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essexcountycouncil-my.sharepoint.com/personal/helen_wall_essex_gov_uk/Documents/Documents/Helen Wall/2024 Ordinarily Available/.2024 Audit/"/>
    </mc:Choice>
  </mc:AlternateContent>
  <xr:revisionPtr revIDLastSave="0" documentId="8_{6F8EF8BD-26AB-4DE2-B124-8FA459EC312E}" xr6:coauthVersionLast="47" xr6:coauthVersionMax="47" xr10:uidLastSave="{00000000-0000-0000-0000-000000000000}"/>
  <bookViews>
    <workbookView xWindow="-110" yWindow="-110" windowWidth="19420" windowHeight="10420" tabRatio="727" activeTab="9" xr2:uid="{DA8D1A2D-B37A-49CF-BDFD-2AC69374ACA3}"/>
  </bookViews>
  <sheets>
    <sheet name="Frontcover" sheetId="22" r:id="rId1"/>
    <sheet name="Progress" sheetId="2" r:id="rId2"/>
    <sheet name="A.ExpVal" sheetId="13" r:id="rId3"/>
    <sheet name="B.Relat-Beh" sheetId="14" r:id="rId4"/>
    <sheet name="C.LrEnvir" sheetId="15" r:id="rId5"/>
    <sheet name="D.SL&amp;C" sheetId="16" r:id="rId6"/>
    <sheet name="E.Ped" sheetId="17" r:id="rId7"/>
    <sheet name="F.Assess" sheetId="18" r:id="rId8"/>
    <sheet name="G.LitMath" sheetId="19" r:id="rId9"/>
    <sheet name="H.Adapt" sheetId="20" r:id="rId10"/>
    <sheet name="I.Motiv" sheetId="2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21" l="1"/>
  <c r="J3" i="21"/>
  <c r="H3" i="21"/>
  <c r="L3" i="20"/>
  <c r="J3" i="20"/>
  <c r="H3" i="20"/>
  <c r="L3" i="19"/>
  <c r="J3" i="19"/>
  <c r="H3" i="19"/>
  <c r="L3" i="18"/>
  <c r="J3" i="18"/>
  <c r="H3" i="18"/>
  <c r="L3" i="17"/>
  <c r="J3" i="17"/>
  <c r="H3" i="17"/>
  <c r="L3" i="16"/>
  <c r="J3" i="16"/>
  <c r="H3" i="16"/>
  <c r="L3" i="15"/>
  <c r="J3" i="15"/>
  <c r="H3" i="15"/>
  <c r="L3" i="14"/>
  <c r="J3" i="14"/>
  <c r="H3" i="14"/>
  <c r="L3" i="13"/>
  <c r="J3" i="13"/>
  <c r="H3" i="13"/>
  <c r="F30" i="19"/>
  <c r="F29" i="19"/>
  <c r="F28" i="19"/>
  <c r="F29" i="20" l="1"/>
  <c r="D29" i="20" s="1"/>
  <c r="F23" i="20"/>
  <c r="D23" i="20" s="1"/>
  <c r="E35" i="2" s="1"/>
  <c r="F30" i="17"/>
  <c r="D30" i="17" s="1"/>
  <c r="G23" i="2" s="1"/>
  <c r="F29" i="17"/>
  <c r="D29" i="17" s="1"/>
  <c r="F23" i="2" s="1"/>
  <c r="F28" i="17"/>
  <c r="D28" i="17" s="1"/>
  <c r="E23" i="2" s="1"/>
  <c r="F26" i="16" l="1"/>
  <c r="D26" i="16" s="1"/>
  <c r="E19" i="2" s="1"/>
  <c r="F30" i="21"/>
  <c r="D30" i="21" s="1"/>
  <c r="F29" i="21"/>
  <c r="D29" i="21" s="1"/>
  <c r="F28" i="21"/>
  <c r="D28" i="21" s="1"/>
  <c r="F24" i="21"/>
  <c r="D24" i="21" s="1"/>
  <c r="G39" i="2" s="1"/>
  <c r="F23" i="21"/>
  <c r="D23" i="21" s="1"/>
  <c r="F39" i="2" s="1"/>
  <c r="F22" i="21"/>
  <c r="D22" i="21" s="1"/>
  <c r="E39" i="2" s="1"/>
  <c r="F31" i="20"/>
  <c r="D31" i="20" s="1"/>
  <c r="F30" i="20"/>
  <c r="D30" i="20" s="1"/>
  <c r="F25" i="20"/>
  <c r="D25" i="20" s="1"/>
  <c r="G35" i="2" s="1"/>
  <c r="F24" i="20"/>
  <c r="D24" i="20" s="1"/>
  <c r="F35" i="2" s="1"/>
  <c r="D30" i="19"/>
  <c r="G31" i="2" s="1"/>
  <c r="D29" i="19"/>
  <c r="F31" i="2" s="1"/>
  <c r="D28" i="19"/>
  <c r="E31" i="2" s="1"/>
  <c r="F34" i="18"/>
  <c r="D34" i="18" s="1"/>
  <c r="F33" i="18"/>
  <c r="D33" i="18" s="1"/>
  <c r="F32" i="18"/>
  <c r="D32" i="18" s="1"/>
  <c r="F28" i="18"/>
  <c r="D28" i="18" s="1"/>
  <c r="G27" i="2" s="1"/>
  <c r="F27" i="18"/>
  <c r="D27" i="18" s="1"/>
  <c r="F27" i="2" s="1"/>
  <c r="F26" i="18"/>
  <c r="D26" i="18" s="1"/>
  <c r="E27" i="2" s="1"/>
  <c r="F36" i="17"/>
  <c r="D36" i="17" s="1"/>
  <c r="F35" i="17"/>
  <c r="D35" i="17" s="1"/>
  <c r="F34" i="17"/>
  <c r="D34" i="17" s="1"/>
  <c r="F34" i="16"/>
  <c r="D34" i="16" s="1"/>
  <c r="F33" i="16"/>
  <c r="D33" i="16" s="1"/>
  <c r="F32" i="16"/>
  <c r="D32" i="16" s="1"/>
  <c r="F28" i="16"/>
  <c r="D28" i="16" s="1"/>
  <c r="G19" i="2" s="1"/>
  <c r="F27" i="16"/>
  <c r="D27" i="16" s="1"/>
  <c r="F19" i="2" s="1"/>
  <c r="F28" i="15"/>
  <c r="D28" i="15" s="1"/>
  <c r="F27" i="15"/>
  <c r="D27" i="15" s="1"/>
  <c r="F26" i="15"/>
  <c r="D26" i="15" s="1"/>
  <c r="F22" i="15"/>
  <c r="D22" i="15" s="1"/>
  <c r="G15" i="2" s="1"/>
  <c r="F21" i="15"/>
  <c r="D21" i="15" s="1"/>
  <c r="F15" i="2" s="1"/>
  <c r="F20" i="15"/>
  <c r="D20" i="15" s="1"/>
  <c r="E15" i="2" s="1"/>
  <c r="F34" i="14"/>
  <c r="D34" i="14" s="1"/>
  <c r="F33" i="14"/>
  <c r="D33" i="14" s="1"/>
  <c r="F32" i="14"/>
  <c r="D32" i="14" s="1"/>
  <c r="F28" i="14"/>
  <c r="D28" i="14" s="1"/>
  <c r="G11" i="2" s="1"/>
  <c r="F27" i="14"/>
  <c r="D27" i="14" s="1"/>
  <c r="F11" i="2" s="1"/>
  <c r="F26" i="14"/>
  <c r="D26" i="14" s="1"/>
  <c r="E11" i="2" s="1"/>
  <c r="F24" i="13" l="1"/>
  <c r="D24" i="13" s="1"/>
  <c r="G7" i="2" s="1"/>
  <c r="G43" i="2" s="1"/>
  <c r="F23" i="13"/>
  <c r="D23" i="13" s="1"/>
  <c r="F7" i="2" s="1"/>
  <c r="F22" i="13"/>
  <c r="D22" i="13" s="1"/>
  <c r="E7" i="2" s="1"/>
  <c r="F43" i="2" l="1"/>
  <c r="E43" i="2"/>
</calcChain>
</file>

<file path=xl/sharedStrings.xml><?xml version="1.0" encoding="utf-8"?>
<sst xmlns="http://schemas.openxmlformats.org/spreadsheetml/2006/main" count="615" uniqueCount="262">
  <si>
    <t>Class/Year Group:</t>
  </si>
  <si>
    <t>Teacher:</t>
  </si>
  <si>
    <t>Date of Assessment:</t>
  </si>
  <si>
    <t>Criteria</t>
  </si>
  <si>
    <t>RAG</t>
  </si>
  <si>
    <t>Not started</t>
  </si>
  <si>
    <t>In progress</t>
  </si>
  <si>
    <t>Embedded</t>
  </si>
  <si>
    <t>Progress towards Ordinarily Available Criteria</t>
  </si>
  <si>
    <t>Ordinarily Available Progress Summary</t>
  </si>
  <si>
    <t>Current overall progress towards goals</t>
  </si>
  <si>
    <t>Next assessment is due on:</t>
  </si>
  <si>
    <t>Date of Audit:</t>
  </si>
  <si>
    <t>When rating each criteria:</t>
  </si>
  <si>
    <t>Ordinarily Available:
Inclusive Teaching Framework</t>
  </si>
  <si>
    <t>A. Expectations and Values</t>
  </si>
  <si>
    <t>B. Relationships and Behaviour</t>
  </si>
  <si>
    <t>C. Learning Environment</t>
  </si>
  <si>
    <t>D. Speech, Language and Communication</t>
  </si>
  <si>
    <t>E. Pedagogy, Memory and Metacognition</t>
  </si>
  <si>
    <t>F. Assessment, Planning and Teaching</t>
  </si>
  <si>
    <t>G. Literacy and Maths</t>
  </si>
  <si>
    <t>H. Adaptations, Support and Scaffolds</t>
  </si>
  <si>
    <t>I.  Motivation, Recognition and Feedback</t>
  </si>
  <si>
    <t>Top Tier (Common daily practice)</t>
  </si>
  <si>
    <t>Teachers understand that they are responsible for the education of all pupils, including those with disadvantage, vulnerability or Special Educational Needs or Disability.</t>
  </si>
  <si>
    <t>All pupils have equitable access to a rich, broad and
balanced curriculum, without exception.</t>
  </si>
  <si>
    <t>Throughout their education, pupils are equipped to understand and engage with life outside and beyond the school/setting gate. Teachers design and implement imaginative learning experiences that lead toward an understanding of the world outside and beyond school.</t>
  </si>
  <si>
    <t>The pupil community is educated about diversity and additional needs in an informative yet sensitive way. Negative attitudes, beliefs and perceptions towards individuals and groups are questioned and addressed, in the classroom, the wider setting and school community.</t>
  </si>
  <si>
    <t>Pupils’ feel their voice is heard. Pupils are encouraged to express their views and their ambitions for their future, make informed choices and participate in decision-making.</t>
  </si>
  <si>
    <t>All pupils have equal time with the most qualified staff. Pupils with additional needs or disadvantage are not more likely to be taught by less qualified staff or non-subject specialists.
Teachers ensure that learning support staff supplement, rather than replace, teaching from the classroom teacher.</t>
  </si>
  <si>
    <t>Teachers use and model respectful language. All language needs to provide hope, promote engagement and have high ambition (rather than language that can have the outcome of setting limits, for example, low ability, bottom set or SEND children).</t>
  </si>
  <si>
    <t>Teachers proactively encourage all pupils to participate fully
in school life, including clubs, activities and opportunities. Teachers plan extra-curricular activities and educational visits to fully include all pupils (in line with the Equalities Act 2010) including those with SEMH, physical disabilities and disadvantage.</t>
  </si>
  <si>
    <t>Teachers are ambitious for the achievement of all pupils, regardless of starting points and the challenges they face. Teachers directly address low expectations of others (teachers, non-teaching staff and pupils) for all pupils,
including those with disadvantage, vulnerability, diagnosis or
Special Educational Needs or Disability.</t>
  </si>
  <si>
    <t>Second Tier (Could be used to adapt daily practice)</t>
  </si>
  <si>
    <t>There are no adaptations for this segment.</t>
  </si>
  <si>
    <t>1) Ensure that if you have tagged a criteria as 'Green' you are able to provide evidence to prove that this is embedded.    2) RAG rate each criteria - Red (not started), Amber (partially in place), Green (fully embedded).                                                    3) Each Criteria tab has additional supporting details below the audit sheet to help with your decision.                                            4) Remember each Criteria is designed to create a fully inclusive high quality teaching environment.                                              5) This audit should be completed twice a year.</t>
  </si>
  <si>
    <t>Teachers have clear and consistent limits and boundaries</t>
  </si>
  <si>
    <t>The language used by teachers demonstrates unconditional
positive regard for every pupil.</t>
  </si>
  <si>
    <t>Teachers take the time to get to know all pupils as people and not just as learners. Teachers take time to listen to what pupils are saying.</t>
  </si>
  <si>
    <t>Teachers are curious about behaviour (not dismissive of pupils) and question what the behaviour is trying to communicate about the situation. Teachers respond to behaviour from a position of curiosity and empathy,
demonstrating compassion, kindness and hope rather than blame and shame.</t>
  </si>
  <si>
    <t>Teachers actively seek to build and sustain positive relationships with all families. Relationships with parents is rooted in mutual respect and understanding for why some families feel less able to engage with education. Teachers ensure a professional welcome at all times and show empathy for families’ circumstances and situations.</t>
  </si>
  <si>
    <t>Teachers model resilient attitudes demonstrating growth resilience 	mindset and skills.</t>
  </si>
  <si>
    <t>Teachers demonstrate their recognition of all pupils and every pupil’s contribution to the learning community. There are plenty of opportunities to develop and support self-worth through celebration and sharing of interests and strengths.</t>
  </si>
  <si>
    <t>There are effective routes for self-referral for pupils and staff to seek help if they have a concern or need support
e.g. worry boxes, accessible support, visible pastoral leads, resources. All teachers know how pupils can access support so that they correctly signpost to ensure pupils receive the right help at the right time. It is essential that there is no ‘wrong door’ for pupils when it comes to getting help.</t>
  </si>
  <si>
    <t>Teachers help all pupils to connect and belong within the class, form or group. Adults support pupils to develop friendships and constructive relationships with each other and appropriate adults.</t>
  </si>
  <si>
    <t>Pupils are taught self-regulation through the adults who co-regulate with them. This includes:
a.	Consciously and proactively using techniques and strategies which maintain a state of calm during challenging tasks and interactions.
b.	Self-regulation strategies to help pupils to set goals, plan, monitor, and evaluate their emotional and behavioural responses to stressors.</t>
  </si>
  <si>
    <t>Teachers are aware of those who will need additional support for all or most transitions, and plan for these transitions. This includes (but is not limited to) pupils who are a Child Looked After, a Child in Need, have Child Protection involvement; pupils who are adopted; pupils from armed forces families; pupils who have social communication difficulties; pupils who have suffered trauma, loss or bereavement; pupils who are anxious.</t>
  </si>
  <si>
    <t>Consequences are ‘reasonably adjusted’ for pupils with special educational needs, as required by law. Timely and well-informed processes are in place to identify possible emerging or unmet special educational needs, in order to avoid unnecessary multiple and escalating consequences.</t>
  </si>
  <si>
    <t>The emotional health needs of potentially vulnerable pupils are identified and addressed, for example, young carers, those who are lesbian, gay, bisexual or transgender, children or young people in care, those who are suspended from school or at-risk from exclusion, pupils with SEND.</t>
  </si>
  <si>
    <t>Progress towards Top Tier Ordinarily Available Criteria</t>
  </si>
  <si>
    <t>Progress towards Second Tier Ordinarily Available Criteria</t>
  </si>
  <si>
    <t>Teachers and pupils create a calm and collaborative climate for learning where pupils feel they belong, and their contributions are valued. Teachers and pupils work together to understand and to create the best possible learning environment, for example, quiet, no distractions, physically comfortable so that attention is not divided.</t>
  </si>
  <si>
    <t>The learning space is well-organised. Equipment is easily accessible to all pupils and furniture arranged to allow a range of learning experiences. Learning materials and resources are clear and uncluttered, labelled using text and images. There is practical apparatus available and accessible.</t>
  </si>
  <si>
    <t>Posters, wall displays and role models are representative of
the diversity of the local community and national picture. Pupils can see themselves represented clearly and positively.</t>
  </si>
  <si>
    <t>Seating plans and groupings take account of individual needs and routinely provide opportunities for access to positive role-models, mixed-ability groups, structured opportunities for conversation and equal access to additional adults where they are available. Teachers are aware that group working can present significant challenges and plan how to support pupils to work cooperatively.</t>
  </si>
  <si>
    <t>The physical environment is safe and inclusive, for example, potential bullying ‘hot spots’ are addressed, there is good access for all pupils, information is available in different languages. Teachers regularly review the environment to ensure all pupils are included and the environment meets the needs of all pupils.</t>
  </si>
  <si>
    <t>There is visual information about what will happen and when. In the early years and primary education, this may be a class visual timetable for the day and/or lesson. In secondary or Post-16 this may be for the subject lesson as well as the day/ week. It is amended to include information changes from the expected routine or any other information that is important to or for the pupils.</t>
  </si>
  <si>
    <t>Teachers and pupils work together to understand each other’s physical/sensory preferences, for example sound, temperature and movement breaks to create the best preferences	possible environment. This may be through environmental audits and conversations. Acoustics of learning spaces are an important part of this evaluation.</t>
  </si>
  <si>
    <t>Spaces and systems are available and in place to support emotional co-regulation and self-regulation. This may be within the room or an identified area of the building.</t>
  </si>
  <si>
    <t>Every teacher and adult in the classroom understands that every moment is a language development and comprehension moment. Teachers model and encourage the use of rich language and take time to listen to what, and how, pupils are speaking and talking in lessons. Teachers and non-teaching staff are all continuously aware of the quality of interactions and quantity of interactions.</t>
  </si>
  <si>
    <t>The amount of time pupils are encouraged to speak during the whole day is increased. Oracy is built into the day at
every opportunity and teachers address the ‘word gap’ through high quality teaching. Teachers prioritise and support all pupils to articulate their ideas and thoughts, listen to others and have the confidence to express their views.</t>
  </si>
  <si>
    <t>Teachers consider the quantity and pace of talking and use strategies to support this. For example, the use of pauses, modelling, visual cues.</t>
  </si>
  <si>
    <t>Teachers use a pre-teaching approach to topic specific
vocabulary. Teachers model correct vocabulary use across
different topic areas to support full understanding and correct use. Repetition is essential.</t>
  </si>
  <si>
    <t>Pupils have a clear view of the speaker to enable use of non-verbal communication such as gesture and facial expression. Speaker moves position to take into consideration the layout of the room enabling all pupils to be engaged.</t>
  </si>
  <si>
    <t>Instructions are clear and simple.</t>
  </si>
  <si>
    <t>Adults give clear and explicit praise for displaying good
listening and attention behaviours. All adults model positive listening behaviours and refrain from talking to individual pupils during teacher input.</t>
  </si>
  <si>
    <t>Pupils have time to process information before being asked to respond (10 second rule). ‘Thinking time’ or opportunities to work with talk partners before answering a question is built in. Teachers use phrases such as “I’m going to come back to you in a minute for your idea.”</t>
  </si>
  <si>
    <t>Teachers make sure that all pupils have equal opportunity to talk and contribute to lessons and during social times. This includes talking aloud, talking with a partner, talking in groups and talking to both friends and adults.</t>
  </si>
  <si>
    <t>Teachers model, display and reinforce conversational ‘rules’ for example, turn taking.</t>
  </si>
  <si>
    <t>Teachers model appropriate body language and facial expressions. Teachers comment on the facial expressions of other people and label feelings.</t>
  </si>
  <si>
    <t>When appropriate, pupil’s name is spoken and joint attention is established before giving instructions. This may be through any physical acknowledgement of listening that works for the pupil. Eye contact is one cue, but does not always have to be established.</t>
  </si>
  <si>
    <t>Instructions are broken down into small, manageable chunks or steps. Alongside clear instructions and explanations, adults provide key points and steps - either written or visually.</t>
  </si>
  <si>
    <t>Teachers use visual strategies to supplement verbal information to assist with understanding and independence. For example, a gesture, a photograph, an object or a symbol.</t>
  </si>
  <si>
    <t>Modelling is used to aid understanding. This includes practical demonstrations, models of completed tasks, worked out problems, visual cues and audio commentary.</t>
  </si>
  <si>
    <t>Teachers avoid direct correction of speech and language. Simply model or repeat back the correct version of what the pupil is trying to say, adding anything extra to extend their language.</t>
  </si>
  <si>
    <t>Teaching builds on what pupils already know. New skills are taught directly and explicitly – and linked to what pupils already know.</t>
  </si>
  <si>
    <t>Teachers carefully plan the order in which new skills are
introduced. Teachers only introduce one new skill at a time; skills that are readily confused are separated (for example ‘b’ and ‘d’); and the most useful and highly generalisable skills are taught first.</t>
  </si>
  <si>
    <t>Direct Instruction (DI) is used effectively to teach new
concepts. This is also known as model-lead-test, or ‘my turn,’ ‘together,’ ‘your turn’.</t>
  </si>
  <si>
    <t>Teachers use the principle of distributed or spaced practice – also known as ‘little and often’. ‘Little and often’ is more and effective than longer, single blocks of time when learning or
practicing skills.</t>
  </si>
  <si>
    <t>Teachers understand the importance of fluency and plan a range of learning activities accordingly (for more information see Haring’s hierarchy).
a.	Acquisition – Pupils learn a new skill through explicit and
intentional instruction.
b.	Fluency/Mastery – All pupils are provided with a high level
of active practice to ensure skills are mastered to fluency.
c.	Maintenance – To ensure retention of a skill, teachers continue to provide practise until pupils demonstrate a high accuracy and fluency rate.
d.	Generalisation and Adaptation – Teachers also plan a range of different learning activities, so that pupils can generalise and apply their learning to solve problems.</t>
  </si>
  <si>
    <t>Explicit instruction is used. Explicit instruction begins with detailed teacher explanations, followed by extensive practice of routine exercises, and later moves on to independent work.
Common aspects of explicit instruction include:
•	teaching skills and concepts in small steps
•	using examples and non-examples
•	using clear and unambiguous language
•	anticipating and planning for common misconceptions; and
•	highlighting essential content and removing distracting
information.
(N.B. Explicit instruction does not mean ‘lecturing,’ ‘teaching by telling,’ or ‘transmission teaching’.)</t>
  </si>
  <si>
    <t>Adults keep in mind that attention can be affected by a range of factors, including understanding of teaching, working memory difficulties, emotional needs, motivation, sleep, diet, hearing and vision. Adults support pupils to understand these factors and develop age-appropriate strategies to help themselves, with parental support as appropriate.</t>
  </si>
  <si>
    <t xml:space="preserve">Memory is the ability to encode, process and retrieve information that a pupil has been exposed to. Teachers consider six elements to support pupil’s memory.
1.	Attention: Teachers ensure pupil’s attention is maximised
(see PMM7 – Thinking about attention).
2.	Working memory: Teachers reduce working memory load by teaching one skill at a time to fluency, using short, chunked instructions and teaching note-taking skills.
3.	Storage/encoding: Teachers visually organise new material (e.g., visual hierarchies, grids, diagrams, mind- maps) to ensure it is consciously linked with pre-existing knowledge and presented in a motivating way which enhances memory.
</t>
  </si>
  <si>
    <t>5.	Feedback: Teachers give immediate feedback. Research shows that studying the right answer immediately after a retrieval test improves memory more than the same amount of study time when not following a retrieval test.
6.	Metamemory (knowledge about your own memory and ability to regulate its functioning): Teachers make time to explicitly explain to pupils how the memory works and
teach them effective strategies for remembering different skills and content.</t>
  </si>
  <si>
    <t xml:space="preserve">Metacognition is taught explicitly. Metacognition describes the processes involved when pupils plan, monitor, evaluate and make changes to their own learning behaviours.
Teachers directly teach and model metacognitive skills so that pupils can think and talk about their own learning, take control of their own learning and manage their own motivation for learning.
a.	Teachers explicitly teach study skills, study methods and frameworks. This is done in the context of the subject and not in isolation, so the skill of studying is combined with the subject/task.
b.	Teachers model their thinking aloud.
</t>
  </si>
  <si>
    <t>c.	Pupils are taught to think and intentionally ask subject/ task specific questions about themselves as learners, the type of activity, and the best strategies to select for the type of activity
d.	Teachers teach the cycle of ‘plan, monitor, evaluate’ in relation to themselves, the activity and the strategies.
Over time, teachers intentionally and gradually reduce the amount of scaffolding to promote independence so pupils can direct their future learning and explain their thinking to themselves and others.</t>
  </si>
  <si>
    <t>Teachers explicitly teach the self-regulation of learning, including:
•	Goal setting, sub-steps and planning
•	Self-instruction. For example, talk-aloud ‘self-statements’ which need to be modelled by the teacher and practised by pupils at different stages of the task/activity about what to do and why.</t>
  </si>
  <si>
    <t>Teachers explicitly teach the self-regulation of learning, including:
•	Self-monitoring. This means pupils develop explicit internal self-instruction scripts to use at different points throughout the task/plan, so that pupils can check how well things are progressing (are things going to plan?). This can involve visual steps to tick off.
•	Self-reinforcement. Pupils select reinforcement that works for them, for example, positive rewarding self- statements, attributing success to effort (intrinsic value), taking a break, or other types of rewards or recognition (extrinsic)..</t>
  </si>
  <si>
    <t>Adults use backward chaining to allow pupils to experience success. In a chosen task, the adult does all but the last step and lets the pupil complete the work. Then the adult fades back, doing less and less while the pupil does more and more, always ending with the pupil performing the final step.</t>
  </si>
  <si>
    <t>Class and subject teachers should make regular assessments of attainment and progress for all pupils and use these
to inform effective planning, teaching and monitoring. Standardised subject/skill specific assessments are used as appropriate, such as those included in the Essex Recommended Assessments for Identifying Need.</t>
  </si>
  <si>
    <t>APT1 - Assessment for all pupils.</t>
  </si>
  <si>
    <t>Lesson structure reflects pupils’ concentration and attention span and provides appropriate task lengths, rest breaks, visuals, staged praise and rewards. The pace and order of activities is varied to maintain interest and attention of all pupils.</t>
  </si>
  <si>
    <t>APT2 - Varied pace and order.</t>
  </si>
  <si>
    <t>Teachers plan a daily (or start of each lesson) review to
strengthen previous learning, and aid fluent recall.</t>
  </si>
  <si>
    <t>APT3 - Daily review.</t>
  </si>
  <si>
    <t>Teachers promote independence and independent learning for all pupils. All pupils have opportunities to work independently. Adults guide pupils as they begin to develop independence but then adults intentionally and gradually reduce the amount of scaffolding (verbal or physical modelling and support) provided to pupils to develop independence. Staff are mindful that grouping/ seating arrangements and additional support allows pupils to develop independence and not create dependence.</t>
  </si>
  <si>
    <t>APT4 - Independence, not dependence.</t>
  </si>
  <si>
    <t>Teachers consider flexible grouping i.e. allocating pupils
to groups flexibly based on the individual needs that they
currently share with other pupils. Such groups are formed for an explicit purpose and disbanded when that purpose is met. It may be that a small group of pupils share the need for more explicit instruction to independently perform a skill, remember a fact, or understand a concept. Allocating pupils to temporary groups can also allow teachers to set up opportunities for collaborative learning and the opportunity to work alongside a different range of adults and pupils on a regular basis.</t>
  </si>
  <si>
    <t>APT5 - Flexible groupings.</t>
  </si>
  <si>
    <t>Teachers address misconceptions and understand why pupils may persist with errors. Pupils are asked to explain what they have learned; the responses of all pupils are checked;
systematic feedback and corrections are provided.</t>
  </si>
  <si>
    <t>APT6 - Systematic checking and grouping.</t>
  </si>
  <si>
    <t>Teachers plan for routine, everyday transitions. This includes moving around the setting, moving from lesson to lesson, changing from structured to unstructured times, and moving from one activity to the next within a lesson.</t>
  </si>
  <si>
    <t>APT7 - Plans for transitions.</t>
  </si>
  <si>
    <t>Regular movement breaks in between learning are part of
the day.</t>
  </si>
  <si>
    <t>APT8 - Movement breaks.</t>
  </si>
  <si>
    <t>Teachers plan the delivery of lessons around pupils’ strengths, favourite activities and interests to encourage, motivate and inspire pupils.</t>
  </si>
  <si>
    <t>APT9 - Considered starting points.</t>
  </si>
  <si>
    <t>Teachers introduce new learning in small steps, with pupil practice after each step.</t>
  </si>
  <si>
    <t>Examples of new concepts come from pupil’s own real-life experience rather than the abstract.</t>
  </si>
  <si>
    <t>APT11 - Real-life experience.</t>
  </si>
  <si>
    <t>LM1 - Literacy for all.</t>
  </si>
  <si>
    <t>LM2a - Early Literacy Skills.</t>
  </si>
  <si>
    <t>LM2b - Early Literacy Skills.</t>
  </si>
  <si>
    <t>The development of literacy skills should focus and build on the following foundations: •	a balanced approach to teaching both decoding and comprehension skills;
•	an accurate and efficient handwriting style (see
resources from the National Handwriting Association)
•	how to generalise these skills and apply them to high quality books of the pupil’s choice, and different writing activities;
•	positive motivation to read and write.</t>
  </si>
  <si>
    <t>Across the curriculum, teachers should focus upon:
•	targeted vocabulary teaching in each subject;
curriculum
•	ongoing explicit teaching of word reading and spelling to
fluency, with the most useful words taught first (phonics,
sight words, topic words);
•	text reading fluency and confidence;</t>
  </si>
  <si>
    <t>Across the curriculum, teachers should focus upon:                               •	ongoing explicit teaching of how to approach, develop and monitor reading comprehension for different types of texts;
•	ongoing explicit teaching of how to plan, monitor and
evaluate writing composition for different writing purposes;
•	positive motivation to read and write for different purposes.</t>
  </si>
  <si>
    <t>LM3a - Teaching literacy skills across the curriculum.</t>
  </si>
  <si>
    <t>LM3b - Teaching literacy skills across the curriculum.</t>
  </si>
  <si>
    <t>A range of activities are planned, including practical and interactive, as well as written tasks.</t>
  </si>
  <si>
    <t>LM4 - Varied teaching activities.</t>
  </si>
  <si>
    <t>All pupils are taught to record their learning in a range of different ways. Pupils are routinely given the opportunity to demonstrate their knowledge in a variety of ways (e.g. mind maps, writing frames, diagrams, posters, audio and visual recordings of task completion). This is considered in the planning process. Reasonable adjustments are in place to enable all pupils to access (read) and produce (write) the written word using alternative methods of reading and recording.</t>
  </si>
  <si>
    <t>LM5 - Reducing the dependence on the written word.</t>
  </si>
  <si>
    <t>All pupils have access to good quality books and teachers aim to increase the enjoyment of reading, by encouraging pupils to discover and connect with books of their choice.
There are frequent opportunities to read and share books
individually, with friends and in groups.</t>
  </si>
  <si>
    <t>LM6 - Excellent quality books across the curriculum.</t>
  </si>
  <si>
    <t>Teachers should use school systems for assessing/ interventions as	identifying any literacy difficulties and putting in place part of whole	appropriate evidence-based interventions. The following class teaching	evidence-based interventions are designed for use with approaches	all pupils as part of whole school/whole class teaching
approaches, e.g. Educational Psychology Service training on:
•	Paired Writing (writing fluency and composition)
•	Self-Regulated Strategy Development (writing composition and metacognitive strategies)</t>
  </si>
  <si>
    <t>LM7a - Evidence-based	 interventions as part of whole class teaching approaches.</t>
  </si>
  <si>
    <t>LM7b - Evidence-based	 interventions as part of whole class teaching approaches.</t>
  </si>
  <si>
    <t>Refer to the EEF’s guidance report: Improving Mathematics in the Early Years and Key Stage 1 (2020).
Foundations include:
•	Teachers can support the development of self-regulation and metacognitive skills, which are linked to successful learning in early mathematics. (see Section E: Pedagogy, Memory and Metacognition)
There should be dedicated time for children to learn mathematics and integrate mathematics throughout the day. For pupils in EYFS and KS1 this includes exploring mathematics and reinforcing mathematical vocabulary through different contexts including storybooks, puzzles, songs, rhymes, puppet play and games.</t>
  </si>
  <si>
    <t>LM8a - Early Mathematics.</t>
  </si>
  <si>
    <t>LM8b - Early Mathematics.</t>
  </si>
  <si>
    <t>Manipulatives (physical objects to teach maths) and representations (such as number lines) are used to develop understanding and help pupils engage with mathematical ideas. Teachers should ensure that pupils understand the links between the manipulatives and the mathematical ideas they represent. Pupils in EYFS and KS1
are encouraged to represent problems in their own way, for example with drawings and marks and to use their fingers, which are an important manipulative.</t>
  </si>
  <si>
    <t>LM9 - Introducing manipulatives and representations.</t>
  </si>
  <si>
    <t>Teachers should have a clear rationale for using a particular manipulative or representation to teach a specific mathematical concept. Manipulatives should be temporary and should act as a ‘scaffold’ that can be removed once independence is achieved.</t>
  </si>
  <si>
    <t>LM10 - Later use of manipulatives and representations.</t>
  </si>
  <si>
    <t>Adults in primary and secondary schools need a shared understanding of the mathematics curriculum, teaching methods and learning outside of their age-phase.</t>
  </si>
  <si>
    <t>LM11 - Primary to secondary transition.</t>
  </si>
  <si>
    <t>Consideration needs to be given to ‘setting’ or ‘ability grouping’ as this can lead to a widening of the attainment gap between disadvantaged pupils and their peers (Higgins et al, 2018).</t>
  </si>
  <si>
    <t>LM12 - Ability setting.</t>
  </si>
  <si>
    <t>Across the curriculum, teachers should focus upon developing
and reinforcing mathematical skills and knowledge.
Maths Skills:
•	Showing pupils how to interrogate and use their existing
knowledge to solve problems.
•	Providing problem-solving tasks for which pupils do not
have ready-made solutions.
•	Teaching pupils to use and compare different approaches.                                      •	Using worked examples to enable pupils to analyse the
use of different strategies.</t>
  </si>
  <si>
    <t>Across the curriculum, teachers should focus upon developing
and reinforcing mathematical skills and knowledge.
Maths Skills:
•	Pupils should be encouraged to monitor, reflect on and communicate their problem-solving.
Mathematical Knowledge:
•	Emphasising the connections between mathematical facts, procedures and concepts
•	Providing opportunities for pupils to practice, fluently recall and apply facts, concepts, methods and strategies.
•	Using tasks and resources (such as stories real life examples and problems) to challenge and support pupils’ mathematics.</t>
  </si>
  <si>
    <t>LM13a - Teaching maths skills and knowledge across the curriculum.</t>
  </si>
  <si>
    <t>LM13b - Teaching maths skills and knowledge across the curriculum.</t>
  </si>
  <si>
    <t>ASS1 - Differentiation is intentionally planned.</t>
  </si>
  <si>
    <t>Effective differentiation supports learning of skills to fluency. Both class and homework activities are differentiated in line with all learning and language levels, using relevant teaching aids, modifying the demands of the task and with the use of questioning and feedback.
Differentiation involves activities which are intentionally planned over time for all pupils at all five levels of learning: Acquisition, Fluency, Maintenance, Generalisation and Adaptation/Application - to develop learning, memory retention and confidence.</t>
  </si>
  <si>
    <t>Scaffolding (visual, verbal or written support) is common practice but must be in addition to, and not replace, effective differentiation of tasks to the pupil’s attainment level so they can learn skills to fluency. Initially, an adult would provide enough support so that pupils can successfully complete tasks that they could not do independently. The teacher will gradually remove the support (the scaffold) as the pupil becomes able to complete the task independently.</t>
  </si>
  <si>
    <t>ASS2 - Scaffolding.</t>
  </si>
  <si>
    <t>Teachers use the systems that are in place to ensure they are aware of individual pupils’ needs, and that those with medical needs are receiving the required support in line with both DfE recommendations, and legal health &amp; safety requirements.</t>
  </si>
  <si>
    <t>ASS3 - Awareness of individual's needs.</t>
  </si>
  <si>
    <t>Teachers identify any barriers to learning and participation including barriers which are non-academic. Pupils’ strengths and barriers are observed and monitored, in different settings and contexts, to inform planning. Teachers make reasonable adjustments and explore creative solutions to enable pupils to continue to make progress.</t>
  </si>
  <si>
    <t>ASS4 - Reasonable adjustments.</t>
  </si>
  <si>
    <t>Teachers acknowledge there will be times when pupils will need some additional support for emotional regulation. This requires planned and purposeful opportunities that meet the pupil’s needs at that time, for example, choosing from a selection of calming activities, use of a quiet space or a movement break.</t>
  </si>
  <si>
    <t>ASS5 - Planned regulation.</t>
  </si>
  <si>
    <t>Teachers are open and willing for pupils to experiment and use physical equipment to aid their concentration, for example, fidget toys or different seating.</t>
  </si>
  <si>
    <t>ASS6 - Physical equipment to aid concentration.</t>
  </si>
  <si>
    <t>There is a visual approach to support pupil’s organisation, understanding of task requirements, expectations and independence. This may include breaking tasks up into numbered components, writing frames and/or prompts with a clear start and finish point.</t>
  </si>
  <si>
    <t>ASS7 - Visual approach to aid organisation.</t>
  </si>
  <si>
    <t>Teachers use timers to support transitions. This visual display of the passage of time will support pupils with starting and stopping activities and transitioning from area to area, or activity to activity. This might include electronic timers (lights/numbers), sand timers or traffic light visuals.</t>
  </si>
  <si>
    <t>ASS8 - Timers to support transitions.</t>
  </si>
  <si>
    <t>Teachers know when to refer for extra support or advice and make use of external support, when needed and relevant. This includes the specialist advisory teachers for visual impairment, hearing impairment and/or physical difficulties. Details of the support that the Physical and Sensory Impairment Specialist Teaching Service (PSISTS) can offer, can be found in the Targeted Layer of the Ordinarily Available.</t>
  </si>
  <si>
    <t>ASS9 - Referrals for additional support.</t>
  </si>
  <si>
    <t>Teachers and pupils recognise effort, perseverance and that mistakes are a natural part of learning. Pupils are encouraged to take risks and attempt learning in new ways. Support is given for building resilience in continuing to apply skills.</t>
  </si>
  <si>
    <t>MRF1 - Growth mindset.</t>
  </si>
  <si>
    <t>Teachers provide regular and meaningful feedback, recognition and praise. Feedback is specific, clear and manageable (e.g. “It was good because...,” rather than just “correct”). Teachers provide specific guidance on how to improve and support pupils to plan how they will action the feedback they received. Feedback is encouraging and supports future effort.</t>
  </si>
  <si>
    <t>MRF2 - Regular, meaningful feedback.</t>
  </si>
  <si>
    <t>Pupils understand their goals and know how they will reach their learning goals. Teachers show pupils how to create plans and timetables, with appropriate self-rewards along the way. Teachers intentionally discuss, and teach pupils to set short and longer-term goals, and how current decisions and behaviour can positively affect longer-term goals (longer-term ‘delayed gratification’).</t>
  </si>
  <si>
    <t>MRF3 - Learning goals.</t>
  </si>
  <si>
    <t>Pupils have regular opportunities to evaluate their own performance. They are aware of their progress and the next steps in moving learning forward.</t>
  </si>
  <si>
    <t>MRF4 - Self-evaluation.</t>
  </si>
  <si>
    <t>Pupils are helped to understand their own barriers to learning and to value their achievements, progress and strengths. Pupils are aware of their progress and the next steps in moving learning forward and support is given for building resilience in continuing to apply skills.</t>
  </si>
  <si>
    <t>MRF5 - Help to value strengths and understand any barriers.</t>
  </si>
  <si>
    <t>Visual evidence of success is key for motivation. Teachers show pupils how to use, and to create for themselves, visual records of their progress through tasks, and achievements, e.g. colour in a block on a word wall when you can spell the word, tick off something on your ‘to-do’ list.</t>
  </si>
  <si>
    <t>MRF6 - Visual evidence of success.</t>
  </si>
  <si>
    <t>Some pupils may need a tangible reward. Useful tools, include, ‘I am working for…’ charts, ‘Token reward cards’ and ‘Motivator puzzles.’ Now/next or first/then are structured ways to motivate and let pupils know what they will be doing first (a work activity) and what it will be followed by (a reward activity).</t>
  </si>
  <si>
    <t>MRF7 - Tangible rewards.</t>
  </si>
  <si>
    <t>OA Targeted Support</t>
  </si>
  <si>
    <t>OA - Inclusive Framework</t>
  </si>
  <si>
    <t>EV1 - Responsibility for every pupil.</t>
  </si>
  <si>
    <t>EV2 - Curriculum equity.</t>
  </si>
  <si>
    <t>EV3 - High ambition for every pupil.</t>
  </si>
  <si>
    <t>EV4 - Non-labelling approach.</t>
  </si>
  <si>
    <t>EV5 - Full participation in school life.</t>
  </si>
  <si>
    <t>EV6 - Respectful language that conveys hope.</t>
  </si>
  <si>
    <t>EV7 - Equal time with the most qualified staff.</t>
  </si>
  <si>
    <t>EV8 - Pupils involved in decision making.</t>
  </si>
  <si>
    <t>EV9 - Education about difference and diversity.</t>
  </si>
  <si>
    <t>EV10 - Preparation for the world beyond school.</t>
  </si>
  <si>
    <t>EV11 - Best use of teaching assistants.</t>
  </si>
  <si>
    <t>RB1 - Consistent boundaries.</t>
  </si>
  <si>
    <t>RB2 - Language of positive regard.</t>
  </si>
  <si>
    <t>RB3 - Time to listen and know well.</t>
  </si>
  <si>
    <t>RB4 - Curiosity and empathy.</t>
  </si>
  <si>
    <t>RB5 - Positive relationships with families.</t>
  </si>
  <si>
    <t>RB6 - Teachers model
resilience.</t>
  </si>
  <si>
    <t>RB7 - Recognition and value.</t>
  </si>
  <si>
    <t>RB8 - Routes for self- referral.</t>
  </si>
  <si>
    <t>RB9 - Connection and belonging.</t>
  </si>
  <si>
    <t>RB10 - Self- regulation and co-regulation.</t>
  </si>
  <si>
    <t>RB11 - Plans for transitions.</t>
  </si>
  <si>
    <t>RB12 - Consequences are ‘reasonably adjusted’.</t>
  </si>
  <si>
    <t>RB13 - Support for potentially vulnerable pupils.</t>
  </si>
  <si>
    <t>LE1 - Calm and collaborative climate for learning.</t>
  </si>
  <si>
    <t>LE2 - Well-organised learning space.</t>
  </si>
  <si>
    <t>LE3 - Representation in displays.</t>
  </si>
  <si>
    <t>LE4 - Seating and groupings.</t>
  </si>
  <si>
    <t>LE5 - Safe, inclusive environment.</t>
  </si>
  <si>
    <t>LE6 - Visual information for the lesson or day.</t>
  </si>
  <si>
    <t>LE7 - Recognition and planning for sensory preferences.</t>
  </si>
  <si>
    <t>LE8 - Spaces for emotional co-regulation and self-regulation.</t>
  </si>
  <si>
    <t>SLC1 - Rich language in the classroom.</t>
  </si>
  <si>
    <t>SLC2 - Time for speaking	
and listening.</t>
  </si>
  <si>
    <t>SLC3 - Awareness of	 quantity and pace of talking.</t>
  </si>
  <si>
    <t xml:space="preserve">SLC4 - Pre-teaching of core vocabulary. </t>
  </si>
  <si>
    <t>SLC5 - Clear view of speaker.</t>
  </si>
  <si>
    <t>SLC6 - Clear instructions.</t>
  </si>
  <si>
    <t>SLC7 - Listening behaviours.</t>
  </si>
  <si>
    <t>SLC8 - Time to process info.</t>
  </si>
  <si>
    <t>SLC9 - Equal opportunity to talk and contribute.</t>
  </si>
  <si>
    <t>SLC10 - Conversational rules reinforced.</t>
  </si>
  <si>
    <t>SLC11 - Non-verbal communication.</t>
  </si>
  <si>
    <t>SLC12 - Establish attention before instructions.</t>
  </si>
  <si>
    <t>SLC13 - Chunked instructions.</t>
  </si>
  <si>
    <t>SLC14 - Visual strategies to support the spoken word.</t>
  </si>
  <si>
    <t>SLC15 - Modelling to aid understanding.</t>
  </si>
  <si>
    <t>SLC16 - Avoiding direct correction of speech.</t>
  </si>
  <si>
    <t>PMM1 - Teaching builds on what pupils already know.</t>
  </si>
  <si>
    <t>PMM2 - Teach most useful first.</t>
  </si>
  <si>
    <t>PMM3 - Model, Lead, Test.</t>
  </si>
  <si>
    <t>PMM4 - Spaced practice - little and often.</t>
  </si>
  <si>
    <t>PMM5 - High fluency.</t>
  </si>
  <si>
    <t>PMM6 - Explicit instruction.</t>
  </si>
  <si>
    <t>PMM7 - Thinking about attention.</t>
  </si>
  <si>
    <t>PMM8a -Memory.</t>
  </si>
  <si>
    <t>PMM8b -Memory.</t>
  </si>
  <si>
    <t>PMM8c - Memory.</t>
  </si>
  <si>
    <t>PMM9a - Metacognition.</t>
  </si>
  <si>
    <t>PMM9b - Metacognition.</t>
  </si>
  <si>
    <t>PMM10a - Self-regulation of learning.</t>
  </si>
  <si>
    <t>PMM10b - Self-regulation of learning.</t>
  </si>
  <si>
    <t>PMM11 -Backward chaining.</t>
  </si>
  <si>
    <t>PMM12 - Use of technology.</t>
  </si>
  <si>
    <t>Auditing Tool</t>
  </si>
  <si>
    <t>Class:</t>
  </si>
  <si>
    <t>C. The Learning Environment</t>
  </si>
  <si>
    <t>APT10 - New learning in manageable steps.</t>
  </si>
  <si>
    <t>The top tier is common good practice, and this is the starting point for any teacher. Putting these strategies in place in the classroom will promote positive conditions for learning and encourage curriculum equity for all pupils. These strategies also help to prevent common barriers or difficulties that pupils may encounter.</t>
  </si>
  <si>
    <t>Teachers know their pupils and will notice when a pupil isn’t flourishing. The second tier offers guidance about simple additions or changes that a teacher can put into place to adapt their teaching and remove any potential barriers for the pupils in their care. For example, a simple adaptation may offer more structure, or more reassurance, or ensure information is presented in a way that avoids common confusion. These strategies will enable teachers to ‘adapt their teaching to respond to the strengths and needs of all pupils’.</t>
  </si>
  <si>
    <t>Throughout the segments, the strategies have been organised in two tiers.</t>
  </si>
  <si>
    <r>
      <rPr>
        <sz val="9"/>
        <rFont val="Calibri"/>
        <family val="2"/>
        <scheme val="minor"/>
      </rPr>
      <t>All teachers adopt a non-labelling approach to early
identification of need and early intervention.</t>
    </r>
    <r>
      <rPr>
        <u/>
        <sz val="9"/>
        <color theme="10"/>
        <rFont val="Calibri"/>
        <family val="2"/>
        <scheme val="minor"/>
      </rPr>
      <t xml:space="preserve">                         (Dame Rachel de Souza, Beyond the labels: A SEND system which works for every child, every time, 2022)</t>
    </r>
  </si>
  <si>
    <r>
      <rPr>
        <sz val="8"/>
        <rFont val="Calibri"/>
        <family val="2"/>
        <scheme val="minor"/>
      </rPr>
      <t>Where there are additional adults, their use is planned to maximise their impact on learning for all pupils. Teachers pay careful attention to the roles of Teaching Assistants and ensure they have a positive impact on pupils with SEND, disadvantage or vulnerability.</t>
    </r>
    <r>
      <rPr>
        <u/>
        <sz val="8"/>
        <color theme="10"/>
        <rFont val="Calibri"/>
        <family val="2"/>
        <scheme val="minor"/>
      </rPr>
      <t xml:space="preserve"> The EEF’s guidance report Making Best Use of Teaching Assistants provides detailed recommendations.</t>
    </r>
  </si>
  <si>
    <r>
      <rPr>
        <sz val="9"/>
        <rFont val="Calibri"/>
        <family val="2"/>
        <scheme val="minor"/>
      </rPr>
      <t>4.	Retrieval: For a range of retrieval activities, see more...
•	Use explicit discussion of storage/encoding strategies.
•	Retrieval practice –</t>
    </r>
    <r>
      <rPr>
        <u/>
        <sz val="9"/>
        <color theme="10"/>
        <rFont val="Calibri"/>
        <family val="2"/>
        <scheme val="minor"/>
      </rPr>
      <t xml:space="preserve"> see www.retrievalpractice.org for
</t>
    </r>
    <r>
      <rPr>
        <sz val="9"/>
        <rFont val="Calibri"/>
        <family val="2"/>
        <scheme val="minor"/>
      </rPr>
      <t>more information.                                    Activities can include
·	Think-pair-share (recall prior learning, tell partner,
tell each other’s recall to another pair).
·	‘Quick-fire’ verbal questions (to the class, for
volunteers/small teams to answer)
·	‘No stakes quizzes’ (fun not marked)
·	Quizzes that are self or partner scored</t>
    </r>
  </si>
  <si>
    <r>
      <rPr>
        <i/>
        <sz val="9"/>
        <rFont val="Calibri"/>
        <family val="2"/>
        <scheme val="minor"/>
      </rPr>
      <t xml:space="preserve">Technology is used effectively to support pupil achievement. Technology may include instructional apps (apps that provide instruction, modelling, or practice opportunities for a wide range of skills) and non-instructional apps (apps that provide tools to aid learning, such as note-taking apps). If technology (e.g., mobile devices, software, and educational games) is used, teachers must identify a clear role for it in pupils’ learning; receive ongoing professional development related to how the technology can be used to improve teaching and consider potential costs including impact on workload. </t>
    </r>
    <r>
      <rPr>
        <i/>
        <u/>
        <sz val="9"/>
        <color theme="10"/>
        <rFont val="Calibri"/>
        <family val="2"/>
        <scheme val="minor"/>
      </rPr>
      <t>Using Digital Technology to Improve Learning</t>
    </r>
  </si>
  <si>
    <t>The development of literacy skills should focus and build on the following foundations:
•	exposure to language enriched environments where children have regular access to quality books, songs, rhymes, hearing wide ranging language and vocabulary, and regularly listening to stories;
•	an interest in books, a wide vocabulary knowledge, awareness of print;
•	phonological skills (synthesis and segmentation), a systematic phonics programme that focuses on the most frequently occurring grapheme/phoneme correspondences, fluency in reading and spelling both phonic and sight words.</t>
  </si>
  <si>
    <r>
      <t xml:space="preserve">The EEF Guidance Reports </t>
    </r>
    <r>
      <rPr>
        <sz val="9"/>
        <rFont val="Calibri"/>
        <family val="2"/>
        <scheme val="minor"/>
      </rPr>
      <t xml:space="preserve">should be used to inform high quality literacy teaching across Early Years, KS1, KS2, KS3 &amp; KS4.
</t>
    </r>
  </si>
  <si>
    <r>
      <t xml:space="preserve">The Essex Literacy Difficulties Practice Guidance </t>
    </r>
    <r>
      <rPr>
        <sz val="9"/>
        <rFont val="Calibri"/>
        <family val="2"/>
        <scheme val="minor"/>
      </rPr>
      <t>covers the teaching of literacy skills for all pupils, including those who present with literacy difficulties, and should also be used to inform each school’s literacy teaching.</t>
    </r>
  </si>
  <si>
    <r>
      <rPr>
        <sz val="8"/>
        <rFont val="Calibri"/>
        <family val="2"/>
        <scheme val="minor"/>
      </rPr>
      <t>Teachers should use school systems for assessing/ interventions as	identifying any literacy difficulties and putting in place part of whole	appropriate evidence-based interventions. The following class teaching	evidence-based interventions are designed for use with approaches	all pupils as part of whole school/whole class teaching
approaches,</t>
    </r>
    <r>
      <rPr>
        <u/>
        <sz val="8"/>
        <color theme="10"/>
        <rFont val="Calibri"/>
        <family val="2"/>
        <scheme val="minor"/>
      </rPr>
      <t xml:space="preserve"> e.g. Educational Psychology Service </t>
    </r>
    <r>
      <rPr>
        <sz val="8"/>
        <rFont val="Calibri"/>
        <family val="2"/>
        <scheme val="minor"/>
      </rPr>
      <t>training on:
•	Paired Reading (reading accuracy, fluency, and also
improves comprehension)
•	Reciprocal Teaching (reading comprehension and meta- comprehension).</t>
    </r>
  </si>
  <si>
    <r>
      <rPr>
        <sz val="9"/>
        <rFont val="Calibri"/>
        <family val="2"/>
        <scheme val="minor"/>
      </rPr>
      <t>Refer to the EEF’s guidance report:</t>
    </r>
    <r>
      <rPr>
        <u/>
        <sz val="9"/>
        <color theme="10"/>
        <rFont val="Calibri"/>
        <family val="2"/>
        <scheme val="minor"/>
      </rPr>
      <t xml:space="preserve"> Improving Mathematics in the Early Years and Key Stage 1 (2020).</t>
    </r>
    <r>
      <rPr>
        <sz val="9"/>
        <rFont val="Calibri"/>
        <family val="2"/>
        <scheme val="minor"/>
      </rPr>
      <t xml:space="preserve"> Foundations include:
•	Developmental progressions - which show how pupils typically learn mathematical concepts can inform teaching
•	Developing a secure grasp of early mathematical ideas takes time, and specific skills may emerge in different orders.</t>
    </r>
  </si>
  <si>
    <r>
      <rPr>
        <b/>
        <u/>
        <sz val="9.5"/>
        <color theme="1"/>
        <rFont val="Calibri"/>
        <family val="2"/>
        <scheme val="minor"/>
      </rPr>
      <t>Ordinarily Available: Inclusive Teaching Framework</t>
    </r>
    <r>
      <rPr>
        <sz val="9.5"/>
        <color theme="1"/>
        <rFont val="Calibri"/>
        <family val="2"/>
        <scheme val="minor"/>
      </rPr>
      <t xml:space="preserve">
A framework for teachers to consider their individual practice and look for ways to make their teaching ever more inclusive.  The Ordinarily Available sets out a common set of expectations about the provision and practice that is expected in all Early Years settings, mainstream schools and Post 16 providers for children and young people with SEND. It is what a young person, parent/carer or family can expect to be “normally" or “ordinarily" available to their child without the need for involving specialist support.  J38Ordinarily Available consists of two frameworks:
</t>
    </r>
    <r>
      <rPr>
        <b/>
        <u/>
        <sz val="9.5"/>
        <color theme="1"/>
        <rFont val="Calibri"/>
        <family val="2"/>
        <scheme val="minor"/>
      </rPr>
      <t>Ordinarily Available: Inclusive Teaching Framework</t>
    </r>
    <r>
      <rPr>
        <sz val="9.5"/>
        <color theme="1"/>
        <rFont val="Calibri"/>
        <family val="2"/>
        <scheme val="minor"/>
      </rPr>
      <t xml:space="preserve">​ – universal support - for all pupils – for classroom teachers, supported by the lead for teaching and learning and the SENCO.
</t>
    </r>
    <r>
      <rPr>
        <b/>
        <u/>
        <sz val="9.5"/>
        <color theme="1"/>
        <rFont val="Calibri"/>
        <family val="2"/>
        <scheme val="minor"/>
      </rPr>
      <t>Ordinarily Available Targeted Support</t>
    </r>
    <r>
      <rPr>
        <sz val="9.5"/>
        <color theme="1"/>
        <rFont val="Calibri"/>
        <family val="2"/>
        <scheme val="minor"/>
      </rPr>
      <t xml:space="preserve"> ​– additional to and different from - for some pupils – for classroom teachers, pastoral and SEND teams.                 
The concept of OA is grounded in the SEND Code of Practice: (6.15)
</t>
    </r>
    <r>
      <rPr>
        <i/>
        <sz val="9.5"/>
        <color theme="1"/>
        <rFont val="Calibri"/>
        <family val="2"/>
        <scheme val="minor"/>
      </rPr>
      <t xml:space="preserve"> “A pupil has SEN where their learning difficulty or disability calls for special educational provision, namely provision different from or additional to that normally available to pupils of the same age. Making higher quality teaching normally available to the whole class is likely to mean that fewer pupils will require such support. Such improvements in whole-class provision tend to be more cost effective and sustainable". </t>
    </r>
    <r>
      <rPr>
        <sz val="9.5"/>
        <color theme="1"/>
        <rFont val="Calibri"/>
        <family val="2"/>
        <scheme val="minor"/>
      </rPr>
      <t xml:space="preserve">    </t>
    </r>
    <r>
      <rPr>
        <b/>
        <sz val="9.5"/>
        <color theme="1"/>
        <rFont val="Calibri"/>
        <family val="2"/>
        <scheme val="minor"/>
      </rPr>
      <t xml:space="preserve">                                                                               </t>
    </r>
    <r>
      <rPr>
        <sz val="9.5"/>
        <color theme="1"/>
        <rFont val="Calibri"/>
        <family val="2"/>
        <scheme val="minor"/>
      </rPr>
      <t xml:space="preserve"> </t>
    </r>
    <r>
      <rPr>
        <b/>
        <i/>
        <sz val="9.5"/>
        <color theme="1"/>
        <rFont val="Calibri"/>
        <family val="2"/>
        <scheme val="minor"/>
      </rPr>
      <t>(Password for editing - OA)</t>
    </r>
    <r>
      <rPr>
        <sz val="9.5"/>
        <color theme="1"/>
        <rFont val="Calibri"/>
        <family val="2"/>
        <scheme val="minor"/>
      </rPr>
      <t xml:space="preserve">
</t>
    </r>
  </si>
  <si>
    <t>2024-25</t>
  </si>
  <si>
    <t>R</t>
  </si>
  <si>
    <t>G</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</si>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</sst>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sz val="14"/>
      <color theme="1"/>
      <name val="Calibri"/>
      <family val="2"/>
      <scheme val="minor"/>
    </font>
    <font>
      <b/>
      <sz val="18"/>
      <color theme="1"/>
      <name val="Calibri"/>
      <family val="2"/>
      <scheme val="minor"/>
    </font>
    <font>
      <b/>
      <sz val="9"/>
      <color theme="1"/>
      <name val="Calibri"/>
      <family val="2"/>
      <scheme val="minor"/>
    </font>
    <font>
      <b/>
      <sz val="10"/>
      <color theme="1"/>
      <name val="Calibri"/>
      <family val="2"/>
      <scheme val="minor"/>
    </font>
    <font>
      <sz val="9"/>
      <color theme="0"/>
      <name val="Calibri"/>
      <family val="2"/>
      <scheme val="minor"/>
    </font>
    <font>
      <b/>
      <sz val="12"/>
      <color theme="0"/>
      <name val="Calibri"/>
      <family val="2"/>
      <scheme val="minor"/>
    </font>
    <font>
      <b/>
      <sz val="11"/>
      <color rgb="FFFF0000"/>
      <name val="Calibri"/>
      <family val="2"/>
      <scheme val="minor"/>
    </font>
    <font>
      <b/>
      <sz val="11"/>
      <color rgb="FFFF6600"/>
      <name val="Calibri"/>
      <family val="2"/>
      <scheme val="minor"/>
    </font>
    <font>
      <b/>
      <sz val="11"/>
      <color rgb="FF00B050"/>
      <name val="Calibri"/>
      <family val="2"/>
      <scheme val="minor"/>
    </font>
    <font>
      <b/>
      <sz val="14"/>
      <color theme="1"/>
      <name val="Calibri"/>
      <family val="2"/>
      <scheme val="minor"/>
    </font>
    <font>
      <b/>
      <i/>
      <sz val="10"/>
      <color theme="1"/>
      <name val="Calibri"/>
      <family val="2"/>
      <scheme val="minor"/>
    </font>
    <font>
      <b/>
      <sz val="15"/>
      <color theme="1"/>
      <name val="Calibri"/>
      <family val="2"/>
      <scheme val="minor"/>
    </font>
    <font>
      <b/>
      <i/>
      <sz val="11"/>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i/>
      <sz val="11"/>
      <color theme="1"/>
      <name val="Calibri"/>
      <family val="2"/>
      <scheme val="minor"/>
    </font>
    <font>
      <b/>
      <i/>
      <sz val="11"/>
      <color theme="0"/>
      <name val="Calibri"/>
      <family val="2"/>
      <scheme val="minor"/>
    </font>
    <font>
      <b/>
      <sz val="9.5"/>
      <color theme="1"/>
      <name val="Calibri"/>
      <family val="2"/>
      <scheme val="minor"/>
    </font>
    <font>
      <b/>
      <i/>
      <sz val="9.5"/>
      <color theme="1"/>
      <name val="Calibri"/>
      <family val="2"/>
      <scheme val="minor"/>
    </font>
    <font>
      <u/>
      <sz val="11"/>
      <color theme="10"/>
      <name val="Calibri"/>
      <family val="2"/>
      <scheme val="minor"/>
    </font>
    <font>
      <sz val="8.5"/>
      <color theme="1"/>
      <name val="Calibri"/>
      <family val="2"/>
      <scheme val="minor"/>
    </font>
    <font>
      <b/>
      <i/>
      <sz val="8.5"/>
      <color theme="1"/>
      <name val="Calibri"/>
      <family val="2"/>
      <scheme val="minor"/>
    </font>
    <font>
      <sz val="9.5"/>
      <color theme="1"/>
      <name val="Calibri"/>
      <family val="2"/>
      <scheme val="minor"/>
    </font>
    <font>
      <b/>
      <u/>
      <sz val="9.5"/>
      <color theme="1"/>
      <name val="Calibri"/>
      <family val="2"/>
      <scheme val="minor"/>
    </font>
    <font>
      <i/>
      <sz val="9.5"/>
      <color theme="1"/>
      <name val="Calibri"/>
      <family val="2"/>
      <scheme val="minor"/>
    </font>
    <font>
      <b/>
      <u/>
      <sz val="11"/>
      <color theme="10"/>
      <name val="Calibri"/>
      <family val="2"/>
      <scheme val="minor"/>
    </font>
    <font>
      <i/>
      <sz val="8"/>
      <color theme="1"/>
      <name val="Calibri"/>
      <family val="2"/>
      <scheme val="minor"/>
    </font>
    <font>
      <b/>
      <i/>
      <sz val="12"/>
      <color theme="1"/>
      <name val="Calibri"/>
      <family val="2"/>
      <scheme val="minor"/>
    </font>
    <font>
      <b/>
      <sz val="28"/>
      <color theme="1"/>
      <name val="Calibri"/>
      <family val="2"/>
      <scheme val="minor"/>
    </font>
    <font>
      <b/>
      <sz val="48"/>
      <color theme="1"/>
      <name val="Calibri"/>
      <family val="2"/>
      <scheme val="minor"/>
    </font>
    <font>
      <u/>
      <sz val="11"/>
      <color theme="1"/>
      <name val="Calibri"/>
      <family val="2"/>
      <scheme val="minor"/>
    </font>
    <font>
      <i/>
      <sz val="10"/>
      <color theme="1"/>
      <name val="Calibri"/>
      <family val="2"/>
      <scheme val="minor"/>
    </font>
    <font>
      <b/>
      <i/>
      <sz val="10"/>
      <color theme="1"/>
      <name val="Tahoma"/>
      <family val="2"/>
    </font>
    <font>
      <sz val="9"/>
      <name val="Calibri"/>
      <family val="2"/>
      <scheme val="minor"/>
    </font>
    <font>
      <u/>
      <sz val="9"/>
      <color theme="10"/>
      <name val="Calibri"/>
      <family val="2"/>
      <scheme val="minor"/>
    </font>
    <font>
      <u/>
      <sz val="8"/>
      <color theme="10"/>
      <name val="Calibri"/>
      <family val="2"/>
      <scheme val="minor"/>
    </font>
    <font>
      <sz val="8"/>
      <name val="Calibri"/>
      <family val="2"/>
      <scheme val="minor"/>
    </font>
    <font>
      <i/>
      <u/>
      <sz val="9"/>
      <color theme="10"/>
      <name val="Calibri"/>
      <family val="2"/>
      <scheme val="minor"/>
    </font>
    <font>
      <i/>
      <sz val="9"/>
      <name val="Calibri"/>
      <family val="2"/>
      <scheme val="minor"/>
    </font>
  </fonts>
  <fills count="13">
    <fill>
      <patternFill patternType="none"/>
    </fill>
    <fill>
      <patternFill patternType="gray125"/>
    </fill>
    <fill>
      <patternFill patternType="solid">
        <fgColor theme="1"/>
        <bgColor indexed="64"/>
      </patternFill>
    </fill>
    <fill>
      <patternFill patternType="solid">
        <fgColor rgb="FFFFDA6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F66FF"/>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rgb="FF66FF33"/>
        <bgColor indexed="64"/>
      </patternFill>
    </fill>
    <fill>
      <patternFill patternType="solid">
        <fgColor rgb="FFFF99FF"/>
        <bgColor indexed="64"/>
      </patternFill>
    </fill>
    <fill>
      <patternFill patternType="solid">
        <fgColor theme="0" tint="-0.249977111117893"/>
        <bgColor indexed="64"/>
      </patternFill>
    </fill>
    <fill>
      <patternFill patternType="solid">
        <fgColor rgb="FFFF9933"/>
        <bgColor indexed="64"/>
      </patternFill>
    </fill>
  </fills>
  <borders count="29">
    <border>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DashDotDot">
        <color auto="1"/>
      </left>
      <right/>
      <top style="mediumDashDotDot">
        <color auto="1"/>
      </top>
      <bottom/>
      <diagonal/>
    </border>
    <border>
      <left/>
      <right/>
      <top style="mediumDashDotDot">
        <color auto="1"/>
      </top>
      <bottom/>
      <diagonal/>
    </border>
    <border>
      <left/>
      <right style="mediumDashDotDot">
        <color auto="1"/>
      </right>
      <top style="mediumDashDotDot">
        <color auto="1"/>
      </top>
      <bottom/>
      <diagonal/>
    </border>
    <border>
      <left style="mediumDashDotDot">
        <color auto="1"/>
      </left>
      <right/>
      <top/>
      <bottom/>
      <diagonal/>
    </border>
    <border>
      <left/>
      <right style="mediumDashDotDot">
        <color auto="1"/>
      </right>
      <top/>
      <bottom/>
      <diagonal/>
    </border>
    <border>
      <left style="mediumDashDotDot">
        <color auto="1"/>
      </left>
      <right/>
      <top/>
      <bottom style="mediumDashDotDot">
        <color auto="1"/>
      </bottom>
      <diagonal/>
    </border>
    <border>
      <left/>
      <right/>
      <top/>
      <bottom style="mediumDashDotDot">
        <color auto="1"/>
      </bottom>
      <diagonal/>
    </border>
    <border>
      <left/>
      <right style="mediumDashDotDot">
        <color auto="1"/>
      </right>
      <top/>
      <bottom style="mediumDashDotDot">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5" fillId="0" borderId="0" applyNumberFormat="0" applyFill="0" applyBorder="0" applyAlignment="0" applyProtection="0"/>
  </cellStyleXfs>
  <cellXfs count="187">
    <xf numFmtId="0" fontId="0" fillId="0" borderId="0" xfId="0"/>
    <xf numFmtId="0" fontId="0" fillId="0" borderId="6"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Protection="1">
      <protection locked="0"/>
    </xf>
    <xf numFmtId="0" fontId="4" fillId="0" borderId="3" xfId="0" applyFont="1" applyBorder="1" applyAlignment="1" applyProtection="1">
      <alignment vertical="top"/>
      <protection locked="0"/>
    </xf>
    <xf numFmtId="0" fontId="0" fillId="0" borderId="0" xfId="0" applyAlignment="1">
      <alignment wrapText="1"/>
    </xf>
    <xf numFmtId="0" fontId="3" fillId="0" borderId="0" xfId="0" applyFont="1" applyAlignment="1">
      <alignment wrapText="1"/>
    </xf>
    <xf numFmtId="0" fontId="6" fillId="0" borderId="0" xfId="0" applyFont="1"/>
    <xf numFmtId="0" fontId="3" fillId="0" borderId="0" xfId="0" applyFont="1"/>
    <xf numFmtId="0" fontId="1" fillId="0" borderId="1" xfId="0" applyFont="1" applyBorder="1" applyAlignment="1">
      <alignment wrapText="1"/>
    </xf>
    <xf numFmtId="0" fontId="2" fillId="0" borderId="0" xfId="0" applyFont="1" applyAlignment="1">
      <alignment wrapText="1"/>
    </xf>
    <xf numFmtId="0" fontId="18" fillId="0" borderId="0" xfId="0" applyFont="1"/>
    <xf numFmtId="0" fontId="20" fillId="0" borderId="0" xfId="0" applyFont="1"/>
    <xf numFmtId="0" fontId="8" fillId="4" borderId="3" xfId="0" applyFont="1" applyFill="1" applyBorder="1" applyAlignment="1">
      <alignment wrapText="1"/>
    </xf>
    <xf numFmtId="0" fontId="8" fillId="0" borderId="24" xfId="0" applyFont="1" applyBorder="1" applyAlignment="1">
      <alignment wrapText="1"/>
    </xf>
    <xf numFmtId="0" fontId="8" fillId="4" borderId="24" xfId="0" applyFont="1" applyFill="1" applyBorder="1" applyAlignment="1">
      <alignment wrapText="1"/>
    </xf>
    <xf numFmtId="0" fontId="8" fillId="0" borderId="23" xfId="0" applyFont="1" applyBorder="1" applyAlignment="1">
      <alignment horizontal="center" vertical="center" wrapText="1"/>
    </xf>
    <xf numFmtId="0" fontId="8" fillId="4" borderId="24" xfId="0" applyFont="1" applyFill="1" applyBorder="1" applyAlignment="1">
      <alignment vertical="top" wrapText="1"/>
    </xf>
    <xf numFmtId="0" fontId="23" fillId="4" borderId="24" xfId="0" applyFont="1" applyFill="1" applyBorder="1" applyAlignment="1">
      <alignment wrapText="1"/>
    </xf>
    <xf numFmtId="0" fontId="4" fillId="0" borderId="0" xfId="0" applyFont="1" applyAlignment="1">
      <alignment wrapText="1"/>
    </xf>
    <xf numFmtId="0" fontId="3" fillId="4" borderId="23" xfId="0" applyFont="1" applyFill="1" applyBorder="1" applyAlignment="1">
      <alignment vertical="top" wrapText="1"/>
    </xf>
    <xf numFmtId="0" fontId="40" fillId="4" borderId="23" xfId="1" applyFont="1" applyFill="1" applyBorder="1" applyAlignment="1" applyProtection="1">
      <alignment vertical="top" wrapText="1"/>
    </xf>
    <xf numFmtId="0" fontId="4" fillId="0" borderId="0" xfId="0" applyFont="1"/>
    <xf numFmtId="0" fontId="41" fillId="4" borderId="23" xfId="1" applyFont="1" applyFill="1" applyBorder="1" applyAlignment="1" applyProtection="1">
      <alignment vertical="top" wrapText="1"/>
    </xf>
    <xf numFmtId="0" fontId="33" fillId="0" borderId="0" xfId="0" applyFont="1"/>
    <xf numFmtId="0" fontId="17" fillId="0" borderId="15" xfId="0" applyFont="1" applyBorder="1"/>
    <xf numFmtId="0" fontId="3" fillId="0" borderId="16" xfId="0" applyFont="1" applyBorder="1" applyAlignment="1">
      <alignment wrapText="1"/>
    </xf>
    <xf numFmtId="0" fontId="0" fillId="0" borderId="16" xfId="0" applyBorder="1" applyAlignment="1">
      <alignment wrapText="1"/>
    </xf>
    <xf numFmtId="0" fontId="0" fillId="0" borderId="17" xfId="0" applyBorder="1" applyAlignment="1">
      <alignment wrapText="1"/>
    </xf>
    <xf numFmtId="0" fontId="10" fillId="2" borderId="0" xfId="0" applyFont="1" applyFill="1"/>
    <xf numFmtId="0" fontId="0" fillId="2" borderId="0" xfId="0" applyFill="1" applyAlignment="1">
      <alignment wrapText="1"/>
    </xf>
    <xf numFmtId="0" fontId="3" fillId="2" borderId="0" xfId="0" applyFont="1" applyFill="1" applyAlignment="1">
      <alignment wrapText="1"/>
    </xf>
    <xf numFmtId="0" fontId="8" fillId="0" borderId="0" xfId="0" applyFont="1" applyAlignment="1">
      <alignment wrapText="1"/>
    </xf>
    <xf numFmtId="9" fontId="11" fillId="0" borderId="0" xfId="0" applyNumberFormat="1" applyFont="1" applyAlignment="1">
      <alignment wrapText="1"/>
    </xf>
    <xf numFmtId="0" fontId="9" fillId="0" borderId="0" xfId="0" applyFont="1" applyAlignment="1">
      <alignment wrapText="1"/>
    </xf>
    <xf numFmtId="9" fontId="12" fillId="0" borderId="0" xfId="0" applyNumberFormat="1" applyFont="1" applyAlignment="1">
      <alignment wrapText="1"/>
    </xf>
    <xf numFmtId="9" fontId="13" fillId="0" borderId="0" xfId="0" applyNumberFormat="1" applyFont="1" applyAlignment="1">
      <alignment wrapText="1"/>
    </xf>
    <xf numFmtId="0" fontId="7" fillId="0" borderId="0" xfId="0" applyFont="1" applyAlignment="1">
      <alignment wrapText="1"/>
    </xf>
    <xf numFmtId="0" fontId="8" fillId="3" borderId="3" xfId="0" applyFont="1" applyFill="1" applyBorder="1" applyAlignment="1">
      <alignment wrapText="1"/>
    </xf>
    <xf numFmtId="0" fontId="8" fillId="3" borderId="24" xfId="0" applyFont="1" applyFill="1" applyBorder="1" applyAlignment="1">
      <alignment horizontal="left" vertical="center" wrapText="1"/>
    </xf>
    <xf numFmtId="0" fontId="8" fillId="3" borderId="24" xfId="0" applyFont="1" applyFill="1" applyBorder="1" applyAlignment="1">
      <alignment vertical="center" wrapText="1"/>
    </xf>
    <xf numFmtId="0" fontId="23" fillId="3" borderId="24" xfId="0" applyFont="1" applyFill="1" applyBorder="1" applyAlignment="1">
      <alignment vertical="center" wrapText="1"/>
    </xf>
    <xf numFmtId="0" fontId="3" fillId="3" borderId="23" xfId="0" applyFont="1" applyFill="1" applyBorder="1" applyAlignment="1">
      <alignment vertical="top" wrapText="1"/>
    </xf>
    <xf numFmtId="0" fontId="4" fillId="3" borderId="23" xfId="0" applyFont="1" applyFill="1" applyBorder="1" applyAlignment="1">
      <alignment vertical="top" wrapText="1"/>
    </xf>
    <xf numFmtId="0" fontId="8" fillId="3" borderId="24" xfId="0" applyFont="1" applyFill="1" applyBorder="1" applyAlignment="1">
      <alignment wrapText="1"/>
    </xf>
    <xf numFmtId="0" fontId="15" fillId="3" borderId="24" xfId="0" applyFont="1" applyFill="1" applyBorder="1" applyAlignment="1">
      <alignment horizontal="left" vertical="center" wrapText="1"/>
    </xf>
    <xf numFmtId="0" fontId="15" fillId="3" borderId="24" xfId="0" applyFont="1" applyFill="1" applyBorder="1" applyAlignment="1">
      <alignment vertical="top" wrapText="1"/>
    </xf>
    <xf numFmtId="0" fontId="15" fillId="3" borderId="24" xfId="0" applyFont="1" applyFill="1" applyBorder="1" applyAlignment="1">
      <alignment vertical="center" wrapText="1"/>
    </xf>
    <xf numFmtId="0" fontId="15" fillId="3" borderId="24" xfId="0" applyFont="1" applyFill="1" applyBorder="1" applyAlignment="1">
      <alignment wrapText="1"/>
    </xf>
    <xf numFmtId="0" fontId="18" fillId="3" borderId="23" xfId="0" applyFont="1" applyFill="1" applyBorder="1" applyAlignment="1">
      <alignment vertical="top" wrapText="1"/>
    </xf>
    <xf numFmtId="0" fontId="8" fillId="10" borderId="3" xfId="0" applyFont="1" applyFill="1" applyBorder="1" applyAlignment="1">
      <alignment wrapText="1"/>
    </xf>
    <xf numFmtId="0" fontId="0" fillId="0" borderId="0" xfId="0" applyAlignment="1">
      <alignment vertical="center" wrapText="1"/>
    </xf>
    <xf numFmtId="0" fontId="23" fillId="10" borderId="24" xfId="0" applyFont="1" applyFill="1" applyBorder="1" applyAlignment="1">
      <alignment horizontal="left" vertical="center" wrapText="1"/>
    </xf>
    <xf numFmtId="0" fontId="8" fillId="10" borderId="24" xfId="0" applyFont="1" applyFill="1" applyBorder="1" applyAlignment="1">
      <alignment vertical="center" wrapText="1"/>
    </xf>
    <xf numFmtId="0" fontId="0" fillId="0" borderId="0" xfId="0" applyAlignment="1">
      <alignment vertical="center"/>
    </xf>
    <xf numFmtId="0" fontId="26" fillId="10" borderId="23" xfId="0" applyFont="1" applyFill="1" applyBorder="1" applyAlignment="1">
      <alignment vertical="top" wrapText="1"/>
    </xf>
    <xf numFmtId="0" fontId="3" fillId="10" borderId="23" xfId="0" applyFont="1" applyFill="1" applyBorder="1" applyAlignment="1">
      <alignment vertical="top" wrapText="1"/>
    </xf>
    <xf numFmtId="0" fontId="4" fillId="10" borderId="23" xfId="0" applyFont="1" applyFill="1" applyBorder="1" applyAlignment="1">
      <alignment vertical="top" wrapText="1"/>
    </xf>
    <xf numFmtId="0" fontId="19" fillId="10" borderId="24" xfId="0" applyFont="1" applyFill="1" applyBorder="1" applyAlignment="1">
      <alignment horizontal="left" vertical="center" wrapText="1"/>
    </xf>
    <xf numFmtId="0" fontId="27" fillId="10" borderId="24" xfId="0" applyFont="1" applyFill="1" applyBorder="1" applyAlignment="1">
      <alignment vertical="center" wrapText="1"/>
    </xf>
    <xf numFmtId="0" fontId="32" fillId="10" borderId="23" xfId="0" applyFont="1" applyFill="1" applyBorder="1" applyAlignment="1">
      <alignment vertical="top" wrapText="1"/>
    </xf>
    <xf numFmtId="0" fontId="18" fillId="10" borderId="23" xfId="0" applyFont="1" applyFill="1" applyBorder="1" applyAlignment="1">
      <alignment vertical="top" wrapText="1"/>
    </xf>
    <xf numFmtId="0" fontId="0" fillId="0" borderId="0" xfId="0" applyProtection="1">
      <protection locked="0"/>
    </xf>
    <xf numFmtId="0" fontId="0" fillId="0" borderId="0" xfId="0" applyAlignment="1" applyProtection="1">
      <alignment wrapText="1"/>
      <protection locked="0"/>
    </xf>
    <xf numFmtId="0" fontId="8" fillId="8" borderId="3" xfId="0" applyFont="1" applyFill="1" applyBorder="1" applyAlignment="1">
      <alignment wrapText="1"/>
    </xf>
    <xf numFmtId="0" fontId="8" fillId="8" borderId="24" xfId="0" applyFont="1" applyFill="1" applyBorder="1" applyAlignment="1">
      <alignment horizontal="left" vertical="center" wrapText="1"/>
    </xf>
    <xf numFmtId="0" fontId="8" fillId="8" borderId="24" xfId="0" applyFont="1" applyFill="1" applyBorder="1" applyAlignment="1">
      <alignment vertical="center" wrapText="1"/>
    </xf>
    <xf numFmtId="0" fontId="7" fillId="8" borderId="24" xfId="0" applyFont="1" applyFill="1" applyBorder="1" applyAlignment="1">
      <alignment vertical="center" wrapText="1"/>
    </xf>
    <xf numFmtId="0" fontId="3" fillId="8" borderId="23" xfId="0" applyFont="1" applyFill="1" applyBorder="1" applyAlignment="1">
      <alignment vertical="top" wrapText="1"/>
    </xf>
    <xf numFmtId="0" fontId="3" fillId="0" borderId="0" xfId="0" applyFont="1" applyAlignment="1">
      <alignment vertical="center" wrapText="1"/>
    </xf>
    <xf numFmtId="0" fontId="15" fillId="8" borderId="24" xfId="0" applyFont="1" applyFill="1" applyBorder="1" applyAlignment="1">
      <alignment horizontal="left" vertical="center" wrapText="1"/>
    </xf>
    <xf numFmtId="0" fontId="15" fillId="8" borderId="24" xfId="0" applyFont="1" applyFill="1" applyBorder="1" applyAlignment="1">
      <alignment vertical="center" wrapText="1"/>
    </xf>
    <xf numFmtId="0" fontId="24" fillId="8" borderId="24" xfId="0" applyFont="1" applyFill="1" applyBorder="1" applyAlignment="1">
      <alignment vertical="center" wrapText="1"/>
    </xf>
    <xf numFmtId="0" fontId="18" fillId="8" borderId="23" xfId="0" applyFont="1" applyFill="1" applyBorder="1" applyAlignment="1">
      <alignment vertical="top" wrapText="1"/>
    </xf>
    <xf numFmtId="0" fontId="16" fillId="0" borderId="0" xfId="0" applyFont="1" applyAlignment="1">
      <alignment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0" fillId="0" borderId="5" xfId="0" applyBorder="1" applyAlignment="1">
      <alignment horizontal="left" vertical="center"/>
    </xf>
    <xf numFmtId="0" fontId="8" fillId="0" borderId="0" xfId="0" applyFont="1" applyAlignment="1">
      <alignment horizontal="center" textRotation="60" wrapText="1"/>
    </xf>
    <xf numFmtId="0" fontId="8" fillId="0" borderId="0" xfId="0" applyFont="1" applyAlignment="1">
      <alignment horizontal="center" textRotation="90" wrapText="1"/>
    </xf>
    <xf numFmtId="0" fontId="0" fillId="0" borderId="7" xfId="0" applyBorder="1"/>
    <xf numFmtId="0" fontId="5" fillId="0" borderId="8" xfId="0" applyFont="1" applyBorder="1"/>
    <xf numFmtId="0" fontId="0" fillId="0" borderId="8" xfId="0" applyBorder="1"/>
    <xf numFmtId="9" fontId="7" fillId="0" borderId="8" xfId="0" applyNumberFormat="1" applyFont="1" applyBorder="1"/>
    <xf numFmtId="0" fontId="0" fillId="0" borderId="9" xfId="0" applyBorder="1"/>
    <xf numFmtId="0" fontId="0" fillId="0" borderId="10" xfId="0" applyBorder="1"/>
    <xf numFmtId="0" fontId="5" fillId="0" borderId="0" xfId="0" applyFont="1"/>
    <xf numFmtId="9" fontId="7" fillId="0" borderId="0" xfId="0" applyNumberFormat="1" applyFont="1"/>
    <xf numFmtId="0" fontId="0" fillId="0" borderId="11" xfId="0" applyBorder="1"/>
    <xf numFmtId="0" fontId="0" fillId="0" borderId="12" xfId="0" applyBorder="1"/>
    <xf numFmtId="0" fontId="5" fillId="0" borderId="13" xfId="0" applyFont="1" applyBorder="1"/>
    <xf numFmtId="0" fontId="0" fillId="0" borderId="13" xfId="0" applyBorder="1"/>
    <xf numFmtId="9" fontId="7" fillId="0" borderId="13" xfId="0" applyNumberFormat="1" applyFont="1" applyBorder="1"/>
    <xf numFmtId="0" fontId="0" fillId="0" borderId="14" xfId="0" applyBorder="1"/>
    <xf numFmtId="0" fontId="14" fillId="0" borderId="4" xfId="0" applyFont="1" applyBorder="1" applyAlignment="1">
      <alignment horizontal="left" vertical="center"/>
    </xf>
    <xf numFmtId="0" fontId="0" fillId="0" borderId="5" xfId="0" applyBorder="1"/>
    <xf numFmtId="9" fontId="15" fillId="0" borderId="5" xfId="0" applyNumberFormat="1" applyFont="1" applyBorder="1" applyAlignment="1">
      <alignment horizontal="right" vertical="center"/>
    </xf>
    <xf numFmtId="0" fontId="0" fillId="0" borderId="6" xfId="0" applyBorder="1"/>
    <xf numFmtId="0" fontId="38" fillId="0" borderId="0" xfId="0" applyFont="1" applyAlignment="1">
      <alignment horizontal="left" vertical="center" indent="4"/>
    </xf>
    <xf numFmtId="0" fontId="37" fillId="0" borderId="0" xfId="0" applyFont="1"/>
    <xf numFmtId="0" fontId="36" fillId="0" borderId="0" xfId="0" applyFont="1"/>
    <xf numFmtId="0" fontId="25" fillId="0" borderId="0" xfId="1" applyProtection="1"/>
    <xf numFmtId="0" fontId="8" fillId="9" borderId="3" xfId="0" applyFont="1" applyFill="1" applyBorder="1" applyAlignment="1">
      <alignment wrapText="1"/>
    </xf>
    <xf numFmtId="0" fontId="23" fillId="9" borderId="24" xfId="0" applyFont="1" applyFill="1" applyBorder="1" applyAlignment="1">
      <alignment horizontal="left" vertical="center" wrapText="1"/>
    </xf>
    <xf numFmtId="0" fontId="8" fillId="9" borderId="24" xfId="0" applyFont="1" applyFill="1" applyBorder="1" applyAlignment="1">
      <alignment vertical="center" wrapText="1"/>
    </xf>
    <xf numFmtId="0" fontId="3" fillId="9" borderId="23" xfId="0" applyFont="1" applyFill="1" applyBorder="1" applyAlignment="1">
      <alignment vertical="top" wrapText="1"/>
    </xf>
    <xf numFmtId="0" fontId="4" fillId="9" borderId="23" xfId="0" applyFont="1" applyFill="1" applyBorder="1" applyAlignment="1">
      <alignment vertical="top" wrapText="1"/>
    </xf>
    <xf numFmtId="0" fontId="8" fillId="9" borderId="24" xfId="0" applyFont="1" applyFill="1" applyBorder="1" applyAlignment="1">
      <alignment wrapText="1"/>
    </xf>
    <xf numFmtId="0" fontId="15" fillId="9" borderId="24" xfId="0" applyFont="1" applyFill="1" applyBorder="1" applyAlignment="1">
      <alignment horizontal="left" vertical="center" wrapText="1"/>
    </xf>
    <xf numFmtId="0" fontId="15" fillId="9" borderId="24" xfId="0" applyFont="1" applyFill="1" applyBorder="1" applyAlignment="1">
      <alignment vertical="top" wrapText="1"/>
    </xf>
    <xf numFmtId="0" fontId="18" fillId="9" borderId="23" xfId="0" applyFont="1" applyFill="1" applyBorder="1" applyAlignment="1">
      <alignment vertical="top" wrapText="1"/>
    </xf>
    <xf numFmtId="0" fontId="8" fillId="6" borderId="3" xfId="0" applyFont="1" applyFill="1" applyBorder="1" applyAlignment="1">
      <alignment wrapText="1"/>
    </xf>
    <xf numFmtId="0" fontId="8" fillId="6" borderId="24" xfId="0" applyFont="1" applyFill="1" applyBorder="1" applyAlignment="1">
      <alignment horizontal="left" vertical="center" wrapText="1"/>
    </xf>
    <xf numFmtId="0" fontId="8" fillId="6" borderId="24" xfId="0" applyFont="1" applyFill="1" applyBorder="1" applyAlignment="1">
      <alignment vertical="top" wrapText="1"/>
    </xf>
    <xf numFmtId="0" fontId="8" fillId="6" borderId="24" xfId="0" applyFont="1" applyFill="1" applyBorder="1" applyAlignment="1">
      <alignment vertical="center" wrapText="1"/>
    </xf>
    <xf numFmtId="0" fontId="8" fillId="6" borderId="24" xfId="0" applyFont="1" applyFill="1" applyBorder="1" applyAlignment="1">
      <alignment wrapText="1"/>
    </xf>
    <xf numFmtId="0" fontId="3" fillId="6" borderId="23" xfId="0" applyFont="1" applyFill="1" applyBorder="1" applyAlignment="1">
      <alignment vertical="top" wrapText="1"/>
    </xf>
    <xf numFmtId="0" fontId="4" fillId="6" borderId="23" xfId="0" applyFont="1" applyFill="1" applyBorder="1" applyAlignment="1">
      <alignment vertical="top" wrapText="1"/>
    </xf>
    <xf numFmtId="0" fontId="15" fillId="6" borderId="24" xfId="0" applyFont="1" applyFill="1" applyBorder="1" applyAlignment="1">
      <alignment horizontal="left" vertical="center" wrapText="1"/>
    </xf>
    <xf numFmtId="0" fontId="15" fillId="6" borderId="24" xfId="0" applyFont="1" applyFill="1" applyBorder="1" applyAlignment="1">
      <alignment vertical="top" wrapText="1"/>
    </xf>
    <xf numFmtId="0" fontId="15" fillId="6" borderId="24" xfId="0" applyFont="1" applyFill="1" applyBorder="1" applyAlignment="1">
      <alignment vertical="center" wrapText="1"/>
    </xf>
    <xf numFmtId="0" fontId="18" fillId="6" borderId="23" xfId="0" applyFont="1" applyFill="1" applyBorder="1" applyAlignment="1">
      <alignment vertical="top" wrapText="1"/>
    </xf>
    <xf numFmtId="0" fontId="8" fillId="11" borderId="3" xfId="0" applyFont="1" applyFill="1" applyBorder="1" applyAlignment="1">
      <alignment wrapText="1"/>
    </xf>
    <xf numFmtId="0" fontId="8" fillId="11" borderId="24" xfId="0" applyFont="1" applyFill="1" applyBorder="1" applyAlignment="1">
      <alignment horizontal="left" vertical="center" wrapText="1"/>
    </xf>
    <xf numFmtId="0" fontId="8" fillId="11" borderId="24" xfId="0" applyFont="1" applyFill="1" applyBorder="1" applyAlignment="1">
      <alignment vertical="top" wrapText="1"/>
    </xf>
    <xf numFmtId="0" fontId="7" fillId="11" borderId="24" xfId="0" applyFont="1" applyFill="1" applyBorder="1" applyAlignment="1">
      <alignment vertical="center" wrapText="1"/>
    </xf>
    <xf numFmtId="0" fontId="8" fillId="11" borderId="24" xfId="0" applyFont="1" applyFill="1" applyBorder="1" applyAlignment="1">
      <alignment wrapText="1"/>
    </xf>
    <xf numFmtId="0" fontId="7" fillId="11" borderId="24" xfId="0" applyFont="1" applyFill="1" applyBorder="1" applyAlignment="1">
      <alignment wrapText="1"/>
    </xf>
    <xf numFmtId="0" fontId="8" fillId="11" borderId="24" xfId="0" applyFont="1" applyFill="1" applyBorder="1" applyAlignment="1">
      <alignment vertical="center" wrapText="1"/>
    </xf>
    <xf numFmtId="0" fontId="4" fillId="11" borderId="23" xfId="0" applyFont="1" applyFill="1" applyBorder="1" applyAlignment="1">
      <alignment vertical="top" wrapText="1"/>
    </xf>
    <xf numFmtId="0" fontId="3" fillId="11" borderId="23" xfId="0" applyFont="1" applyFill="1" applyBorder="1" applyAlignment="1">
      <alignment vertical="top" wrapText="1"/>
    </xf>
    <xf numFmtId="0" fontId="8" fillId="5" borderId="3" xfId="0" applyFont="1" applyFill="1" applyBorder="1" applyAlignment="1">
      <alignment wrapText="1"/>
    </xf>
    <xf numFmtId="0" fontId="8" fillId="5" borderId="24" xfId="0" applyFont="1" applyFill="1" applyBorder="1" applyAlignment="1">
      <alignment horizontal="left" vertical="center" wrapText="1"/>
    </xf>
    <xf numFmtId="0" fontId="8" fillId="5" borderId="24" xfId="0" applyFont="1" applyFill="1" applyBorder="1" applyAlignment="1">
      <alignment vertical="center" wrapText="1"/>
    </xf>
    <xf numFmtId="0" fontId="8" fillId="5" borderId="24" xfId="0" applyFont="1" applyFill="1" applyBorder="1" applyAlignment="1">
      <alignment wrapText="1"/>
    </xf>
    <xf numFmtId="0" fontId="4" fillId="5" borderId="23" xfId="0" applyFont="1" applyFill="1" applyBorder="1" applyAlignment="1">
      <alignment vertical="top" wrapText="1"/>
    </xf>
    <xf numFmtId="0" fontId="3" fillId="5" borderId="23" xfId="0" applyFont="1" applyFill="1" applyBorder="1" applyAlignment="1">
      <alignment vertical="top" wrapText="1"/>
    </xf>
    <xf numFmtId="0" fontId="15" fillId="5" borderId="24" xfId="0" applyFont="1" applyFill="1" applyBorder="1" applyAlignment="1">
      <alignment horizontal="left" vertical="center" wrapText="1"/>
    </xf>
    <xf numFmtId="0" fontId="15" fillId="5" borderId="24" xfId="0" applyFont="1" applyFill="1" applyBorder="1" applyAlignment="1">
      <alignment vertical="center" wrapText="1"/>
    </xf>
    <xf numFmtId="0" fontId="18" fillId="5" borderId="23" xfId="0" applyFont="1" applyFill="1" applyBorder="1" applyAlignment="1">
      <alignment vertical="top" wrapText="1"/>
    </xf>
    <xf numFmtId="0" fontId="8" fillId="12" borderId="3" xfId="0" applyFont="1" applyFill="1" applyBorder="1" applyAlignment="1">
      <alignment wrapText="1"/>
    </xf>
    <xf numFmtId="0" fontId="8" fillId="12" borderId="24" xfId="0" applyFont="1" applyFill="1" applyBorder="1" applyAlignment="1">
      <alignment horizontal="left" vertical="center" wrapText="1"/>
    </xf>
    <xf numFmtId="0" fontId="8" fillId="12" borderId="24" xfId="0" applyFont="1" applyFill="1" applyBorder="1" applyAlignment="1">
      <alignment vertical="center" wrapText="1"/>
    </xf>
    <xf numFmtId="0" fontId="8" fillId="12" borderId="24" xfId="0" applyFont="1" applyFill="1" applyBorder="1" applyAlignment="1">
      <alignment wrapText="1"/>
    </xf>
    <xf numFmtId="0" fontId="3" fillId="12" borderId="23" xfId="0" applyFont="1" applyFill="1" applyBorder="1" applyAlignment="1">
      <alignment vertical="top" wrapText="1"/>
    </xf>
    <xf numFmtId="0" fontId="15" fillId="12" borderId="24" xfId="0" applyFont="1" applyFill="1" applyBorder="1" applyAlignment="1">
      <alignment horizontal="left" vertical="center" wrapText="1"/>
    </xf>
    <xf numFmtId="0" fontId="15" fillId="12" borderId="24" xfId="0" applyFont="1" applyFill="1" applyBorder="1" applyAlignment="1">
      <alignment vertical="top" wrapText="1"/>
    </xf>
    <xf numFmtId="0" fontId="18" fillId="12" borderId="23" xfId="0" applyFont="1" applyFill="1" applyBorder="1" applyAlignment="1">
      <alignment vertical="top" wrapText="1"/>
    </xf>
    <xf numFmtId="0" fontId="35" fillId="0" borderId="0" xfId="0" applyFont="1"/>
    <xf numFmtId="0" fontId="34" fillId="0" borderId="0" xfId="0" applyFont="1"/>
    <xf numFmtId="0" fontId="1" fillId="0" borderId="26" xfId="0" applyFont="1" applyBorder="1"/>
    <xf numFmtId="0" fontId="40" fillId="9" borderId="23" xfId="1" applyFont="1" applyFill="1" applyBorder="1" applyAlignment="1" applyProtection="1">
      <alignment vertical="top" wrapText="1"/>
      <protection locked="0"/>
    </xf>
    <xf numFmtId="0" fontId="43" fillId="9" borderId="23" xfId="1" applyFont="1" applyFill="1" applyBorder="1" applyAlignment="1" applyProtection="1">
      <alignment vertical="top" wrapText="1"/>
      <protection locked="0"/>
    </xf>
    <xf numFmtId="0" fontId="40" fillId="11" borderId="25" xfId="1" applyFont="1" applyFill="1" applyBorder="1" applyAlignment="1" applyProtection="1">
      <alignment vertical="top" wrapText="1"/>
      <protection locked="0"/>
    </xf>
    <xf numFmtId="0" fontId="40" fillId="11" borderId="23" xfId="1" applyFont="1" applyFill="1" applyBorder="1" applyAlignment="1" applyProtection="1">
      <alignment vertical="top" wrapText="1"/>
      <protection locked="0"/>
    </xf>
    <xf numFmtId="0" fontId="41" fillId="11" borderId="23" xfId="1" applyFont="1" applyFill="1" applyBorder="1" applyAlignment="1" applyProtection="1">
      <alignment vertical="top" wrapText="1"/>
      <protection locked="0"/>
    </xf>
    <xf numFmtId="0" fontId="31" fillId="0" borderId="0" xfId="1" applyFont="1" applyAlignment="1" applyProtection="1">
      <alignment vertical="center"/>
      <protection locked="0"/>
    </xf>
    <xf numFmtId="0" fontId="0" fillId="0" borderId="2" xfId="0" applyBorder="1" applyAlignment="1">
      <alignment wrapText="1"/>
    </xf>
    <xf numFmtId="0" fontId="0" fillId="0" borderId="27" xfId="0" applyBorder="1" applyAlignment="1" applyProtection="1">
      <alignment wrapText="1"/>
      <protection locked="0"/>
    </xf>
    <xf numFmtId="0" fontId="0" fillId="0" borderId="28" xfId="0" applyBorder="1" applyAlignment="1" applyProtection="1">
      <alignment wrapText="1"/>
      <protection locked="0"/>
    </xf>
    <xf numFmtId="0" fontId="1" fillId="0" borderId="4" xfId="0" applyFont="1" applyBorder="1" applyAlignment="1">
      <alignment horizontal="left" vertical="center" wrapText="1"/>
    </xf>
    <xf numFmtId="0" fontId="0" fillId="0" borderId="5" xfId="0" applyBorder="1" applyAlignment="1">
      <alignment horizontal="left" vertical="center"/>
    </xf>
    <xf numFmtId="0" fontId="28" fillId="0" borderId="15" xfId="0" applyFont="1"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0" fillId="0" borderId="0" xfId="0"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0" fillId="0" borderId="22" xfId="0" applyBorder="1" applyAlignment="1">
      <alignment vertical="top" wrapText="1"/>
    </xf>
    <xf numFmtId="0" fontId="18" fillId="0" borderId="0" xfId="0" applyFont="1" applyAlignment="1">
      <alignment vertical="top" wrapText="1"/>
    </xf>
    <xf numFmtId="0" fontId="3" fillId="0" borderId="18" xfId="0" applyFont="1" applyBorder="1" applyAlignment="1">
      <alignment horizontal="left" vertical="top" wrapText="1"/>
    </xf>
    <xf numFmtId="0" fontId="3" fillId="0" borderId="0" xfId="0" applyFont="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10" fillId="2" borderId="0" xfId="0" applyFont="1" applyFill="1"/>
    <xf numFmtId="0" fontId="0" fillId="0" borderId="0" xfId="0"/>
    <xf numFmtId="0" fontId="22" fillId="7" borderId="0" xfId="0" applyFont="1" applyFill="1"/>
    <xf numFmtId="0" fontId="21" fillId="7" borderId="0" xfId="0" applyFont="1" applyFill="1"/>
    <xf numFmtId="0" fontId="4" fillId="0" borderId="24" xfId="0" applyFont="1" applyBorder="1" applyAlignment="1" applyProtection="1">
      <alignment vertical="top"/>
      <protection locked="0"/>
    </xf>
    <xf numFmtId="0" fontId="0" fillId="0" borderId="23" xfId="0" applyBorder="1" applyAlignment="1" applyProtection="1">
      <alignment vertical="top"/>
      <protection locked="0"/>
    </xf>
    <xf numFmtId="0" fontId="4" fillId="11" borderId="25" xfId="0" applyFont="1" applyFill="1" applyBorder="1" applyAlignment="1">
      <alignment vertical="top" wrapText="1"/>
    </xf>
    <xf numFmtId="0" fontId="0" fillId="0" borderId="23" xfId="0" applyBorder="1" applyAlignment="1">
      <alignment vertical="top" wrapText="1"/>
    </xf>
    <xf numFmtId="0" fontId="3" fillId="11" borderId="25" xfId="0" applyFont="1" applyFill="1" applyBorder="1" applyAlignment="1">
      <alignment vertical="top" wrapText="1"/>
    </xf>
  </cellXfs>
  <cellStyles count="2">
    <cellStyle name="Hyperlink" xfId="1" builtinId="8"/>
    <cellStyle name="Normal" xfId="0" builtinId="0"/>
  </cellStyles>
  <dxfs count="105">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s>
  <tableStyles count="0" defaultTableStyle="TableStyleMedium2" defaultPivotStyle="PivotStyleLight16"/>
  <colors>
    <mruColors>
      <color rgb="FFFF6600"/>
      <color rgb="FF9933FF"/>
      <color rgb="FF66FF33"/>
      <color rgb="FFFF9933"/>
      <color rgb="FFFF66FF"/>
      <color rgb="FFFF99FF"/>
      <color rgb="FFCC3399"/>
      <color rgb="FFFFDA65"/>
      <color rgb="FF6699FF"/>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65315</xdr:colOff>
      <xdr:row>0</xdr:row>
      <xdr:rowOff>174171</xdr:rowOff>
    </xdr:from>
    <xdr:to>
      <xdr:col>7</xdr:col>
      <xdr:colOff>379067</xdr:colOff>
      <xdr:row>30</xdr:row>
      <xdr:rowOff>180171</xdr:rowOff>
    </xdr:to>
    <xdr:pic>
      <xdr:nvPicPr>
        <xdr:cNvPr id="2" name="Picture 1">
          <a:extLst>
            <a:ext uri="{FF2B5EF4-FFF2-40B4-BE49-F238E27FC236}">
              <a16:creationId xmlns:a16="http://schemas.microsoft.com/office/drawing/2014/main" id="{DFB3B2C4-0DB5-4EBF-AAFD-D7E8ADAEB018}"/>
            </a:ext>
          </a:extLst>
        </xdr:cNvPr>
        <xdr:cNvPicPr>
          <a:picLocks noChangeAspect="1"/>
        </xdr:cNvPicPr>
      </xdr:nvPicPr>
      <xdr:blipFill>
        <a:blip xmlns:r="http://schemas.openxmlformats.org/officeDocument/2006/relationships" r:embed="rId1"/>
        <a:stretch>
          <a:fillRect/>
        </a:stretch>
      </xdr:blipFill>
      <xdr:spPr>
        <a:xfrm>
          <a:off x="65315" y="174171"/>
          <a:ext cx="4580952" cy="642857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396240</xdr:colOff>
      <xdr:row>0</xdr:row>
      <xdr:rowOff>99060</xdr:rowOff>
    </xdr:from>
    <xdr:to>
      <xdr:col>5</xdr:col>
      <xdr:colOff>1295400</xdr:colOff>
      <xdr:row>3</xdr:row>
      <xdr:rowOff>68580</xdr:rowOff>
    </xdr:to>
    <xdr:pic>
      <xdr:nvPicPr>
        <xdr:cNvPr id="3" name="Picture 2">
          <a:extLst>
            <a:ext uri="{FF2B5EF4-FFF2-40B4-BE49-F238E27FC236}">
              <a16:creationId xmlns:a16="http://schemas.microsoft.com/office/drawing/2014/main" id="{885B70E5-5273-45FB-89E8-19B605B40C8A}"/>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4050" t="76836" r="43329" b="13498"/>
        <a:stretch/>
      </xdr:blipFill>
      <xdr:spPr bwMode="auto">
        <a:xfrm>
          <a:off x="3931920" y="99060"/>
          <a:ext cx="899160" cy="75438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571500</xdr:colOff>
      <xdr:row>0</xdr:row>
      <xdr:rowOff>60960</xdr:rowOff>
    </xdr:from>
    <xdr:to>
      <xdr:col>6</xdr:col>
      <xdr:colOff>182880</xdr:colOff>
      <xdr:row>2</xdr:row>
      <xdr:rowOff>289560</xdr:rowOff>
    </xdr:to>
    <xdr:pic>
      <xdr:nvPicPr>
        <xdr:cNvPr id="3" name="Picture 2">
          <a:extLst>
            <a:ext uri="{FF2B5EF4-FFF2-40B4-BE49-F238E27FC236}">
              <a16:creationId xmlns:a16="http://schemas.microsoft.com/office/drawing/2014/main" id="{F6F8B037-E1D2-4AB0-9373-A425C93754FC}"/>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858" t="77208" r="22541" b="13498"/>
        <a:stretch/>
      </xdr:blipFill>
      <xdr:spPr bwMode="auto">
        <a:xfrm>
          <a:off x="4107180" y="60960"/>
          <a:ext cx="1059180" cy="71628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144780</xdr:colOff>
      <xdr:row>5</xdr:row>
      <xdr:rowOff>53340</xdr:rowOff>
    </xdr:from>
    <xdr:to>
      <xdr:col>2</xdr:col>
      <xdr:colOff>0</xdr:colOff>
      <xdr:row>7</xdr:row>
      <xdr:rowOff>53340</xdr:rowOff>
    </xdr:to>
    <xdr:pic>
      <xdr:nvPicPr>
        <xdr:cNvPr id="32" name="Picture 31">
          <a:extLst>
            <a:ext uri="{FF2B5EF4-FFF2-40B4-BE49-F238E27FC236}">
              <a16:creationId xmlns:a16="http://schemas.microsoft.com/office/drawing/2014/main" id="{EE70EF9F-A1C6-4AF5-8CDF-08CF062744D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712" t="54529" r="85523" b="32954"/>
        <a:stretch/>
      </xdr:blipFill>
      <xdr:spPr bwMode="auto">
        <a:xfrm>
          <a:off x="144780" y="1341120"/>
          <a:ext cx="396240" cy="40386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7620</xdr:colOff>
      <xdr:row>9</xdr:row>
      <xdr:rowOff>0</xdr:rowOff>
    </xdr:from>
    <xdr:to>
      <xdr:col>2</xdr:col>
      <xdr:colOff>7620</xdr:colOff>
      <xdr:row>12</xdr:row>
      <xdr:rowOff>7620</xdr:rowOff>
    </xdr:to>
    <xdr:pic>
      <xdr:nvPicPr>
        <xdr:cNvPr id="33" name="Picture 32">
          <a:extLst>
            <a:ext uri="{FF2B5EF4-FFF2-40B4-BE49-F238E27FC236}">
              <a16:creationId xmlns:a16="http://schemas.microsoft.com/office/drawing/2014/main" id="{7CD0C6CD-5658-411A-9B63-26DA5AC45722}"/>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4500" t="54405" r="65601" b="33202"/>
        <a:stretch/>
      </xdr:blipFill>
      <xdr:spPr bwMode="auto">
        <a:xfrm>
          <a:off x="182880" y="1828800"/>
          <a:ext cx="365760" cy="4953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160020</xdr:colOff>
      <xdr:row>13</xdr:row>
      <xdr:rowOff>60960</xdr:rowOff>
    </xdr:from>
    <xdr:to>
      <xdr:col>2</xdr:col>
      <xdr:colOff>0</xdr:colOff>
      <xdr:row>15</xdr:row>
      <xdr:rowOff>68580</xdr:rowOff>
    </xdr:to>
    <xdr:pic>
      <xdr:nvPicPr>
        <xdr:cNvPr id="34" name="Picture 33">
          <a:extLst>
            <a:ext uri="{FF2B5EF4-FFF2-40B4-BE49-F238E27FC236}">
              <a16:creationId xmlns:a16="http://schemas.microsoft.com/office/drawing/2014/main" id="{035B3408-5592-44DD-8008-D6E1BD8E039F}"/>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3803" t="55521" r="44813" b="33450"/>
        <a:stretch/>
      </xdr:blipFill>
      <xdr:spPr bwMode="auto">
        <a:xfrm>
          <a:off x="160020" y="2430780"/>
          <a:ext cx="381000" cy="41148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0</xdr:colOff>
      <xdr:row>18</xdr:row>
      <xdr:rowOff>7620</xdr:rowOff>
    </xdr:from>
    <xdr:to>
      <xdr:col>2</xdr:col>
      <xdr:colOff>30480</xdr:colOff>
      <xdr:row>18</xdr:row>
      <xdr:rowOff>312420</xdr:rowOff>
    </xdr:to>
    <xdr:pic>
      <xdr:nvPicPr>
        <xdr:cNvPr id="35" name="Picture 34">
          <a:extLst>
            <a:ext uri="{FF2B5EF4-FFF2-40B4-BE49-F238E27FC236}">
              <a16:creationId xmlns:a16="http://schemas.microsoft.com/office/drawing/2014/main" id="{7DB87003-C580-4019-80E3-91AFDFF3C5E3}"/>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63848" t="56387" r="22912" b="33822"/>
        <a:stretch/>
      </xdr:blipFill>
      <xdr:spPr bwMode="auto">
        <a:xfrm>
          <a:off x="175260" y="3002280"/>
          <a:ext cx="396240" cy="3048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137160</xdr:colOff>
      <xdr:row>22</xdr:row>
      <xdr:rowOff>30480</xdr:rowOff>
    </xdr:from>
    <xdr:to>
      <xdr:col>2</xdr:col>
      <xdr:colOff>22860</xdr:colOff>
      <xdr:row>22</xdr:row>
      <xdr:rowOff>297180</xdr:rowOff>
    </xdr:to>
    <xdr:pic>
      <xdr:nvPicPr>
        <xdr:cNvPr id="36" name="Picture 35">
          <a:extLst>
            <a:ext uri="{FF2B5EF4-FFF2-40B4-BE49-F238E27FC236}">
              <a16:creationId xmlns:a16="http://schemas.microsoft.com/office/drawing/2014/main" id="{C2F62F28-39EC-4B7F-B384-16800111CDBC}"/>
            </a:ext>
          </a:extLst>
        </xdr:cNvPr>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83893" t="55396" r="2619" b="33822"/>
        <a:stretch/>
      </xdr:blipFill>
      <xdr:spPr bwMode="auto">
        <a:xfrm>
          <a:off x="137160" y="3566160"/>
          <a:ext cx="426720" cy="2667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144780</xdr:colOff>
      <xdr:row>24</xdr:row>
      <xdr:rowOff>7620</xdr:rowOff>
    </xdr:from>
    <xdr:to>
      <xdr:col>2</xdr:col>
      <xdr:colOff>0</xdr:colOff>
      <xdr:row>28</xdr:row>
      <xdr:rowOff>15240</xdr:rowOff>
    </xdr:to>
    <xdr:pic>
      <xdr:nvPicPr>
        <xdr:cNvPr id="37" name="Picture 36">
          <a:extLst>
            <a:ext uri="{FF2B5EF4-FFF2-40B4-BE49-F238E27FC236}">
              <a16:creationId xmlns:a16="http://schemas.microsoft.com/office/drawing/2014/main" id="{D72A4F8D-C0D8-4F28-8BDE-3D09230FA42D}"/>
            </a:ext>
          </a:extLst>
        </xdr:cNvPr>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846" t="74729" r="86512" b="12011"/>
        <a:stretch/>
      </xdr:blipFill>
      <xdr:spPr bwMode="auto">
        <a:xfrm>
          <a:off x="144780" y="3947160"/>
          <a:ext cx="396240" cy="54864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167640</xdr:colOff>
      <xdr:row>29</xdr:row>
      <xdr:rowOff>22860</xdr:rowOff>
    </xdr:from>
    <xdr:to>
      <xdr:col>2</xdr:col>
      <xdr:colOff>7620</xdr:colOff>
      <xdr:row>32</xdr:row>
      <xdr:rowOff>7620</xdr:rowOff>
    </xdr:to>
    <xdr:pic>
      <xdr:nvPicPr>
        <xdr:cNvPr id="38" name="Picture 37">
          <a:extLst>
            <a:ext uri="{FF2B5EF4-FFF2-40B4-BE49-F238E27FC236}">
              <a16:creationId xmlns:a16="http://schemas.microsoft.com/office/drawing/2014/main" id="{F16F0BD2-FF4A-4D3B-B78E-597432184775}"/>
            </a:ext>
          </a:extLst>
        </xdr:cNvPr>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4995" t="75349" r="64240" b="11639"/>
        <a:stretch/>
      </xdr:blipFill>
      <xdr:spPr bwMode="auto">
        <a:xfrm>
          <a:off x="167640" y="4556760"/>
          <a:ext cx="381000" cy="47244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0</xdr:colOff>
      <xdr:row>34</xdr:row>
      <xdr:rowOff>7620</xdr:rowOff>
    </xdr:from>
    <xdr:to>
      <xdr:col>2</xdr:col>
      <xdr:colOff>68580</xdr:colOff>
      <xdr:row>35</xdr:row>
      <xdr:rowOff>53340</xdr:rowOff>
    </xdr:to>
    <xdr:pic>
      <xdr:nvPicPr>
        <xdr:cNvPr id="39" name="Picture 38">
          <a:extLst>
            <a:ext uri="{FF2B5EF4-FFF2-40B4-BE49-F238E27FC236}">
              <a16:creationId xmlns:a16="http://schemas.microsoft.com/office/drawing/2014/main" id="{9EF1A6B7-3F63-4708-911B-26FAB7836698}"/>
            </a:ext>
          </a:extLst>
        </xdr:cNvPr>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44050" t="76836" r="43329" b="13498"/>
        <a:stretch/>
      </xdr:blipFill>
      <xdr:spPr bwMode="auto">
        <a:xfrm>
          <a:off x="175260" y="5166360"/>
          <a:ext cx="434340" cy="36576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121920</xdr:colOff>
      <xdr:row>38</xdr:row>
      <xdr:rowOff>0</xdr:rowOff>
    </xdr:from>
    <xdr:to>
      <xdr:col>2</xdr:col>
      <xdr:colOff>83820</xdr:colOff>
      <xdr:row>39</xdr:row>
      <xdr:rowOff>15240</xdr:rowOff>
    </xdr:to>
    <xdr:pic>
      <xdr:nvPicPr>
        <xdr:cNvPr id="40" name="Picture 39">
          <a:extLst>
            <a:ext uri="{FF2B5EF4-FFF2-40B4-BE49-F238E27FC236}">
              <a16:creationId xmlns:a16="http://schemas.microsoft.com/office/drawing/2014/main" id="{6B189436-D68E-4CDA-8202-65C61C3DB98E}"/>
            </a:ext>
          </a:extLst>
        </xdr:cNvPr>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62858" t="77208" r="22541" b="13498"/>
        <a:stretch/>
      </xdr:blipFill>
      <xdr:spPr bwMode="auto">
        <a:xfrm>
          <a:off x="121920" y="5699760"/>
          <a:ext cx="502920" cy="33528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693420</xdr:colOff>
      <xdr:row>2</xdr:row>
      <xdr:rowOff>1</xdr:rowOff>
    </xdr:from>
    <xdr:to>
      <xdr:col>2</xdr:col>
      <xdr:colOff>1501140</xdr:colOff>
      <xdr:row>4</xdr:row>
      <xdr:rowOff>31885</xdr:rowOff>
    </xdr:to>
    <xdr:pic>
      <xdr:nvPicPr>
        <xdr:cNvPr id="2" name="Picture 1">
          <a:extLst>
            <a:ext uri="{FF2B5EF4-FFF2-40B4-BE49-F238E27FC236}">
              <a16:creationId xmlns:a16="http://schemas.microsoft.com/office/drawing/2014/main" id="{55791954-06D3-41E7-906A-0050D8BED0A1}"/>
            </a:ext>
          </a:extLst>
        </xdr:cNvPr>
        <xdr:cNvPicPr>
          <a:picLocks noChangeAspect="1"/>
        </xdr:cNvPicPr>
      </xdr:nvPicPr>
      <xdr:blipFill>
        <a:blip xmlns:r="http://schemas.openxmlformats.org/officeDocument/2006/relationships" r:embed="rId10"/>
        <a:stretch>
          <a:fillRect/>
        </a:stretch>
      </xdr:blipFill>
      <xdr:spPr>
        <a:xfrm>
          <a:off x="1234440" y="449581"/>
          <a:ext cx="807720" cy="816744"/>
        </a:xfrm>
        <a:prstGeom prst="rect">
          <a:avLst/>
        </a:prstGeom>
      </xdr:spPr>
    </xdr:pic>
    <xdr:clientData/>
  </xdr:twoCellAnchor>
  <xdr:twoCellAnchor>
    <xdr:from>
      <xdr:col>2</xdr:col>
      <xdr:colOff>1447800</xdr:colOff>
      <xdr:row>47</xdr:row>
      <xdr:rowOff>571500</xdr:rowOff>
    </xdr:from>
    <xdr:to>
      <xdr:col>2</xdr:col>
      <xdr:colOff>1996440</xdr:colOff>
      <xdr:row>47</xdr:row>
      <xdr:rowOff>1043940</xdr:rowOff>
    </xdr:to>
    <xdr:grpSp>
      <xdr:nvGrpSpPr>
        <xdr:cNvPr id="1025" name="Group 1">
          <a:extLst>
            <a:ext uri="{FF2B5EF4-FFF2-40B4-BE49-F238E27FC236}">
              <a16:creationId xmlns:a16="http://schemas.microsoft.com/office/drawing/2014/main" id="{FF663136-10FC-4A99-A4FA-62F225058269}"/>
            </a:ext>
          </a:extLst>
        </xdr:cNvPr>
        <xdr:cNvGrpSpPr>
          <a:grpSpLocks/>
        </xdr:cNvGrpSpPr>
      </xdr:nvGrpSpPr>
      <xdr:grpSpPr bwMode="auto">
        <a:xfrm>
          <a:off x="2000250" y="7550150"/>
          <a:ext cx="548640" cy="472440"/>
          <a:chOff x="1141" y="100"/>
          <a:chExt cx="1205" cy="1251"/>
        </a:xfrm>
      </xdr:grpSpPr>
      <xdr:sp macro="" textlink="">
        <xdr:nvSpPr>
          <xdr:cNvPr id="1026" name="Freeform 2">
            <a:extLst>
              <a:ext uri="{FF2B5EF4-FFF2-40B4-BE49-F238E27FC236}">
                <a16:creationId xmlns:a16="http://schemas.microsoft.com/office/drawing/2014/main" id="{F92DC6A4-2705-47C9-91A4-9DC2AF91BE22}"/>
              </a:ext>
            </a:extLst>
          </xdr:cNvPr>
          <xdr:cNvSpPr>
            <a:spLocks/>
          </xdr:cNvSpPr>
        </xdr:nvSpPr>
        <xdr:spPr bwMode="auto">
          <a:xfrm>
            <a:off x="1140" y="412"/>
            <a:ext cx="1204" cy="773"/>
          </a:xfrm>
          <a:custGeom>
            <a:avLst/>
            <a:gdLst>
              <a:gd name="T0" fmla="+- 0 1743 1141"/>
              <a:gd name="T1" fmla="*/ T0 w 1204"/>
              <a:gd name="T2" fmla="+- 0 413 413"/>
              <a:gd name="T3" fmla="*/ 413 h 773"/>
              <a:gd name="T4" fmla="+- 0 1159 1141"/>
              <a:gd name="T5" fmla="*/ T4 w 1204"/>
              <a:gd name="T6" fmla="+- 0 767 413"/>
              <a:gd name="T7" fmla="*/ 767 h 773"/>
              <a:gd name="T8" fmla="+- 0 1141 1141"/>
              <a:gd name="T9" fmla="*/ T8 w 1204"/>
              <a:gd name="T10" fmla="+- 0 799 413"/>
              <a:gd name="T11" fmla="*/ 799 h 773"/>
              <a:gd name="T12" fmla="+- 0 1145 1141"/>
              <a:gd name="T13" fmla="*/ T12 w 1204"/>
              <a:gd name="T14" fmla="+- 0 817 413"/>
              <a:gd name="T15" fmla="*/ 817 h 773"/>
              <a:gd name="T16" fmla="+- 0 1159 1141"/>
              <a:gd name="T17" fmla="*/ T16 w 1204"/>
              <a:gd name="T18" fmla="+- 0 831 413"/>
              <a:gd name="T19" fmla="*/ 831 h 773"/>
              <a:gd name="T20" fmla="+- 0 1723 1141"/>
              <a:gd name="T21" fmla="*/ T20 w 1204"/>
              <a:gd name="T22" fmla="+- 0 1179 413"/>
              <a:gd name="T23" fmla="*/ 1179 h 773"/>
              <a:gd name="T24" fmla="+- 0 1733 1141"/>
              <a:gd name="T25" fmla="*/ T24 w 1204"/>
              <a:gd name="T26" fmla="+- 0 1183 413"/>
              <a:gd name="T27" fmla="*/ 1183 h 773"/>
              <a:gd name="T28" fmla="+- 0 1743 1141"/>
              <a:gd name="T29" fmla="*/ T28 w 1204"/>
              <a:gd name="T30" fmla="+- 0 1185 413"/>
              <a:gd name="T31" fmla="*/ 1185 h 773"/>
              <a:gd name="T32" fmla="+- 0 1753 1141"/>
              <a:gd name="T33" fmla="*/ T32 w 1204"/>
              <a:gd name="T34" fmla="+- 0 1183 413"/>
              <a:gd name="T35" fmla="*/ 1183 h 773"/>
              <a:gd name="T36" fmla="+- 0 1763 1141"/>
              <a:gd name="T37" fmla="*/ T36 w 1204"/>
              <a:gd name="T38" fmla="+- 0 1179 413"/>
              <a:gd name="T39" fmla="*/ 1179 h 773"/>
              <a:gd name="T40" fmla="+- 0 2327 1141"/>
              <a:gd name="T41" fmla="*/ T40 w 1204"/>
              <a:gd name="T42" fmla="+- 0 831 413"/>
              <a:gd name="T43" fmla="*/ 831 h 773"/>
              <a:gd name="T44" fmla="+- 0 2340 1141"/>
              <a:gd name="T45" fmla="*/ T44 w 1204"/>
              <a:gd name="T46" fmla="+- 0 817 413"/>
              <a:gd name="T47" fmla="*/ 817 h 773"/>
              <a:gd name="T48" fmla="+- 0 2345 1141"/>
              <a:gd name="T49" fmla="*/ T48 w 1204"/>
              <a:gd name="T50" fmla="+- 0 799 413"/>
              <a:gd name="T51" fmla="*/ 799 h 773"/>
              <a:gd name="T52" fmla="+- 0 2340 1141"/>
              <a:gd name="T53" fmla="*/ T52 w 1204"/>
              <a:gd name="T54" fmla="+- 0 781 413"/>
              <a:gd name="T55" fmla="*/ 781 h 773"/>
              <a:gd name="T56" fmla="+- 0 2327 1141"/>
              <a:gd name="T57" fmla="*/ T56 w 1204"/>
              <a:gd name="T58" fmla="+- 0 767 413"/>
              <a:gd name="T59" fmla="*/ 767 h 773"/>
              <a:gd name="T60" fmla="+- 0 1763 1141"/>
              <a:gd name="T61" fmla="*/ T60 w 1204"/>
              <a:gd name="T62" fmla="+- 0 418 413"/>
              <a:gd name="T63" fmla="*/ 418 h 773"/>
              <a:gd name="T64" fmla="+- 0 1753 1141"/>
              <a:gd name="T65" fmla="*/ T64 w 1204"/>
              <a:gd name="T66" fmla="+- 0 414 413"/>
              <a:gd name="T67" fmla="*/ 414 h 773"/>
              <a:gd name="T68" fmla="+- 0 1743 1141"/>
              <a:gd name="T69" fmla="*/ T68 w 1204"/>
              <a:gd name="T70" fmla="+- 0 413 413"/>
              <a:gd name="T71" fmla="*/ 413 h 77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Lst>
            <a:rect l="0" t="0" r="r" b="b"/>
            <a:pathLst>
              <a:path w="1204" h="773">
                <a:moveTo>
                  <a:pt x="602" y="0"/>
                </a:moveTo>
                <a:lnTo>
                  <a:pt x="18" y="354"/>
                </a:lnTo>
                <a:lnTo>
                  <a:pt x="0" y="386"/>
                </a:lnTo>
                <a:lnTo>
                  <a:pt x="4" y="404"/>
                </a:lnTo>
                <a:lnTo>
                  <a:pt x="18" y="418"/>
                </a:lnTo>
                <a:lnTo>
                  <a:pt x="582" y="766"/>
                </a:lnTo>
                <a:lnTo>
                  <a:pt x="592" y="770"/>
                </a:lnTo>
                <a:lnTo>
                  <a:pt x="602" y="772"/>
                </a:lnTo>
                <a:lnTo>
                  <a:pt x="612" y="770"/>
                </a:lnTo>
                <a:lnTo>
                  <a:pt x="622" y="766"/>
                </a:lnTo>
                <a:lnTo>
                  <a:pt x="1186" y="418"/>
                </a:lnTo>
                <a:lnTo>
                  <a:pt x="1199" y="404"/>
                </a:lnTo>
                <a:lnTo>
                  <a:pt x="1204" y="386"/>
                </a:lnTo>
                <a:lnTo>
                  <a:pt x="1199" y="368"/>
                </a:lnTo>
                <a:lnTo>
                  <a:pt x="1186" y="354"/>
                </a:lnTo>
                <a:lnTo>
                  <a:pt x="622" y="5"/>
                </a:lnTo>
                <a:lnTo>
                  <a:pt x="612" y="1"/>
                </a:lnTo>
                <a:lnTo>
                  <a:pt x="602" y="0"/>
                </a:lnTo>
                <a:close/>
              </a:path>
            </a:pathLst>
          </a:custGeom>
          <a:solidFill>
            <a:srgbClr val="5C256B"/>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27" name="Freeform 3">
            <a:extLst>
              <a:ext uri="{FF2B5EF4-FFF2-40B4-BE49-F238E27FC236}">
                <a16:creationId xmlns:a16="http://schemas.microsoft.com/office/drawing/2014/main" id="{208E04A4-147F-4178-B6CA-F58FA2020049}"/>
              </a:ext>
            </a:extLst>
          </xdr:cNvPr>
          <xdr:cNvSpPr>
            <a:spLocks/>
          </xdr:cNvSpPr>
        </xdr:nvSpPr>
        <xdr:spPr bwMode="auto">
          <a:xfrm>
            <a:off x="1140" y="910"/>
            <a:ext cx="1205" cy="440"/>
          </a:xfrm>
          <a:custGeom>
            <a:avLst/>
            <a:gdLst>
              <a:gd name="T0" fmla="+- 0 2281 1141"/>
              <a:gd name="T1" fmla="*/ T0 w 1205"/>
              <a:gd name="T2" fmla="+- 0 910 910"/>
              <a:gd name="T3" fmla="*/ 910 h 440"/>
              <a:gd name="T4" fmla="+- 0 2271 1141"/>
              <a:gd name="T5" fmla="*/ T4 w 1205"/>
              <a:gd name="T6" fmla="+- 0 912 910"/>
              <a:gd name="T7" fmla="*/ 912 h 440"/>
              <a:gd name="T8" fmla="+- 0 2261 1141"/>
              <a:gd name="T9" fmla="*/ T8 w 1205"/>
              <a:gd name="T10" fmla="+- 0 916 910"/>
              <a:gd name="T11" fmla="*/ 916 h 440"/>
              <a:gd name="T12" fmla="+- 0 1763 1141"/>
              <a:gd name="T13" fmla="*/ T12 w 1205"/>
              <a:gd name="T14" fmla="+- 0 1224 910"/>
              <a:gd name="T15" fmla="*/ 1224 h 440"/>
              <a:gd name="T16" fmla="+- 0 1753 1141"/>
              <a:gd name="T17" fmla="*/ T16 w 1205"/>
              <a:gd name="T18" fmla="+- 0 1228 910"/>
              <a:gd name="T19" fmla="*/ 1228 h 440"/>
              <a:gd name="T20" fmla="+- 0 1743 1141"/>
              <a:gd name="T21" fmla="*/ T20 w 1205"/>
              <a:gd name="T22" fmla="+- 0 1229 910"/>
              <a:gd name="T23" fmla="*/ 1229 h 440"/>
              <a:gd name="T24" fmla="+- 0 1733 1141"/>
              <a:gd name="T25" fmla="*/ T24 w 1205"/>
              <a:gd name="T26" fmla="+- 0 1228 910"/>
              <a:gd name="T27" fmla="*/ 1228 h 440"/>
              <a:gd name="T28" fmla="+- 0 1723 1141"/>
              <a:gd name="T29" fmla="*/ T28 w 1205"/>
              <a:gd name="T30" fmla="+- 0 1224 910"/>
              <a:gd name="T31" fmla="*/ 1224 h 440"/>
              <a:gd name="T32" fmla="+- 0 1224 1141"/>
              <a:gd name="T33" fmla="*/ T32 w 1205"/>
              <a:gd name="T34" fmla="+- 0 916 910"/>
              <a:gd name="T35" fmla="*/ 916 h 440"/>
              <a:gd name="T36" fmla="+- 0 1215 1141"/>
              <a:gd name="T37" fmla="*/ T36 w 1205"/>
              <a:gd name="T38" fmla="+- 0 912 910"/>
              <a:gd name="T39" fmla="*/ 912 h 440"/>
              <a:gd name="T40" fmla="+- 0 1205 1141"/>
              <a:gd name="T41" fmla="*/ T40 w 1205"/>
              <a:gd name="T42" fmla="+- 0 910 910"/>
              <a:gd name="T43" fmla="*/ 910 h 440"/>
              <a:gd name="T44" fmla="+- 0 1194 1141"/>
              <a:gd name="T45" fmla="*/ T44 w 1205"/>
              <a:gd name="T46" fmla="+- 0 912 910"/>
              <a:gd name="T47" fmla="*/ 912 h 440"/>
              <a:gd name="T48" fmla="+- 0 1185 1141"/>
              <a:gd name="T49" fmla="*/ T48 w 1205"/>
              <a:gd name="T50" fmla="+- 0 916 910"/>
              <a:gd name="T51" fmla="*/ 916 h 440"/>
              <a:gd name="T52" fmla="+- 0 1159 1141"/>
              <a:gd name="T53" fmla="*/ T52 w 1205"/>
              <a:gd name="T54" fmla="+- 0 932 910"/>
              <a:gd name="T55" fmla="*/ 932 h 440"/>
              <a:gd name="T56" fmla="+- 0 1145 1141"/>
              <a:gd name="T57" fmla="*/ T56 w 1205"/>
              <a:gd name="T58" fmla="+- 0 946 910"/>
              <a:gd name="T59" fmla="*/ 946 h 440"/>
              <a:gd name="T60" fmla="+- 0 1141 1141"/>
              <a:gd name="T61" fmla="*/ T60 w 1205"/>
              <a:gd name="T62" fmla="+- 0 964 910"/>
              <a:gd name="T63" fmla="*/ 964 h 440"/>
              <a:gd name="T64" fmla="+- 0 1145 1141"/>
              <a:gd name="T65" fmla="*/ T64 w 1205"/>
              <a:gd name="T66" fmla="+- 0 982 910"/>
              <a:gd name="T67" fmla="*/ 982 h 440"/>
              <a:gd name="T68" fmla="+- 0 1159 1141"/>
              <a:gd name="T69" fmla="*/ T68 w 1205"/>
              <a:gd name="T70" fmla="+- 0 996 910"/>
              <a:gd name="T71" fmla="*/ 996 h 440"/>
              <a:gd name="T72" fmla="+- 0 1723 1141"/>
              <a:gd name="T73" fmla="*/ T72 w 1205"/>
              <a:gd name="T74" fmla="+- 0 1345 910"/>
              <a:gd name="T75" fmla="*/ 1345 h 440"/>
              <a:gd name="T76" fmla="+- 0 1733 1141"/>
              <a:gd name="T77" fmla="*/ T76 w 1205"/>
              <a:gd name="T78" fmla="+- 0 1349 910"/>
              <a:gd name="T79" fmla="*/ 1349 h 440"/>
              <a:gd name="T80" fmla="+- 0 1743 1141"/>
              <a:gd name="T81" fmla="*/ T80 w 1205"/>
              <a:gd name="T82" fmla="+- 0 1350 910"/>
              <a:gd name="T83" fmla="*/ 1350 h 440"/>
              <a:gd name="T84" fmla="+- 0 1753 1141"/>
              <a:gd name="T85" fmla="*/ T84 w 1205"/>
              <a:gd name="T86" fmla="+- 0 1349 910"/>
              <a:gd name="T87" fmla="*/ 1349 h 440"/>
              <a:gd name="T88" fmla="+- 0 1763 1141"/>
              <a:gd name="T89" fmla="*/ T88 w 1205"/>
              <a:gd name="T90" fmla="+- 0 1345 910"/>
              <a:gd name="T91" fmla="*/ 1345 h 440"/>
              <a:gd name="T92" fmla="+- 0 2327 1141"/>
              <a:gd name="T93" fmla="*/ T92 w 1205"/>
              <a:gd name="T94" fmla="+- 0 996 910"/>
              <a:gd name="T95" fmla="*/ 996 h 440"/>
              <a:gd name="T96" fmla="+- 0 2340 1141"/>
              <a:gd name="T97" fmla="*/ T96 w 1205"/>
              <a:gd name="T98" fmla="+- 0 982 910"/>
              <a:gd name="T99" fmla="*/ 982 h 440"/>
              <a:gd name="T100" fmla="+- 0 2345 1141"/>
              <a:gd name="T101" fmla="*/ T100 w 1205"/>
              <a:gd name="T102" fmla="+- 0 964 910"/>
              <a:gd name="T103" fmla="*/ 964 h 440"/>
              <a:gd name="T104" fmla="+- 0 2340 1141"/>
              <a:gd name="T105" fmla="*/ T104 w 1205"/>
              <a:gd name="T106" fmla="+- 0 946 910"/>
              <a:gd name="T107" fmla="*/ 946 h 440"/>
              <a:gd name="T108" fmla="+- 0 2327 1141"/>
              <a:gd name="T109" fmla="*/ T108 w 1205"/>
              <a:gd name="T110" fmla="+- 0 932 910"/>
              <a:gd name="T111" fmla="*/ 932 h 440"/>
              <a:gd name="T112" fmla="+- 0 2301 1141"/>
              <a:gd name="T113" fmla="*/ T112 w 1205"/>
              <a:gd name="T114" fmla="+- 0 916 910"/>
              <a:gd name="T115" fmla="*/ 916 h 440"/>
              <a:gd name="T116" fmla="+- 0 2291 1141"/>
              <a:gd name="T117" fmla="*/ T116 w 1205"/>
              <a:gd name="T118" fmla="+- 0 912 910"/>
              <a:gd name="T119" fmla="*/ 912 h 440"/>
              <a:gd name="T120" fmla="+- 0 2281 1141"/>
              <a:gd name="T121" fmla="*/ T120 w 1205"/>
              <a:gd name="T122" fmla="+- 0 910 910"/>
              <a:gd name="T123" fmla="*/ 910 h 44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Lst>
            <a:rect l="0" t="0" r="r" b="b"/>
            <a:pathLst>
              <a:path w="1205" h="440">
                <a:moveTo>
                  <a:pt x="1140" y="0"/>
                </a:moveTo>
                <a:lnTo>
                  <a:pt x="1130" y="2"/>
                </a:lnTo>
                <a:lnTo>
                  <a:pt x="1120" y="6"/>
                </a:lnTo>
                <a:lnTo>
                  <a:pt x="622" y="314"/>
                </a:lnTo>
                <a:lnTo>
                  <a:pt x="612" y="318"/>
                </a:lnTo>
                <a:lnTo>
                  <a:pt x="602" y="319"/>
                </a:lnTo>
                <a:lnTo>
                  <a:pt x="592" y="318"/>
                </a:lnTo>
                <a:lnTo>
                  <a:pt x="582" y="314"/>
                </a:lnTo>
                <a:lnTo>
                  <a:pt x="83" y="6"/>
                </a:lnTo>
                <a:lnTo>
                  <a:pt x="74" y="2"/>
                </a:lnTo>
                <a:lnTo>
                  <a:pt x="64" y="0"/>
                </a:lnTo>
                <a:lnTo>
                  <a:pt x="53" y="2"/>
                </a:lnTo>
                <a:lnTo>
                  <a:pt x="44" y="6"/>
                </a:lnTo>
                <a:lnTo>
                  <a:pt x="18" y="22"/>
                </a:lnTo>
                <a:lnTo>
                  <a:pt x="4" y="36"/>
                </a:lnTo>
                <a:lnTo>
                  <a:pt x="0" y="54"/>
                </a:lnTo>
                <a:lnTo>
                  <a:pt x="4" y="72"/>
                </a:lnTo>
                <a:lnTo>
                  <a:pt x="18" y="86"/>
                </a:lnTo>
                <a:lnTo>
                  <a:pt x="582" y="435"/>
                </a:lnTo>
                <a:lnTo>
                  <a:pt x="592" y="439"/>
                </a:lnTo>
                <a:lnTo>
                  <a:pt x="602" y="440"/>
                </a:lnTo>
                <a:lnTo>
                  <a:pt x="612" y="439"/>
                </a:lnTo>
                <a:lnTo>
                  <a:pt x="622" y="435"/>
                </a:lnTo>
                <a:lnTo>
                  <a:pt x="1186" y="86"/>
                </a:lnTo>
                <a:lnTo>
                  <a:pt x="1199" y="72"/>
                </a:lnTo>
                <a:lnTo>
                  <a:pt x="1204" y="54"/>
                </a:lnTo>
                <a:lnTo>
                  <a:pt x="1199" y="36"/>
                </a:lnTo>
                <a:lnTo>
                  <a:pt x="1186" y="22"/>
                </a:lnTo>
                <a:lnTo>
                  <a:pt x="1160" y="6"/>
                </a:lnTo>
                <a:lnTo>
                  <a:pt x="1150" y="2"/>
                </a:lnTo>
                <a:lnTo>
                  <a:pt x="1140" y="0"/>
                </a:lnTo>
                <a:close/>
              </a:path>
            </a:pathLst>
          </a:custGeom>
          <a:solidFill>
            <a:srgbClr val="9B5DA2"/>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28" name="AutoShape 4">
            <a:extLst>
              <a:ext uri="{FF2B5EF4-FFF2-40B4-BE49-F238E27FC236}">
                <a16:creationId xmlns:a16="http://schemas.microsoft.com/office/drawing/2014/main" id="{9D2A974D-9E97-44FD-A07D-58C105BE3A6F}"/>
              </a:ext>
            </a:extLst>
          </xdr:cNvPr>
          <xdr:cNvSpPr>
            <a:spLocks/>
          </xdr:cNvSpPr>
        </xdr:nvSpPr>
        <xdr:spPr bwMode="auto">
          <a:xfrm>
            <a:off x="1580" y="100"/>
            <a:ext cx="324" cy="451"/>
          </a:xfrm>
          <a:custGeom>
            <a:avLst/>
            <a:gdLst>
              <a:gd name="T0" fmla="+- 0 1694 1581"/>
              <a:gd name="T1" fmla="*/ T0 w 324"/>
              <a:gd name="T2" fmla="+- 0 268 100"/>
              <a:gd name="T3" fmla="*/ 268 h 451"/>
              <a:gd name="T4" fmla="+- 0 1693 1581"/>
              <a:gd name="T5" fmla="*/ T4 w 324"/>
              <a:gd name="T6" fmla="+- 0 502 100"/>
              <a:gd name="T7" fmla="*/ 502 h 451"/>
              <a:gd name="T8" fmla="+- 0 1707 1581"/>
              <a:gd name="T9" fmla="*/ T8 w 324"/>
              <a:gd name="T10" fmla="+- 0 536 100"/>
              <a:gd name="T11" fmla="*/ 536 h 451"/>
              <a:gd name="T12" fmla="+- 0 1742 1581"/>
              <a:gd name="T13" fmla="*/ T12 w 324"/>
              <a:gd name="T14" fmla="+- 0 551 100"/>
              <a:gd name="T15" fmla="*/ 551 h 451"/>
              <a:gd name="T16" fmla="+- 0 1777 1581"/>
              <a:gd name="T17" fmla="*/ T16 w 324"/>
              <a:gd name="T18" fmla="+- 0 537 100"/>
              <a:gd name="T19" fmla="*/ 537 h 451"/>
              <a:gd name="T20" fmla="+- 0 1791 1581"/>
              <a:gd name="T21" fmla="*/ T20 w 324"/>
              <a:gd name="T22" fmla="+- 0 502 100"/>
              <a:gd name="T23" fmla="*/ 502 h 451"/>
              <a:gd name="T24" fmla="+- 0 1905 1581"/>
              <a:gd name="T25" fmla="*/ T24 w 324"/>
              <a:gd name="T26" fmla="+- 0 269 100"/>
              <a:gd name="T27" fmla="*/ 269 h 451"/>
              <a:gd name="T28" fmla="+- 0 1905 1581"/>
              <a:gd name="T29" fmla="*/ T28 w 324"/>
              <a:gd name="T30" fmla="+- 0 269 100"/>
              <a:gd name="T31" fmla="*/ 269 h 451"/>
              <a:gd name="T32" fmla="+- 0 1821 1581"/>
              <a:gd name="T33" fmla="*/ T32 w 324"/>
              <a:gd name="T34" fmla="+- 0 297 100"/>
              <a:gd name="T35" fmla="*/ 297 h 451"/>
              <a:gd name="T36" fmla="+- 0 1855 1581"/>
              <a:gd name="T37" fmla="*/ T36 w 324"/>
              <a:gd name="T38" fmla="+- 0 312 100"/>
              <a:gd name="T39" fmla="*/ 312 h 451"/>
              <a:gd name="T40" fmla="+- 0 1890 1581"/>
              <a:gd name="T41" fmla="*/ T40 w 324"/>
              <a:gd name="T42" fmla="+- 0 298 100"/>
              <a:gd name="T43" fmla="*/ 298 h 451"/>
              <a:gd name="T44" fmla="+- 0 1905 1581"/>
              <a:gd name="T45" fmla="*/ T44 w 324"/>
              <a:gd name="T46" fmla="+- 0 275 100"/>
              <a:gd name="T47" fmla="*/ 275 h 451"/>
              <a:gd name="T48" fmla="+- 0 1744 1581"/>
              <a:gd name="T49" fmla="*/ T48 w 324"/>
              <a:gd name="T50" fmla="+- 0 100 100"/>
              <a:gd name="T51" fmla="*/ 100 h 451"/>
              <a:gd name="T52" fmla="+- 0 1740 1581"/>
              <a:gd name="T53" fmla="*/ T52 w 324"/>
              <a:gd name="T54" fmla="+- 0 100 100"/>
              <a:gd name="T55" fmla="*/ 100 h 451"/>
              <a:gd name="T56" fmla="+- 0 1735 1581"/>
              <a:gd name="T57" fmla="*/ T56 w 324"/>
              <a:gd name="T58" fmla="+- 0 101 100"/>
              <a:gd name="T59" fmla="*/ 101 h 451"/>
              <a:gd name="T60" fmla="+- 0 1732 1581"/>
              <a:gd name="T61" fmla="*/ T60 w 324"/>
              <a:gd name="T62" fmla="+- 0 101 100"/>
              <a:gd name="T63" fmla="*/ 101 h 451"/>
              <a:gd name="T64" fmla="+- 0 1725 1581"/>
              <a:gd name="T65" fmla="*/ T64 w 324"/>
              <a:gd name="T66" fmla="+- 0 104 100"/>
              <a:gd name="T67" fmla="*/ 104 h 451"/>
              <a:gd name="T68" fmla="+- 0 1719 1581"/>
              <a:gd name="T69" fmla="*/ T68 w 324"/>
              <a:gd name="T70" fmla="+- 0 106 100"/>
              <a:gd name="T71" fmla="*/ 106 h 451"/>
              <a:gd name="T72" fmla="+- 0 1715 1581"/>
              <a:gd name="T73" fmla="*/ T72 w 324"/>
              <a:gd name="T74" fmla="+- 0 109 100"/>
              <a:gd name="T75" fmla="*/ 109 h 451"/>
              <a:gd name="T76" fmla="+- 0 1711 1581"/>
              <a:gd name="T77" fmla="*/ T76 w 324"/>
              <a:gd name="T78" fmla="+- 0 112 100"/>
              <a:gd name="T79" fmla="*/ 112 h 451"/>
              <a:gd name="T80" fmla="+- 0 1596 1581"/>
              <a:gd name="T81" fmla="*/ T80 w 324"/>
              <a:gd name="T82" fmla="+- 0 227 100"/>
              <a:gd name="T83" fmla="*/ 227 h 451"/>
              <a:gd name="T84" fmla="+- 0 1581 1581"/>
              <a:gd name="T85" fmla="*/ T84 w 324"/>
              <a:gd name="T86" fmla="+- 0 261 100"/>
              <a:gd name="T87" fmla="*/ 261 h 451"/>
              <a:gd name="T88" fmla="+- 0 1595 1581"/>
              <a:gd name="T89" fmla="*/ T88 w 324"/>
              <a:gd name="T90" fmla="+- 0 296 100"/>
              <a:gd name="T91" fmla="*/ 296 h 451"/>
              <a:gd name="T92" fmla="+- 0 1630 1581"/>
              <a:gd name="T93" fmla="*/ T92 w 324"/>
              <a:gd name="T94" fmla="+- 0 311 100"/>
              <a:gd name="T95" fmla="*/ 311 h 451"/>
              <a:gd name="T96" fmla="+- 0 1665 1581"/>
              <a:gd name="T97" fmla="*/ T96 w 324"/>
              <a:gd name="T98" fmla="+- 0 297 100"/>
              <a:gd name="T99" fmla="*/ 297 h 451"/>
              <a:gd name="T100" fmla="+- 0 1905 1581"/>
              <a:gd name="T101" fmla="*/ T100 w 324"/>
              <a:gd name="T102" fmla="+- 0 268 100"/>
              <a:gd name="T103" fmla="*/ 268 h 451"/>
              <a:gd name="T104" fmla="+- 0 1900 1581"/>
              <a:gd name="T105" fmla="*/ T104 w 324"/>
              <a:gd name="T106" fmla="+- 0 237 100"/>
              <a:gd name="T107" fmla="*/ 237 h 451"/>
              <a:gd name="T108" fmla="+- 0 1776 1581"/>
              <a:gd name="T109" fmla="*/ T108 w 324"/>
              <a:gd name="T110" fmla="+- 0 112 100"/>
              <a:gd name="T111" fmla="*/ 112 h 451"/>
              <a:gd name="T112" fmla="+- 0 1772 1581"/>
              <a:gd name="T113" fmla="*/ T112 w 324"/>
              <a:gd name="T114" fmla="+- 0 109 100"/>
              <a:gd name="T115" fmla="*/ 109 h 451"/>
              <a:gd name="T116" fmla="+- 0 1768 1581"/>
              <a:gd name="T117" fmla="*/ T116 w 324"/>
              <a:gd name="T118" fmla="+- 0 107 100"/>
              <a:gd name="T119" fmla="*/ 107 h 451"/>
              <a:gd name="T120" fmla="+- 0 1764 1581"/>
              <a:gd name="T121" fmla="*/ T120 w 324"/>
              <a:gd name="T122" fmla="+- 0 105 100"/>
              <a:gd name="T123" fmla="*/ 105 h 451"/>
              <a:gd name="T124" fmla="+- 0 1759 1581"/>
              <a:gd name="T125" fmla="*/ T124 w 324"/>
              <a:gd name="T126" fmla="+- 0 103 100"/>
              <a:gd name="T127" fmla="*/ 103 h 451"/>
              <a:gd name="T128" fmla="+- 0 1755 1581"/>
              <a:gd name="T129" fmla="*/ T128 w 324"/>
              <a:gd name="T130" fmla="+- 0 101 100"/>
              <a:gd name="T131" fmla="*/ 101 h 451"/>
              <a:gd name="T132" fmla="+- 0 1753 1581"/>
              <a:gd name="T133" fmla="*/ T132 w 324"/>
              <a:gd name="T134" fmla="+- 0 101 100"/>
              <a:gd name="T135" fmla="*/ 101 h 451"/>
              <a:gd name="T136" fmla="+- 0 1747 1581"/>
              <a:gd name="T137" fmla="*/ T136 w 324"/>
              <a:gd name="T138" fmla="+- 0 100 100"/>
              <a:gd name="T139" fmla="*/ 100 h 451"/>
              <a:gd name="T140" fmla="+- 0 1744 1581"/>
              <a:gd name="T141" fmla="*/ T140 w 324"/>
              <a:gd name="T142" fmla="+- 0 100 100"/>
              <a:gd name="T143" fmla="*/ 100 h 45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324" h="451">
                <a:moveTo>
                  <a:pt x="324" y="168"/>
                </a:moveTo>
                <a:lnTo>
                  <a:pt x="113" y="168"/>
                </a:lnTo>
                <a:lnTo>
                  <a:pt x="112" y="401"/>
                </a:lnTo>
                <a:lnTo>
                  <a:pt x="112" y="402"/>
                </a:lnTo>
                <a:lnTo>
                  <a:pt x="116" y="421"/>
                </a:lnTo>
                <a:lnTo>
                  <a:pt x="126" y="436"/>
                </a:lnTo>
                <a:lnTo>
                  <a:pt x="142" y="447"/>
                </a:lnTo>
                <a:lnTo>
                  <a:pt x="161" y="451"/>
                </a:lnTo>
                <a:lnTo>
                  <a:pt x="180" y="447"/>
                </a:lnTo>
                <a:lnTo>
                  <a:pt x="196" y="437"/>
                </a:lnTo>
                <a:lnTo>
                  <a:pt x="207" y="421"/>
                </a:lnTo>
                <a:lnTo>
                  <a:pt x="210" y="402"/>
                </a:lnTo>
                <a:lnTo>
                  <a:pt x="211" y="169"/>
                </a:lnTo>
                <a:lnTo>
                  <a:pt x="324" y="169"/>
                </a:lnTo>
                <a:lnTo>
                  <a:pt x="324" y="168"/>
                </a:lnTo>
                <a:close/>
                <a:moveTo>
                  <a:pt x="324" y="169"/>
                </a:moveTo>
                <a:lnTo>
                  <a:pt x="211" y="169"/>
                </a:lnTo>
                <a:lnTo>
                  <a:pt x="240" y="197"/>
                </a:lnTo>
                <a:lnTo>
                  <a:pt x="256" y="208"/>
                </a:lnTo>
                <a:lnTo>
                  <a:pt x="274" y="212"/>
                </a:lnTo>
                <a:lnTo>
                  <a:pt x="293" y="208"/>
                </a:lnTo>
                <a:lnTo>
                  <a:pt x="309" y="198"/>
                </a:lnTo>
                <a:lnTo>
                  <a:pt x="319" y="188"/>
                </a:lnTo>
                <a:lnTo>
                  <a:pt x="324" y="175"/>
                </a:lnTo>
                <a:lnTo>
                  <a:pt x="324" y="169"/>
                </a:lnTo>
                <a:close/>
                <a:moveTo>
                  <a:pt x="163" y="0"/>
                </a:moveTo>
                <a:lnTo>
                  <a:pt x="162" y="0"/>
                </a:lnTo>
                <a:lnTo>
                  <a:pt x="159" y="0"/>
                </a:lnTo>
                <a:lnTo>
                  <a:pt x="156" y="0"/>
                </a:lnTo>
                <a:lnTo>
                  <a:pt x="154" y="1"/>
                </a:lnTo>
                <a:lnTo>
                  <a:pt x="153" y="1"/>
                </a:lnTo>
                <a:lnTo>
                  <a:pt x="151" y="1"/>
                </a:lnTo>
                <a:lnTo>
                  <a:pt x="147" y="3"/>
                </a:lnTo>
                <a:lnTo>
                  <a:pt x="144" y="4"/>
                </a:lnTo>
                <a:lnTo>
                  <a:pt x="142" y="4"/>
                </a:lnTo>
                <a:lnTo>
                  <a:pt x="138" y="6"/>
                </a:lnTo>
                <a:lnTo>
                  <a:pt x="135" y="8"/>
                </a:lnTo>
                <a:lnTo>
                  <a:pt x="134" y="9"/>
                </a:lnTo>
                <a:lnTo>
                  <a:pt x="131" y="11"/>
                </a:lnTo>
                <a:lnTo>
                  <a:pt x="130" y="12"/>
                </a:lnTo>
                <a:lnTo>
                  <a:pt x="129" y="13"/>
                </a:lnTo>
                <a:lnTo>
                  <a:pt x="15" y="127"/>
                </a:lnTo>
                <a:lnTo>
                  <a:pt x="4" y="143"/>
                </a:lnTo>
                <a:lnTo>
                  <a:pt x="0" y="161"/>
                </a:lnTo>
                <a:lnTo>
                  <a:pt x="3" y="180"/>
                </a:lnTo>
                <a:lnTo>
                  <a:pt x="14" y="196"/>
                </a:lnTo>
                <a:lnTo>
                  <a:pt x="31" y="207"/>
                </a:lnTo>
                <a:lnTo>
                  <a:pt x="49" y="211"/>
                </a:lnTo>
                <a:lnTo>
                  <a:pt x="68" y="207"/>
                </a:lnTo>
                <a:lnTo>
                  <a:pt x="84" y="197"/>
                </a:lnTo>
                <a:lnTo>
                  <a:pt x="113" y="168"/>
                </a:lnTo>
                <a:lnTo>
                  <a:pt x="324" y="168"/>
                </a:lnTo>
                <a:lnTo>
                  <a:pt x="324" y="150"/>
                </a:lnTo>
                <a:lnTo>
                  <a:pt x="319" y="137"/>
                </a:lnTo>
                <a:lnTo>
                  <a:pt x="196" y="13"/>
                </a:lnTo>
                <a:lnTo>
                  <a:pt x="195" y="12"/>
                </a:lnTo>
                <a:lnTo>
                  <a:pt x="192" y="10"/>
                </a:lnTo>
                <a:lnTo>
                  <a:pt x="191" y="9"/>
                </a:lnTo>
                <a:lnTo>
                  <a:pt x="190" y="8"/>
                </a:lnTo>
                <a:lnTo>
                  <a:pt x="187" y="7"/>
                </a:lnTo>
                <a:lnTo>
                  <a:pt x="184" y="5"/>
                </a:lnTo>
                <a:lnTo>
                  <a:pt x="183" y="5"/>
                </a:lnTo>
                <a:lnTo>
                  <a:pt x="180" y="3"/>
                </a:lnTo>
                <a:lnTo>
                  <a:pt x="178" y="3"/>
                </a:lnTo>
                <a:lnTo>
                  <a:pt x="175" y="2"/>
                </a:lnTo>
                <a:lnTo>
                  <a:pt x="174" y="1"/>
                </a:lnTo>
                <a:lnTo>
                  <a:pt x="172" y="1"/>
                </a:lnTo>
                <a:lnTo>
                  <a:pt x="169" y="0"/>
                </a:lnTo>
                <a:lnTo>
                  <a:pt x="166" y="0"/>
                </a:lnTo>
                <a:lnTo>
                  <a:pt x="164" y="0"/>
                </a:lnTo>
                <a:lnTo>
                  <a:pt x="163" y="0"/>
                </a:lnTo>
                <a:close/>
              </a:path>
            </a:pathLst>
          </a:custGeom>
          <a:solidFill>
            <a:srgbClr val="5C256B"/>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9</xdr:col>
      <xdr:colOff>830580</xdr:colOff>
      <xdr:row>47</xdr:row>
      <xdr:rowOff>800100</xdr:rowOff>
    </xdr:from>
    <xdr:to>
      <xdr:col>10</xdr:col>
      <xdr:colOff>388620</xdr:colOff>
      <xdr:row>47</xdr:row>
      <xdr:rowOff>1303020</xdr:rowOff>
    </xdr:to>
    <xdr:grpSp>
      <xdr:nvGrpSpPr>
        <xdr:cNvPr id="1029" name="Group 5">
          <a:extLst>
            <a:ext uri="{FF2B5EF4-FFF2-40B4-BE49-F238E27FC236}">
              <a16:creationId xmlns:a16="http://schemas.microsoft.com/office/drawing/2014/main" id="{AFB6B3F8-DF6C-4768-A2CF-B476C870F2EC}"/>
            </a:ext>
          </a:extLst>
        </xdr:cNvPr>
        <xdr:cNvGrpSpPr>
          <a:grpSpLocks/>
        </xdr:cNvGrpSpPr>
      </xdr:nvGrpSpPr>
      <xdr:grpSpPr bwMode="auto">
        <a:xfrm>
          <a:off x="7225030" y="7778750"/>
          <a:ext cx="542290" cy="502920"/>
          <a:chOff x="1141" y="100"/>
          <a:chExt cx="1205" cy="1285"/>
        </a:xfrm>
      </xdr:grpSpPr>
      <xdr:sp macro="" textlink="">
        <xdr:nvSpPr>
          <xdr:cNvPr id="1030" name="Freeform 6">
            <a:extLst>
              <a:ext uri="{FF2B5EF4-FFF2-40B4-BE49-F238E27FC236}">
                <a16:creationId xmlns:a16="http://schemas.microsoft.com/office/drawing/2014/main" id="{3A7046F7-4029-4A34-BEFE-441CE28F60F3}"/>
              </a:ext>
            </a:extLst>
          </xdr:cNvPr>
          <xdr:cNvSpPr>
            <a:spLocks/>
          </xdr:cNvSpPr>
        </xdr:nvSpPr>
        <xdr:spPr bwMode="auto">
          <a:xfrm>
            <a:off x="1140" y="100"/>
            <a:ext cx="1204" cy="773"/>
          </a:xfrm>
          <a:custGeom>
            <a:avLst/>
            <a:gdLst>
              <a:gd name="T0" fmla="+- 0 1743 1141"/>
              <a:gd name="T1" fmla="*/ T0 w 1204"/>
              <a:gd name="T2" fmla="+- 0 100 100"/>
              <a:gd name="T3" fmla="*/ 100 h 773"/>
              <a:gd name="T4" fmla="+- 0 1159 1141"/>
              <a:gd name="T5" fmla="*/ T4 w 1204"/>
              <a:gd name="T6" fmla="+- 0 454 100"/>
              <a:gd name="T7" fmla="*/ 454 h 773"/>
              <a:gd name="T8" fmla="+- 0 1141 1141"/>
              <a:gd name="T9" fmla="*/ T8 w 1204"/>
              <a:gd name="T10" fmla="+- 0 486 100"/>
              <a:gd name="T11" fmla="*/ 486 h 773"/>
              <a:gd name="T12" fmla="+- 0 1145 1141"/>
              <a:gd name="T13" fmla="*/ T12 w 1204"/>
              <a:gd name="T14" fmla="+- 0 504 100"/>
              <a:gd name="T15" fmla="*/ 504 h 773"/>
              <a:gd name="T16" fmla="+- 0 1159 1141"/>
              <a:gd name="T17" fmla="*/ T16 w 1204"/>
              <a:gd name="T18" fmla="+- 0 518 100"/>
              <a:gd name="T19" fmla="*/ 518 h 773"/>
              <a:gd name="T20" fmla="+- 0 1723 1141"/>
              <a:gd name="T21" fmla="*/ T20 w 1204"/>
              <a:gd name="T22" fmla="+- 0 867 100"/>
              <a:gd name="T23" fmla="*/ 867 h 773"/>
              <a:gd name="T24" fmla="+- 0 1733 1141"/>
              <a:gd name="T25" fmla="*/ T24 w 1204"/>
              <a:gd name="T26" fmla="+- 0 871 100"/>
              <a:gd name="T27" fmla="*/ 871 h 773"/>
              <a:gd name="T28" fmla="+- 0 1743 1141"/>
              <a:gd name="T29" fmla="*/ T28 w 1204"/>
              <a:gd name="T30" fmla="+- 0 872 100"/>
              <a:gd name="T31" fmla="*/ 872 h 773"/>
              <a:gd name="T32" fmla="+- 0 1753 1141"/>
              <a:gd name="T33" fmla="*/ T32 w 1204"/>
              <a:gd name="T34" fmla="+- 0 871 100"/>
              <a:gd name="T35" fmla="*/ 871 h 773"/>
              <a:gd name="T36" fmla="+- 0 1763 1141"/>
              <a:gd name="T37" fmla="*/ T36 w 1204"/>
              <a:gd name="T38" fmla="+- 0 867 100"/>
              <a:gd name="T39" fmla="*/ 867 h 773"/>
              <a:gd name="T40" fmla="+- 0 2327 1141"/>
              <a:gd name="T41" fmla="*/ T40 w 1204"/>
              <a:gd name="T42" fmla="+- 0 518 100"/>
              <a:gd name="T43" fmla="*/ 518 h 773"/>
              <a:gd name="T44" fmla="+- 0 2340 1141"/>
              <a:gd name="T45" fmla="*/ T44 w 1204"/>
              <a:gd name="T46" fmla="+- 0 504 100"/>
              <a:gd name="T47" fmla="*/ 504 h 773"/>
              <a:gd name="T48" fmla="+- 0 2345 1141"/>
              <a:gd name="T49" fmla="*/ T48 w 1204"/>
              <a:gd name="T50" fmla="+- 0 486 100"/>
              <a:gd name="T51" fmla="*/ 486 h 773"/>
              <a:gd name="T52" fmla="+- 0 2340 1141"/>
              <a:gd name="T53" fmla="*/ T52 w 1204"/>
              <a:gd name="T54" fmla="+- 0 468 100"/>
              <a:gd name="T55" fmla="*/ 468 h 773"/>
              <a:gd name="T56" fmla="+- 0 2327 1141"/>
              <a:gd name="T57" fmla="*/ T56 w 1204"/>
              <a:gd name="T58" fmla="+- 0 454 100"/>
              <a:gd name="T59" fmla="*/ 454 h 773"/>
              <a:gd name="T60" fmla="+- 0 1763 1141"/>
              <a:gd name="T61" fmla="*/ T60 w 1204"/>
              <a:gd name="T62" fmla="+- 0 106 100"/>
              <a:gd name="T63" fmla="*/ 106 h 773"/>
              <a:gd name="T64" fmla="+- 0 1753 1141"/>
              <a:gd name="T65" fmla="*/ T64 w 1204"/>
              <a:gd name="T66" fmla="+- 0 101 100"/>
              <a:gd name="T67" fmla="*/ 101 h 773"/>
              <a:gd name="T68" fmla="+- 0 1743 1141"/>
              <a:gd name="T69" fmla="*/ T68 w 1204"/>
              <a:gd name="T70" fmla="+- 0 100 100"/>
              <a:gd name="T71" fmla="*/ 100 h 77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Lst>
            <a:rect l="0" t="0" r="r" b="b"/>
            <a:pathLst>
              <a:path w="1204" h="773">
                <a:moveTo>
                  <a:pt x="602" y="0"/>
                </a:moveTo>
                <a:lnTo>
                  <a:pt x="18" y="354"/>
                </a:lnTo>
                <a:lnTo>
                  <a:pt x="0" y="386"/>
                </a:lnTo>
                <a:lnTo>
                  <a:pt x="4" y="404"/>
                </a:lnTo>
                <a:lnTo>
                  <a:pt x="18" y="418"/>
                </a:lnTo>
                <a:lnTo>
                  <a:pt x="582" y="767"/>
                </a:lnTo>
                <a:lnTo>
                  <a:pt x="592" y="771"/>
                </a:lnTo>
                <a:lnTo>
                  <a:pt x="602" y="772"/>
                </a:lnTo>
                <a:lnTo>
                  <a:pt x="612" y="771"/>
                </a:lnTo>
                <a:lnTo>
                  <a:pt x="622" y="767"/>
                </a:lnTo>
                <a:lnTo>
                  <a:pt x="1186" y="418"/>
                </a:lnTo>
                <a:lnTo>
                  <a:pt x="1199" y="404"/>
                </a:lnTo>
                <a:lnTo>
                  <a:pt x="1204" y="386"/>
                </a:lnTo>
                <a:lnTo>
                  <a:pt x="1199" y="368"/>
                </a:lnTo>
                <a:lnTo>
                  <a:pt x="1186" y="354"/>
                </a:lnTo>
                <a:lnTo>
                  <a:pt x="622" y="6"/>
                </a:lnTo>
                <a:lnTo>
                  <a:pt x="612" y="1"/>
                </a:lnTo>
                <a:lnTo>
                  <a:pt x="602" y="0"/>
                </a:lnTo>
                <a:close/>
              </a:path>
            </a:pathLst>
          </a:custGeom>
          <a:solidFill>
            <a:srgbClr val="9B5DA2"/>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31" name="Freeform 7">
            <a:extLst>
              <a:ext uri="{FF2B5EF4-FFF2-40B4-BE49-F238E27FC236}">
                <a16:creationId xmlns:a16="http://schemas.microsoft.com/office/drawing/2014/main" id="{C8967B81-B08A-4F9C-AA74-F6FFD740EAF0}"/>
              </a:ext>
            </a:extLst>
          </xdr:cNvPr>
          <xdr:cNvSpPr>
            <a:spLocks/>
          </xdr:cNvSpPr>
        </xdr:nvSpPr>
        <xdr:spPr bwMode="auto">
          <a:xfrm>
            <a:off x="1140" y="597"/>
            <a:ext cx="1205" cy="787"/>
          </a:xfrm>
          <a:custGeom>
            <a:avLst/>
            <a:gdLst>
              <a:gd name="T0" fmla="+- 0 2345 1141"/>
              <a:gd name="T1" fmla="*/ T0 w 1205"/>
              <a:gd name="T2" fmla="+- 0 652 598"/>
              <a:gd name="T3" fmla="*/ 652 h 787"/>
              <a:gd name="T4" fmla="+- 0 2301 1141"/>
              <a:gd name="T5" fmla="*/ T4 w 1205"/>
              <a:gd name="T6" fmla="+- 0 603 598"/>
              <a:gd name="T7" fmla="*/ 603 h 787"/>
              <a:gd name="T8" fmla="+- 0 2281 1141"/>
              <a:gd name="T9" fmla="*/ T8 w 1205"/>
              <a:gd name="T10" fmla="+- 0 598 598"/>
              <a:gd name="T11" fmla="*/ 598 h 787"/>
              <a:gd name="T12" fmla="+- 0 2271 1141"/>
              <a:gd name="T13" fmla="*/ T12 w 1205"/>
              <a:gd name="T14" fmla="+- 0 599 598"/>
              <a:gd name="T15" fmla="*/ 599 h 787"/>
              <a:gd name="T16" fmla="+- 0 2261 1141"/>
              <a:gd name="T17" fmla="*/ T16 w 1205"/>
              <a:gd name="T18" fmla="+- 0 603 598"/>
              <a:gd name="T19" fmla="*/ 603 h 787"/>
              <a:gd name="T20" fmla="+- 0 1763 1141"/>
              <a:gd name="T21" fmla="*/ T20 w 1205"/>
              <a:gd name="T22" fmla="+- 0 911 598"/>
              <a:gd name="T23" fmla="*/ 911 h 787"/>
              <a:gd name="T24" fmla="+- 0 1753 1141"/>
              <a:gd name="T25" fmla="*/ T24 w 1205"/>
              <a:gd name="T26" fmla="+- 0 916 598"/>
              <a:gd name="T27" fmla="*/ 916 h 787"/>
              <a:gd name="T28" fmla="+- 0 1743 1141"/>
              <a:gd name="T29" fmla="*/ T28 w 1205"/>
              <a:gd name="T30" fmla="+- 0 917 598"/>
              <a:gd name="T31" fmla="*/ 917 h 787"/>
              <a:gd name="T32" fmla="+- 0 1733 1141"/>
              <a:gd name="T33" fmla="*/ T32 w 1205"/>
              <a:gd name="T34" fmla="+- 0 916 598"/>
              <a:gd name="T35" fmla="*/ 916 h 787"/>
              <a:gd name="T36" fmla="+- 0 1723 1141"/>
              <a:gd name="T37" fmla="*/ T36 w 1205"/>
              <a:gd name="T38" fmla="+- 0 911 598"/>
              <a:gd name="T39" fmla="*/ 911 h 787"/>
              <a:gd name="T40" fmla="+- 0 1224 1141"/>
              <a:gd name="T41" fmla="*/ T40 w 1205"/>
              <a:gd name="T42" fmla="+- 0 603 598"/>
              <a:gd name="T43" fmla="*/ 603 h 787"/>
              <a:gd name="T44" fmla="+- 0 1215 1141"/>
              <a:gd name="T45" fmla="*/ T44 w 1205"/>
              <a:gd name="T46" fmla="+- 0 599 598"/>
              <a:gd name="T47" fmla="*/ 599 h 787"/>
              <a:gd name="T48" fmla="+- 0 1205 1141"/>
              <a:gd name="T49" fmla="*/ T48 w 1205"/>
              <a:gd name="T50" fmla="+- 0 598 598"/>
              <a:gd name="T51" fmla="*/ 598 h 787"/>
              <a:gd name="T52" fmla="+- 0 1194 1141"/>
              <a:gd name="T53" fmla="*/ T52 w 1205"/>
              <a:gd name="T54" fmla="+- 0 599 598"/>
              <a:gd name="T55" fmla="*/ 599 h 787"/>
              <a:gd name="T56" fmla="+- 0 1185 1141"/>
              <a:gd name="T57" fmla="*/ T56 w 1205"/>
              <a:gd name="T58" fmla="+- 0 603 598"/>
              <a:gd name="T59" fmla="*/ 603 h 787"/>
              <a:gd name="T60" fmla="+- 0 1159 1141"/>
              <a:gd name="T61" fmla="*/ T60 w 1205"/>
              <a:gd name="T62" fmla="+- 0 620 598"/>
              <a:gd name="T63" fmla="*/ 620 h 787"/>
              <a:gd name="T64" fmla="+- 0 1145 1141"/>
              <a:gd name="T65" fmla="*/ T64 w 1205"/>
              <a:gd name="T66" fmla="+- 0 634 598"/>
              <a:gd name="T67" fmla="*/ 634 h 787"/>
              <a:gd name="T68" fmla="+- 0 1141 1141"/>
              <a:gd name="T69" fmla="*/ T68 w 1205"/>
              <a:gd name="T70" fmla="+- 0 652 598"/>
              <a:gd name="T71" fmla="*/ 652 h 787"/>
              <a:gd name="T72" fmla="+- 0 1145 1141"/>
              <a:gd name="T73" fmla="*/ T72 w 1205"/>
              <a:gd name="T74" fmla="+- 0 669 598"/>
              <a:gd name="T75" fmla="*/ 669 h 787"/>
              <a:gd name="T76" fmla="+- 0 1159 1141"/>
              <a:gd name="T77" fmla="*/ T76 w 1205"/>
              <a:gd name="T78" fmla="+- 0 684 598"/>
              <a:gd name="T79" fmla="*/ 684 h 787"/>
              <a:gd name="T80" fmla="+- 0 1694 1141"/>
              <a:gd name="T81" fmla="*/ T80 w 1205"/>
              <a:gd name="T82" fmla="+- 0 1014 598"/>
              <a:gd name="T83" fmla="*/ 1014 h 787"/>
              <a:gd name="T84" fmla="+- 0 1694 1141"/>
              <a:gd name="T85" fmla="*/ T84 w 1205"/>
              <a:gd name="T86" fmla="+- 0 1216 598"/>
              <a:gd name="T87" fmla="*/ 1216 h 787"/>
              <a:gd name="T88" fmla="+- 0 1665 1141"/>
              <a:gd name="T89" fmla="*/ T88 w 1205"/>
              <a:gd name="T90" fmla="+- 0 1188 598"/>
              <a:gd name="T91" fmla="*/ 1188 h 787"/>
              <a:gd name="T92" fmla="+- 0 1649 1141"/>
              <a:gd name="T93" fmla="*/ T92 w 1205"/>
              <a:gd name="T94" fmla="+- 0 1177 598"/>
              <a:gd name="T95" fmla="*/ 1177 h 787"/>
              <a:gd name="T96" fmla="+- 0 1630 1141"/>
              <a:gd name="T97" fmla="*/ T96 w 1205"/>
              <a:gd name="T98" fmla="+- 0 1173 598"/>
              <a:gd name="T99" fmla="*/ 1173 h 787"/>
              <a:gd name="T100" fmla="+- 0 1612 1141"/>
              <a:gd name="T101" fmla="*/ T100 w 1205"/>
              <a:gd name="T102" fmla="+- 0 1177 598"/>
              <a:gd name="T103" fmla="*/ 1177 h 787"/>
              <a:gd name="T104" fmla="+- 0 1596 1141"/>
              <a:gd name="T105" fmla="*/ T104 w 1205"/>
              <a:gd name="T106" fmla="+- 0 1187 598"/>
              <a:gd name="T107" fmla="*/ 1187 h 787"/>
              <a:gd name="T108" fmla="+- 0 1586 1141"/>
              <a:gd name="T109" fmla="*/ T108 w 1205"/>
              <a:gd name="T110" fmla="+- 0 1197 598"/>
              <a:gd name="T111" fmla="*/ 1197 h 787"/>
              <a:gd name="T112" fmla="+- 0 1581 1141"/>
              <a:gd name="T113" fmla="*/ T112 w 1205"/>
              <a:gd name="T114" fmla="+- 0 1210 598"/>
              <a:gd name="T115" fmla="*/ 1210 h 787"/>
              <a:gd name="T116" fmla="+- 0 1581 1141"/>
              <a:gd name="T117" fmla="*/ T116 w 1205"/>
              <a:gd name="T118" fmla="+- 0 1235 598"/>
              <a:gd name="T119" fmla="*/ 1235 h 787"/>
              <a:gd name="T120" fmla="+- 0 1709 1141"/>
              <a:gd name="T121" fmla="*/ T120 w 1205"/>
              <a:gd name="T122" fmla="+- 0 1371 598"/>
              <a:gd name="T123" fmla="*/ 1371 h 787"/>
              <a:gd name="T124" fmla="+- 0 1733 1141"/>
              <a:gd name="T125" fmla="*/ T124 w 1205"/>
              <a:gd name="T126" fmla="+- 0 1384 598"/>
              <a:gd name="T127" fmla="*/ 1384 h 787"/>
              <a:gd name="T128" fmla="+- 0 1736 1141"/>
              <a:gd name="T129" fmla="*/ T128 w 1205"/>
              <a:gd name="T130" fmla="+- 0 1384 598"/>
              <a:gd name="T131" fmla="*/ 1384 h 787"/>
              <a:gd name="T132" fmla="+- 0 1739 1141"/>
              <a:gd name="T133" fmla="*/ T132 w 1205"/>
              <a:gd name="T134" fmla="+- 0 1385 598"/>
              <a:gd name="T135" fmla="*/ 1385 h 787"/>
              <a:gd name="T136" fmla="+- 0 1741 1141"/>
              <a:gd name="T137" fmla="*/ T136 w 1205"/>
              <a:gd name="T138" fmla="+- 0 1385 598"/>
              <a:gd name="T139" fmla="*/ 1385 h 787"/>
              <a:gd name="T140" fmla="+- 0 1743 1141"/>
              <a:gd name="T141" fmla="*/ T140 w 1205"/>
              <a:gd name="T142" fmla="+- 0 1385 598"/>
              <a:gd name="T143" fmla="*/ 1385 h 787"/>
              <a:gd name="T144" fmla="+- 0 1743 1141"/>
              <a:gd name="T145" fmla="*/ T144 w 1205"/>
              <a:gd name="T146" fmla="+- 0 1385 598"/>
              <a:gd name="T147" fmla="*/ 1385 h 787"/>
              <a:gd name="T148" fmla="+- 0 1746 1141"/>
              <a:gd name="T149" fmla="*/ T148 w 1205"/>
              <a:gd name="T150" fmla="+- 0 1385 598"/>
              <a:gd name="T151" fmla="*/ 1385 h 787"/>
              <a:gd name="T152" fmla="+- 0 1748 1141"/>
              <a:gd name="T153" fmla="*/ T152 w 1205"/>
              <a:gd name="T154" fmla="+- 0 1384 598"/>
              <a:gd name="T155" fmla="*/ 1384 h 787"/>
              <a:gd name="T156" fmla="+- 0 1751 1141"/>
              <a:gd name="T157" fmla="*/ T156 w 1205"/>
              <a:gd name="T158" fmla="+- 0 1384 598"/>
              <a:gd name="T159" fmla="*/ 1384 h 787"/>
              <a:gd name="T160" fmla="+- 0 1752 1141"/>
              <a:gd name="T161" fmla="*/ T160 w 1205"/>
              <a:gd name="T162" fmla="+- 0 1384 598"/>
              <a:gd name="T163" fmla="*/ 1384 h 787"/>
              <a:gd name="T164" fmla="+- 0 1890 1141"/>
              <a:gd name="T165" fmla="*/ T164 w 1205"/>
              <a:gd name="T166" fmla="+- 0 1258 598"/>
              <a:gd name="T167" fmla="*/ 1258 h 787"/>
              <a:gd name="T168" fmla="+- 0 1905 1141"/>
              <a:gd name="T169" fmla="*/ T168 w 1205"/>
              <a:gd name="T170" fmla="+- 0 1223 598"/>
              <a:gd name="T171" fmla="*/ 1223 h 787"/>
              <a:gd name="T172" fmla="+- 0 1904 1141"/>
              <a:gd name="T173" fmla="*/ T172 w 1205"/>
              <a:gd name="T174" fmla="+- 0 1217 598"/>
              <a:gd name="T175" fmla="*/ 1217 h 787"/>
              <a:gd name="T176" fmla="+- 0 1901 1141"/>
              <a:gd name="T177" fmla="*/ T176 w 1205"/>
              <a:gd name="T178" fmla="+- 0 1205 598"/>
              <a:gd name="T179" fmla="*/ 1205 h 787"/>
              <a:gd name="T180" fmla="+- 0 1891 1141"/>
              <a:gd name="T181" fmla="*/ T180 w 1205"/>
              <a:gd name="T182" fmla="+- 0 1188 598"/>
              <a:gd name="T183" fmla="*/ 1188 h 787"/>
              <a:gd name="T184" fmla="+- 0 1874 1141"/>
              <a:gd name="T185" fmla="*/ T184 w 1205"/>
              <a:gd name="T186" fmla="+- 0 1178 598"/>
              <a:gd name="T187" fmla="*/ 1178 h 787"/>
              <a:gd name="T188" fmla="+- 0 1856 1141"/>
              <a:gd name="T189" fmla="*/ T188 w 1205"/>
              <a:gd name="T190" fmla="+- 0 1174 598"/>
              <a:gd name="T191" fmla="*/ 1174 h 787"/>
              <a:gd name="T192" fmla="+- 0 1837 1141"/>
              <a:gd name="T193" fmla="*/ T192 w 1205"/>
              <a:gd name="T194" fmla="+- 0 1177 598"/>
              <a:gd name="T195" fmla="*/ 1177 h 787"/>
              <a:gd name="T196" fmla="+- 0 1821 1141"/>
              <a:gd name="T197" fmla="*/ T196 w 1205"/>
              <a:gd name="T198" fmla="+- 0 1188 598"/>
              <a:gd name="T199" fmla="*/ 1188 h 787"/>
              <a:gd name="T200" fmla="+- 0 1792 1141"/>
              <a:gd name="T201" fmla="*/ T200 w 1205"/>
              <a:gd name="T202" fmla="+- 0 1217 598"/>
              <a:gd name="T203" fmla="*/ 1217 h 787"/>
              <a:gd name="T204" fmla="+- 0 1792 1141"/>
              <a:gd name="T205" fmla="*/ T204 w 1205"/>
              <a:gd name="T206" fmla="+- 0 1216 598"/>
              <a:gd name="T207" fmla="*/ 1216 h 787"/>
              <a:gd name="T208" fmla="+- 0 1793 1141"/>
              <a:gd name="T209" fmla="*/ T208 w 1205"/>
              <a:gd name="T210" fmla="+- 0 1013 598"/>
              <a:gd name="T211" fmla="*/ 1013 h 787"/>
              <a:gd name="T212" fmla="+- 0 2327 1141"/>
              <a:gd name="T213" fmla="*/ T212 w 1205"/>
              <a:gd name="T214" fmla="+- 0 684 598"/>
              <a:gd name="T215" fmla="*/ 684 h 787"/>
              <a:gd name="T216" fmla="+- 0 2340 1141"/>
              <a:gd name="T217" fmla="*/ T216 w 1205"/>
              <a:gd name="T218" fmla="+- 0 669 598"/>
              <a:gd name="T219" fmla="*/ 669 h 787"/>
              <a:gd name="T220" fmla="+- 0 2345 1141"/>
              <a:gd name="T221" fmla="*/ T220 w 1205"/>
              <a:gd name="T222" fmla="+- 0 652 598"/>
              <a:gd name="T223" fmla="*/ 652 h 787"/>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 ang="0">
                <a:pos x="T157" y="T159"/>
              </a:cxn>
              <a:cxn ang="0">
                <a:pos x="T161" y="T163"/>
              </a:cxn>
              <a:cxn ang="0">
                <a:pos x="T165" y="T167"/>
              </a:cxn>
              <a:cxn ang="0">
                <a:pos x="T169" y="T171"/>
              </a:cxn>
              <a:cxn ang="0">
                <a:pos x="T173" y="T175"/>
              </a:cxn>
              <a:cxn ang="0">
                <a:pos x="T177" y="T179"/>
              </a:cxn>
              <a:cxn ang="0">
                <a:pos x="T181" y="T183"/>
              </a:cxn>
              <a:cxn ang="0">
                <a:pos x="T185" y="T187"/>
              </a:cxn>
              <a:cxn ang="0">
                <a:pos x="T189" y="T191"/>
              </a:cxn>
              <a:cxn ang="0">
                <a:pos x="T193" y="T195"/>
              </a:cxn>
              <a:cxn ang="0">
                <a:pos x="T197" y="T199"/>
              </a:cxn>
              <a:cxn ang="0">
                <a:pos x="T201" y="T203"/>
              </a:cxn>
              <a:cxn ang="0">
                <a:pos x="T205" y="T207"/>
              </a:cxn>
              <a:cxn ang="0">
                <a:pos x="T209" y="T211"/>
              </a:cxn>
              <a:cxn ang="0">
                <a:pos x="T213" y="T215"/>
              </a:cxn>
              <a:cxn ang="0">
                <a:pos x="T217" y="T219"/>
              </a:cxn>
              <a:cxn ang="0">
                <a:pos x="T221" y="T223"/>
              </a:cxn>
            </a:cxnLst>
            <a:rect l="0" t="0" r="r" b="b"/>
            <a:pathLst>
              <a:path w="1205" h="787">
                <a:moveTo>
                  <a:pt x="1204" y="54"/>
                </a:moveTo>
                <a:lnTo>
                  <a:pt x="1160" y="5"/>
                </a:lnTo>
                <a:lnTo>
                  <a:pt x="1140" y="0"/>
                </a:lnTo>
                <a:lnTo>
                  <a:pt x="1130" y="1"/>
                </a:lnTo>
                <a:lnTo>
                  <a:pt x="1120" y="5"/>
                </a:lnTo>
                <a:lnTo>
                  <a:pt x="622" y="313"/>
                </a:lnTo>
                <a:lnTo>
                  <a:pt x="612" y="318"/>
                </a:lnTo>
                <a:lnTo>
                  <a:pt x="602" y="319"/>
                </a:lnTo>
                <a:lnTo>
                  <a:pt x="592" y="318"/>
                </a:lnTo>
                <a:lnTo>
                  <a:pt x="582" y="313"/>
                </a:lnTo>
                <a:lnTo>
                  <a:pt x="83" y="5"/>
                </a:lnTo>
                <a:lnTo>
                  <a:pt x="74" y="1"/>
                </a:lnTo>
                <a:lnTo>
                  <a:pt x="64" y="0"/>
                </a:lnTo>
                <a:lnTo>
                  <a:pt x="53" y="1"/>
                </a:lnTo>
                <a:lnTo>
                  <a:pt x="44" y="5"/>
                </a:lnTo>
                <a:lnTo>
                  <a:pt x="18" y="22"/>
                </a:lnTo>
                <a:lnTo>
                  <a:pt x="4" y="36"/>
                </a:lnTo>
                <a:lnTo>
                  <a:pt x="0" y="54"/>
                </a:lnTo>
                <a:lnTo>
                  <a:pt x="4" y="71"/>
                </a:lnTo>
                <a:lnTo>
                  <a:pt x="18" y="86"/>
                </a:lnTo>
                <a:lnTo>
                  <a:pt x="553" y="416"/>
                </a:lnTo>
                <a:lnTo>
                  <a:pt x="553" y="618"/>
                </a:lnTo>
                <a:lnTo>
                  <a:pt x="524" y="590"/>
                </a:lnTo>
                <a:lnTo>
                  <a:pt x="508" y="579"/>
                </a:lnTo>
                <a:lnTo>
                  <a:pt x="489" y="575"/>
                </a:lnTo>
                <a:lnTo>
                  <a:pt x="471" y="579"/>
                </a:lnTo>
                <a:lnTo>
                  <a:pt x="455" y="589"/>
                </a:lnTo>
                <a:lnTo>
                  <a:pt x="445" y="599"/>
                </a:lnTo>
                <a:lnTo>
                  <a:pt x="440" y="612"/>
                </a:lnTo>
                <a:lnTo>
                  <a:pt x="440" y="637"/>
                </a:lnTo>
                <a:lnTo>
                  <a:pt x="568" y="773"/>
                </a:lnTo>
                <a:lnTo>
                  <a:pt x="592" y="786"/>
                </a:lnTo>
                <a:lnTo>
                  <a:pt x="595" y="786"/>
                </a:lnTo>
                <a:lnTo>
                  <a:pt x="598" y="787"/>
                </a:lnTo>
                <a:lnTo>
                  <a:pt x="600" y="787"/>
                </a:lnTo>
                <a:lnTo>
                  <a:pt x="602" y="787"/>
                </a:lnTo>
                <a:lnTo>
                  <a:pt x="605" y="787"/>
                </a:lnTo>
                <a:lnTo>
                  <a:pt x="607" y="786"/>
                </a:lnTo>
                <a:lnTo>
                  <a:pt x="610" y="786"/>
                </a:lnTo>
                <a:lnTo>
                  <a:pt x="611" y="786"/>
                </a:lnTo>
                <a:lnTo>
                  <a:pt x="749" y="660"/>
                </a:lnTo>
                <a:lnTo>
                  <a:pt x="764" y="625"/>
                </a:lnTo>
                <a:lnTo>
                  <a:pt x="763" y="619"/>
                </a:lnTo>
                <a:lnTo>
                  <a:pt x="760" y="607"/>
                </a:lnTo>
                <a:lnTo>
                  <a:pt x="750" y="590"/>
                </a:lnTo>
                <a:lnTo>
                  <a:pt x="733" y="580"/>
                </a:lnTo>
                <a:lnTo>
                  <a:pt x="715" y="576"/>
                </a:lnTo>
                <a:lnTo>
                  <a:pt x="696" y="579"/>
                </a:lnTo>
                <a:lnTo>
                  <a:pt x="680" y="590"/>
                </a:lnTo>
                <a:lnTo>
                  <a:pt x="651" y="619"/>
                </a:lnTo>
                <a:lnTo>
                  <a:pt x="651" y="618"/>
                </a:lnTo>
                <a:lnTo>
                  <a:pt x="652" y="415"/>
                </a:lnTo>
                <a:lnTo>
                  <a:pt x="1186" y="86"/>
                </a:lnTo>
                <a:lnTo>
                  <a:pt x="1199" y="71"/>
                </a:lnTo>
                <a:lnTo>
                  <a:pt x="1204" y="54"/>
                </a:lnTo>
                <a:close/>
              </a:path>
            </a:pathLst>
          </a:custGeom>
          <a:solidFill>
            <a:srgbClr val="5C256B"/>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274320</xdr:colOff>
      <xdr:row>0</xdr:row>
      <xdr:rowOff>83820</xdr:rowOff>
    </xdr:from>
    <xdr:to>
      <xdr:col>5</xdr:col>
      <xdr:colOff>1242060</xdr:colOff>
      <xdr:row>5</xdr:row>
      <xdr:rowOff>99060</xdr:rowOff>
    </xdr:to>
    <xdr:pic>
      <xdr:nvPicPr>
        <xdr:cNvPr id="5" name="Picture 4">
          <a:extLst>
            <a:ext uri="{FF2B5EF4-FFF2-40B4-BE49-F238E27FC236}">
              <a16:creationId xmlns:a16="http://schemas.microsoft.com/office/drawing/2014/main" id="{F7907A50-17D3-45C1-9FAD-6288404ACC1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712" t="54529" r="85523" b="32954"/>
        <a:stretch/>
      </xdr:blipFill>
      <xdr:spPr bwMode="auto">
        <a:xfrm>
          <a:off x="3810000" y="83820"/>
          <a:ext cx="967740" cy="10668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403860</xdr:colOff>
      <xdr:row>0</xdr:row>
      <xdr:rowOff>129540</xdr:rowOff>
    </xdr:from>
    <xdr:to>
      <xdr:col>5</xdr:col>
      <xdr:colOff>1104900</xdr:colOff>
      <xdr:row>4</xdr:row>
      <xdr:rowOff>30480</xdr:rowOff>
    </xdr:to>
    <xdr:pic>
      <xdr:nvPicPr>
        <xdr:cNvPr id="3" name="Picture 2">
          <a:extLst>
            <a:ext uri="{FF2B5EF4-FFF2-40B4-BE49-F238E27FC236}">
              <a16:creationId xmlns:a16="http://schemas.microsoft.com/office/drawing/2014/main" id="{97D64AB0-764A-41EA-8F4C-9AB489B6F74A}"/>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500" t="54405" r="65601" b="33202"/>
        <a:stretch/>
      </xdr:blipFill>
      <xdr:spPr bwMode="auto">
        <a:xfrm>
          <a:off x="3939540" y="129540"/>
          <a:ext cx="701040" cy="86868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388620</xdr:colOff>
      <xdr:row>0</xdr:row>
      <xdr:rowOff>182880</xdr:rowOff>
    </xdr:from>
    <xdr:to>
      <xdr:col>5</xdr:col>
      <xdr:colOff>1219200</xdr:colOff>
      <xdr:row>4</xdr:row>
      <xdr:rowOff>53340</xdr:rowOff>
    </xdr:to>
    <xdr:pic>
      <xdr:nvPicPr>
        <xdr:cNvPr id="3" name="Picture 2">
          <a:extLst>
            <a:ext uri="{FF2B5EF4-FFF2-40B4-BE49-F238E27FC236}">
              <a16:creationId xmlns:a16="http://schemas.microsoft.com/office/drawing/2014/main" id="{F15F0A74-4AA6-4929-90C7-D70FD7363873}"/>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803" t="55521" r="44813" b="33450"/>
        <a:stretch/>
      </xdr:blipFill>
      <xdr:spPr bwMode="auto">
        <a:xfrm>
          <a:off x="3924300" y="182880"/>
          <a:ext cx="830580" cy="8382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220980</xdr:colOff>
      <xdr:row>0</xdr:row>
      <xdr:rowOff>160020</xdr:rowOff>
    </xdr:from>
    <xdr:to>
      <xdr:col>5</xdr:col>
      <xdr:colOff>1432560</xdr:colOff>
      <xdr:row>3</xdr:row>
      <xdr:rowOff>121920</xdr:rowOff>
    </xdr:to>
    <xdr:pic>
      <xdr:nvPicPr>
        <xdr:cNvPr id="3" name="Picture 2">
          <a:extLst>
            <a:ext uri="{FF2B5EF4-FFF2-40B4-BE49-F238E27FC236}">
              <a16:creationId xmlns:a16="http://schemas.microsoft.com/office/drawing/2014/main" id="{79C03400-8092-455E-9EE7-B616F25AC5D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848" t="56387" r="22912" b="33822"/>
        <a:stretch/>
      </xdr:blipFill>
      <xdr:spPr bwMode="auto">
        <a:xfrm>
          <a:off x="3756660" y="160020"/>
          <a:ext cx="1211580" cy="74676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518159</xdr:colOff>
      <xdr:row>0</xdr:row>
      <xdr:rowOff>137159</xdr:rowOff>
    </xdr:from>
    <xdr:to>
      <xdr:col>6</xdr:col>
      <xdr:colOff>161924</xdr:colOff>
      <xdr:row>4</xdr:row>
      <xdr:rowOff>19049</xdr:rowOff>
    </xdr:to>
    <xdr:pic>
      <xdr:nvPicPr>
        <xdr:cNvPr id="3" name="Picture 2">
          <a:extLst>
            <a:ext uri="{FF2B5EF4-FFF2-40B4-BE49-F238E27FC236}">
              <a16:creationId xmlns:a16="http://schemas.microsoft.com/office/drawing/2014/main" id="{517CBE13-C534-47E1-97D8-557AE91141D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3893" t="55396" r="2619" b="33822"/>
        <a:stretch/>
      </xdr:blipFill>
      <xdr:spPr bwMode="auto">
        <a:xfrm>
          <a:off x="4051934" y="137159"/>
          <a:ext cx="1091565" cy="84391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525780</xdr:colOff>
      <xdr:row>0</xdr:row>
      <xdr:rowOff>15240</xdr:rowOff>
    </xdr:from>
    <xdr:to>
      <xdr:col>5</xdr:col>
      <xdr:colOff>1257300</xdr:colOff>
      <xdr:row>3</xdr:row>
      <xdr:rowOff>114300</xdr:rowOff>
    </xdr:to>
    <xdr:pic>
      <xdr:nvPicPr>
        <xdr:cNvPr id="3" name="Picture 2">
          <a:extLst>
            <a:ext uri="{FF2B5EF4-FFF2-40B4-BE49-F238E27FC236}">
              <a16:creationId xmlns:a16="http://schemas.microsoft.com/office/drawing/2014/main" id="{CFE12130-D72E-43E9-9C8D-8D7B66A97FDD}"/>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846" t="74729" r="86512" b="12011"/>
        <a:stretch/>
      </xdr:blipFill>
      <xdr:spPr bwMode="auto">
        <a:xfrm>
          <a:off x="4061460" y="15240"/>
          <a:ext cx="731520" cy="88392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335280</xdr:colOff>
      <xdr:row>0</xdr:row>
      <xdr:rowOff>0</xdr:rowOff>
    </xdr:from>
    <xdr:to>
      <xdr:col>5</xdr:col>
      <xdr:colOff>1051560</xdr:colOff>
      <xdr:row>3</xdr:row>
      <xdr:rowOff>121920</xdr:rowOff>
    </xdr:to>
    <xdr:pic>
      <xdr:nvPicPr>
        <xdr:cNvPr id="3" name="Picture 2">
          <a:extLst>
            <a:ext uri="{FF2B5EF4-FFF2-40B4-BE49-F238E27FC236}">
              <a16:creationId xmlns:a16="http://schemas.microsoft.com/office/drawing/2014/main" id="{F9CD1C26-0846-444E-A7A3-0A8D114C52AB}"/>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995" t="75349" r="64240" b="11639"/>
        <a:stretch/>
      </xdr:blipFill>
      <xdr:spPr bwMode="auto">
        <a:xfrm>
          <a:off x="3870960" y="0"/>
          <a:ext cx="716280" cy="90678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chools.essex.gov.uk/pupils/SEND/Documents/Ordinarily%20Available%20Inclusive%20Teaching%20Framework%20Sept.%202023%20(all%20pupils).pdf" TargetMode="External"/><Relationship Id="rId1" Type="http://schemas.openxmlformats.org/officeDocument/2006/relationships/hyperlink" Target="https://schools.essex.gov.uk/pupils/SEND/Documents/Ordinarily%20Available%20Targeted%20Support%20(some%20pupils)%20Sept.2023.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ducationendowmentfoundation.org.uk/education-evidence/guidance-reports/teaching-assistants" TargetMode="External"/><Relationship Id="rId1" Type="http://schemas.openxmlformats.org/officeDocument/2006/relationships/hyperlink" Target="https://www.childrenscommissioner.gov.uk/resource/a-send-system-which-works-for-every-child-every-time/"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educationendowmentfoundation.org.uk/education-evidence/guidance-reports/early-maths" TargetMode="External"/><Relationship Id="rId2" Type="http://schemas.openxmlformats.org/officeDocument/2006/relationships/hyperlink" Target="chrome-extension://efaidnbmnnnibpcajpcglclefindmkaj/https:/schools.essex.gov.uk/pupils/SEND/Documents/Literacy%20Difficulties%20Practice%20Guidance%20Autumn%202020%20Final%20-%20Infolink.pdf" TargetMode="External"/><Relationship Id="rId1" Type="http://schemas.openxmlformats.org/officeDocument/2006/relationships/hyperlink" Target="https://educationendowmentfoundation.org.uk/education-evidence/guidance-reports/digital" TargetMode="Externa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3BE32-62A5-4419-AB3E-3CD02B82B14E}">
  <sheetPr>
    <tabColor theme="1"/>
  </sheetPr>
  <dimension ref="I5:M20"/>
  <sheetViews>
    <sheetView showGridLines="0" showRowColHeaders="0" zoomScaleNormal="100" workbookViewId="0">
      <selection activeCell="J10" sqref="J10"/>
    </sheetView>
  </sheetViews>
  <sheetFormatPr defaultRowHeight="14.5" x14ac:dyDescent="0.35"/>
  <sheetData>
    <row r="5" spans="9:9" ht="61.5" x14ac:dyDescent="1.35">
      <c r="I5" s="148" t="s">
        <v>241</v>
      </c>
    </row>
    <row r="10" spans="9:9" ht="36" x14ac:dyDescent="0.8">
      <c r="I10" s="149" t="s">
        <v>258</v>
      </c>
    </row>
    <row r="18" spans="9:13" x14ac:dyDescent="0.35">
      <c r="I18" s="150" t="s">
        <v>242</v>
      </c>
      <c r="J18" s="158"/>
      <c r="K18" s="158"/>
      <c r="L18" s="158"/>
      <c r="M18" s="159"/>
    </row>
    <row r="20" spans="9:13" x14ac:dyDescent="0.35">
      <c r="I20" s="150" t="s">
        <v>1</v>
      </c>
      <c r="J20" s="158"/>
      <c r="K20" s="158"/>
      <c r="L20" s="158"/>
      <c r="M20" s="159"/>
    </row>
  </sheetData>
  <sheetProtection algorithmName="SHA-512" hashValue="mYrTXzbWFNrPVBQAkjBy9fUPNbNlccJnBoalCBl/27ZExh+tMUgIww/NrQXTOFKJXPctf6XTXS9uhBpeOK5rmQ==" saltValue="53JUmuBZdZtOQO0NhVAtuA==" spinCount="100000" sheet="1" objects="1" scenarios="1"/>
  <mergeCells count="2">
    <mergeCell ref="J18:M18"/>
    <mergeCell ref="J20:M20"/>
  </mergeCells>
  <pageMargins left="0.39370078740157483" right="0.39370078740157483" top="0.39370078740157483" bottom="0.39370078740157483" header="0.31496062992125984" footer="0.31496062992125984"/>
  <pageSetup paperSize="9"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86028-0B4C-4B9F-BA6D-9CD79BF8BD31}">
  <sheetPr>
    <tabColor rgb="FFFF6600"/>
  </sheetPr>
  <dimension ref="A1:W39"/>
  <sheetViews>
    <sheetView showGridLines="0" showRowColHeaders="0" tabSelected="1" zoomScaleNormal="100" workbookViewId="0">
      <selection activeCell="L3" sqref="L3"/>
    </sheetView>
  </sheetViews>
  <sheetFormatPr defaultRowHeight="14.5" x14ac:dyDescent="0.35"/>
  <cols>
    <col min="1" max="1" width="0.453125" customWidth="1"/>
    <col min="2" max="2" width="21.08984375" style="8" customWidth="1"/>
    <col min="3" max="3" width="4.453125" customWidth="1"/>
    <col min="4" max="4" width="21.08984375" style="8" customWidth="1"/>
    <col min="5" max="5" width="4.453125" customWidth="1"/>
    <col min="6" max="6" width="21.08984375" style="8" customWidth="1"/>
    <col min="7" max="7" width="4.453125" customWidth="1"/>
    <col min="8" max="8" width="21.08984375" style="8" customWidth="1"/>
    <col min="9" max="9" width="4.453125" customWidth="1"/>
    <col min="10" max="10" width="21.08984375" style="8" customWidth="1"/>
    <col min="11" max="11" width="4.453125" customWidth="1"/>
    <col min="12" max="12" width="21.08984375" style="8" customWidth="1"/>
    <col min="13" max="13" width="4.453125" customWidth="1"/>
    <col min="14" max="14" width="0.54296875" customWidth="1"/>
  </cols>
  <sheetData>
    <row r="1" spans="1:23" ht="15" thickBot="1" x14ac:dyDescent="0.4">
      <c r="A1" s="5"/>
      <c r="B1" s="6"/>
      <c r="C1" s="5"/>
      <c r="D1" s="6"/>
      <c r="E1" s="5"/>
      <c r="F1" s="6"/>
      <c r="G1" s="5"/>
      <c r="H1" s="6"/>
      <c r="I1" s="5"/>
      <c r="J1" s="6"/>
      <c r="K1" s="5"/>
      <c r="L1" s="6"/>
      <c r="M1" s="5"/>
      <c r="N1" s="5"/>
      <c r="O1" s="5"/>
      <c r="P1" s="5"/>
      <c r="Q1" s="5"/>
      <c r="R1" s="5"/>
      <c r="S1" s="5"/>
      <c r="T1" s="5"/>
      <c r="U1" s="5"/>
      <c r="V1" s="5"/>
      <c r="W1" s="5"/>
    </row>
    <row r="2" spans="1:23" ht="23.5" x14ac:dyDescent="0.55000000000000004">
      <c r="A2" s="5"/>
      <c r="B2" s="7" t="s">
        <v>22</v>
      </c>
      <c r="C2" s="5"/>
      <c r="D2" s="6"/>
      <c r="E2" s="5"/>
      <c r="G2" s="5"/>
      <c r="H2" s="9" t="s">
        <v>0</v>
      </c>
      <c r="I2" s="5"/>
      <c r="J2" s="9" t="s">
        <v>1</v>
      </c>
      <c r="K2" s="5"/>
      <c r="L2" s="9" t="s">
        <v>12</v>
      </c>
      <c r="M2" s="10">
        <v>3</v>
      </c>
      <c r="N2" s="5"/>
      <c r="O2" s="5"/>
      <c r="P2" s="5"/>
      <c r="Q2" s="5"/>
      <c r="R2" s="5"/>
      <c r="S2" s="5"/>
      <c r="T2" s="5"/>
      <c r="U2" s="5"/>
      <c r="V2" s="5"/>
      <c r="W2" s="5"/>
    </row>
    <row r="3" spans="1:23" ht="23.4" customHeight="1" thickBot="1" x14ac:dyDescent="0.4">
      <c r="A3" s="5"/>
      <c r="B3" s="6"/>
      <c r="C3" s="5"/>
      <c r="D3" s="6"/>
      <c r="E3" s="5"/>
      <c r="F3" s="6"/>
      <c r="G3" s="5"/>
      <c r="H3" s="157">
        <f>Progress!G2</f>
        <v>0</v>
      </c>
      <c r="I3" s="5"/>
      <c r="J3" s="157">
        <f>Progress!J2</f>
        <v>0</v>
      </c>
      <c r="K3" s="5"/>
      <c r="L3" s="157">
        <f>Progress!L2</f>
        <v>0</v>
      </c>
      <c r="M3" s="5"/>
      <c r="N3" s="5"/>
      <c r="O3" s="5"/>
      <c r="P3" s="5"/>
      <c r="Q3" s="5"/>
      <c r="R3" s="5"/>
      <c r="S3" s="5"/>
      <c r="T3" s="5"/>
      <c r="U3" s="5"/>
      <c r="V3" s="5"/>
      <c r="W3" s="5"/>
    </row>
    <row r="4" spans="1:23" x14ac:dyDescent="0.35">
      <c r="A4" s="5"/>
      <c r="B4" s="11" t="s">
        <v>14</v>
      </c>
      <c r="C4" s="5"/>
      <c r="D4" s="6"/>
      <c r="E4" s="5"/>
      <c r="F4" s="6"/>
      <c r="G4" s="5"/>
      <c r="H4" s="6"/>
      <c r="I4" s="5"/>
      <c r="J4" s="6"/>
      <c r="K4" s="5"/>
      <c r="L4" s="6"/>
      <c r="M4" s="5"/>
      <c r="N4" s="5"/>
      <c r="O4" s="5"/>
      <c r="P4" s="5"/>
      <c r="Q4" s="5"/>
      <c r="R4" s="5"/>
      <c r="S4" s="5"/>
      <c r="T4" s="5"/>
      <c r="U4" s="5"/>
      <c r="V4" s="5"/>
      <c r="W4" s="5"/>
    </row>
    <row r="5" spans="1:23" ht="6.65" customHeight="1" x14ac:dyDescent="0.35">
      <c r="A5" s="5"/>
      <c r="B5" s="6"/>
      <c r="C5" s="5"/>
      <c r="D5" s="6"/>
      <c r="E5" s="5"/>
      <c r="F5" s="6"/>
      <c r="G5" s="5"/>
      <c r="H5" s="6"/>
      <c r="I5" s="5"/>
      <c r="J5" s="6"/>
      <c r="K5" s="5"/>
      <c r="L5" s="6"/>
      <c r="M5" s="5"/>
      <c r="N5" s="5"/>
      <c r="O5" s="5"/>
      <c r="P5" s="5"/>
      <c r="Q5" s="5"/>
      <c r="R5" s="5"/>
      <c r="S5" s="5"/>
      <c r="T5" s="5"/>
      <c r="U5" s="5"/>
      <c r="V5" s="5"/>
      <c r="W5" s="5"/>
    </row>
    <row r="6" spans="1:23" ht="15.5" x14ac:dyDescent="0.35">
      <c r="A6" s="5"/>
      <c r="B6" s="12" t="s">
        <v>24</v>
      </c>
      <c r="E6" s="5"/>
      <c r="F6" s="6"/>
      <c r="G6" s="5"/>
      <c r="H6" s="6"/>
      <c r="I6" s="5"/>
      <c r="J6" s="6"/>
      <c r="K6" s="5"/>
      <c r="L6" s="6"/>
      <c r="M6" s="5"/>
      <c r="N6" s="5"/>
      <c r="O6" s="5"/>
      <c r="P6" s="5"/>
      <c r="Q6" s="5"/>
      <c r="R6" s="5"/>
      <c r="S6" s="5"/>
      <c r="T6" s="5"/>
      <c r="U6" s="5"/>
      <c r="V6" s="5"/>
      <c r="W6" s="5"/>
    </row>
    <row r="7" spans="1:23" ht="6.65" customHeight="1" x14ac:dyDescent="0.35">
      <c r="A7" s="5"/>
      <c r="B7" s="6"/>
      <c r="C7" s="5"/>
      <c r="D7" s="6"/>
      <c r="E7" s="5"/>
      <c r="F7" s="6"/>
      <c r="G7" s="5"/>
      <c r="H7" s="6"/>
      <c r="I7" s="5"/>
      <c r="J7" s="6"/>
      <c r="K7" s="5"/>
      <c r="L7" s="6"/>
      <c r="M7" s="5"/>
      <c r="N7" s="5"/>
      <c r="O7" s="5"/>
      <c r="P7" s="5"/>
      <c r="Q7" s="5"/>
      <c r="R7" s="5"/>
      <c r="S7" s="5"/>
      <c r="T7" s="5"/>
      <c r="U7" s="5"/>
      <c r="V7" s="5"/>
      <c r="W7" s="5"/>
    </row>
    <row r="8" spans="1:23" x14ac:dyDescent="0.35">
      <c r="A8" s="5"/>
      <c r="B8" s="131" t="s">
        <v>3</v>
      </c>
      <c r="C8" s="14"/>
      <c r="D8" s="131" t="s">
        <v>3</v>
      </c>
      <c r="E8" s="14"/>
      <c r="F8" s="131" t="s">
        <v>3</v>
      </c>
      <c r="G8" s="14"/>
      <c r="H8" s="5"/>
      <c r="I8" s="5"/>
      <c r="J8" s="5"/>
      <c r="K8" s="5"/>
      <c r="L8" s="5"/>
      <c r="M8" s="5"/>
      <c r="N8" s="5"/>
      <c r="O8" s="5"/>
      <c r="P8" s="5"/>
      <c r="Q8" s="5"/>
      <c r="R8" s="5"/>
      <c r="S8" s="5"/>
      <c r="T8" s="5"/>
      <c r="U8" s="5"/>
      <c r="V8" s="5"/>
      <c r="W8" s="5"/>
    </row>
    <row r="9" spans="1:23" ht="26.5" x14ac:dyDescent="0.35">
      <c r="A9" s="5"/>
      <c r="B9" s="132" t="s">
        <v>143</v>
      </c>
      <c r="C9" s="16" t="s">
        <v>4</v>
      </c>
      <c r="D9" s="133" t="s">
        <v>146</v>
      </c>
      <c r="E9" s="16" t="s">
        <v>4</v>
      </c>
      <c r="F9" s="134" t="s">
        <v>148</v>
      </c>
      <c r="G9" s="16" t="s">
        <v>4</v>
      </c>
      <c r="H9" s="5"/>
      <c r="I9" s="5"/>
      <c r="J9" s="5"/>
      <c r="K9" s="5"/>
      <c r="L9" s="5"/>
      <c r="M9" s="5"/>
      <c r="N9" s="5"/>
      <c r="O9" s="5"/>
      <c r="P9" s="5"/>
      <c r="Q9" s="5"/>
      <c r="R9" s="5"/>
      <c r="S9" s="5"/>
      <c r="T9" s="5"/>
      <c r="U9" s="5"/>
      <c r="V9" s="5"/>
      <c r="W9" s="5"/>
    </row>
    <row r="10" spans="1:23" s="22" customFormat="1" ht="216" x14ac:dyDescent="0.25">
      <c r="A10" s="19"/>
      <c r="B10" s="135" t="s">
        <v>144</v>
      </c>
      <c r="C10" s="4"/>
      <c r="D10" s="136" t="s">
        <v>145</v>
      </c>
      <c r="E10" s="4"/>
      <c r="F10" s="136" t="s">
        <v>147</v>
      </c>
      <c r="G10" s="4"/>
      <c r="H10" s="19"/>
      <c r="I10" s="19"/>
      <c r="J10" s="19"/>
      <c r="K10" s="19"/>
      <c r="L10" s="19"/>
      <c r="M10" s="19"/>
      <c r="N10" s="19"/>
      <c r="O10" s="19"/>
      <c r="P10" s="19"/>
      <c r="Q10" s="19"/>
      <c r="R10" s="19"/>
      <c r="S10" s="19"/>
      <c r="T10" s="19"/>
      <c r="U10" s="19"/>
      <c r="V10" s="19"/>
      <c r="W10" s="19"/>
    </row>
    <row r="11" spans="1:23" x14ac:dyDescent="0.35">
      <c r="A11" s="5"/>
      <c r="B11" s="6"/>
      <c r="C11" s="5"/>
      <c r="E11" s="5"/>
      <c r="F11" s="6"/>
      <c r="G11" s="5"/>
      <c r="H11" s="6"/>
      <c r="I11" s="5"/>
      <c r="J11" s="6"/>
      <c r="K11" s="5"/>
      <c r="L11" s="6"/>
      <c r="M11" s="5"/>
      <c r="N11" s="5"/>
      <c r="O11" s="5"/>
      <c r="P11" s="5"/>
      <c r="Q11" s="5"/>
      <c r="R11" s="5"/>
      <c r="S11" s="5"/>
      <c r="T11" s="5"/>
      <c r="U11" s="5"/>
      <c r="V11" s="5"/>
      <c r="W11" s="5"/>
    </row>
    <row r="12" spans="1:23" ht="6.65" customHeight="1" x14ac:dyDescent="0.35">
      <c r="A12" s="5"/>
      <c r="B12" s="6"/>
      <c r="C12" s="5"/>
      <c r="D12" s="5"/>
      <c r="E12" s="5"/>
      <c r="F12" s="6"/>
      <c r="G12" s="5"/>
      <c r="H12" s="6"/>
      <c r="I12" s="5"/>
      <c r="J12" s="6"/>
      <c r="K12" s="5"/>
      <c r="L12" s="6"/>
      <c r="M12" s="5"/>
      <c r="N12" s="5"/>
      <c r="O12" s="5"/>
      <c r="P12" s="5"/>
      <c r="Q12" s="5"/>
      <c r="R12" s="5"/>
      <c r="S12" s="5"/>
      <c r="T12" s="5"/>
      <c r="U12" s="5"/>
      <c r="V12" s="5"/>
      <c r="W12" s="5"/>
    </row>
    <row r="13" spans="1:23" ht="15.5" x14ac:dyDescent="0.35">
      <c r="A13" s="5"/>
      <c r="B13" s="24" t="s">
        <v>34</v>
      </c>
      <c r="E13" s="5"/>
      <c r="G13" s="5"/>
      <c r="H13" s="6"/>
      <c r="I13" s="5"/>
      <c r="J13" s="6"/>
      <c r="K13" s="5"/>
      <c r="L13" s="6"/>
      <c r="M13" s="5"/>
      <c r="N13" s="5"/>
      <c r="O13" s="5"/>
      <c r="P13" s="5"/>
      <c r="Q13" s="5"/>
      <c r="R13" s="5"/>
      <c r="S13" s="5"/>
      <c r="T13" s="5"/>
      <c r="U13" s="5"/>
      <c r="V13" s="5"/>
      <c r="W13" s="5"/>
    </row>
    <row r="14" spans="1:23" ht="6.65" customHeight="1" x14ac:dyDescent="0.35">
      <c r="A14" s="5"/>
      <c r="B14" s="6"/>
      <c r="C14" s="5"/>
      <c r="D14" s="6"/>
      <c r="E14" s="5"/>
      <c r="F14" s="6"/>
      <c r="G14" s="5"/>
      <c r="H14" s="6"/>
      <c r="I14" s="5"/>
      <c r="J14" s="6"/>
      <c r="K14" s="5"/>
      <c r="L14" s="6"/>
      <c r="M14" s="5"/>
      <c r="N14" s="5"/>
      <c r="O14" s="5"/>
      <c r="P14" s="5"/>
      <c r="Q14" s="5"/>
      <c r="R14" s="5"/>
      <c r="S14" s="5"/>
      <c r="T14" s="5"/>
      <c r="U14" s="5"/>
      <c r="V14" s="5"/>
      <c r="W14" s="5"/>
    </row>
    <row r="15" spans="1:23" x14ac:dyDescent="0.35">
      <c r="A15" s="5"/>
      <c r="B15" s="131" t="s">
        <v>3</v>
      </c>
      <c r="C15" s="14"/>
      <c r="D15" s="131" t="s">
        <v>3</v>
      </c>
      <c r="E15" s="14"/>
      <c r="F15" s="131" t="s">
        <v>3</v>
      </c>
      <c r="G15" s="14"/>
      <c r="H15" s="131" t="s">
        <v>3</v>
      </c>
      <c r="I15" s="14"/>
      <c r="J15" s="131" t="s">
        <v>3</v>
      </c>
      <c r="K15" s="14"/>
      <c r="L15" s="131" t="s">
        <v>3</v>
      </c>
      <c r="M15" s="14"/>
      <c r="N15" s="5"/>
      <c r="O15" s="5"/>
      <c r="P15" s="5"/>
      <c r="Q15" s="5"/>
      <c r="R15" s="5"/>
      <c r="S15" s="5"/>
      <c r="T15" s="5"/>
      <c r="U15" s="5"/>
      <c r="V15" s="5"/>
      <c r="W15" s="5"/>
    </row>
    <row r="16" spans="1:23" ht="39" x14ac:dyDescent="0.35">
      <c r="A16" s="5"/>
      <c r="B16" s="137" t="s">
        <v>150</v>
      </c>
      <c r="C16" s="16" t="s">
        <v>4</v>
      </c>
      <c r="D16" s="138" t="s">
        <v>152</v>
      </c>
      <c r="E16" s="16" t="s">
        <v>4</v>
      </c>
      <c r="F16" s="138" t="s">
        <v>154</v>
      </c>
      <c r="G16" s="16" t="s">
        <v>4</v>
      </c>
      <c r="H16" s="138" t="s">
        <v>156</v>
      </c>
      <c r="I16" s="16" t="s">
        <v>4</v>
      </c>
      <c r="J16" s="138" t="s">
        <v>158</v>
      </c>
      <c r="K16" s="16" t="s">
        <v>4</v>
      </c>
      <c r="L16" s="138" t="s">
        <v>160</v>
      </c>
      <c r="M16" s="16" t="s">
        <v>4</v>
      </c>
      <c r="N16" s="5"/>
      <c r="O16" s="5"/>
      <c r="P16" s="5"/>
      <c r="Q16" s="5"/>
      <c r="R16" s="5"/>
      <c r="S16" s="5"/>
      <c r="T16" s="5"/>
      <c r="U16" s="5"/>
      <c r="V16" s="5"/>
      <c r="W16" s="5"/>
    </row>
    <row r="17" spans="1:23" s="22" customFormat="1" ht="180" x14ac:dyDescent="0.25">
      <c r="A17" s="19"/>
      <c r="B17" s="139" t="s">
        <v>149</v>
      </c>
      <c r="C17" s="4"/>
      <c r="D17" s="139" t="s">
        <v>151</v>
      </c>
      <c r="E17" s="4"/>
      <c r="F17" s="139" t="s">
        <v>153</v>
      </c>
      <c r="G17" s="4"/>
      <c r="H17" s="139" t="s">
        <v>155</v>
      </c>
      <c r="I17" s="4"/>
      <c r="J17" s="139" t="s">
        <v>157</v>
      </c>
      <c r="K17" s="4"/>
      <c r="L17" s="139" t="s">
        <v>159</v>
      </c>
      <c r="M17" s="4"/>
      <c r="N17" s="19"/>
      <c r="O17" s="19"/>
      <c r="P17" s="19"/>
      <c r="Q17" s="19"/>
      <c r="R17" s="19"/>
      <c r="S17" s="19"/>
      <c r="T17" s="19"/>
      <c r="U17" s="19"/>
      <c r="V17" s="19"/>
      <c r="W17" s="19"/>
    </row>
    <row r="18" spans="1:23" x14ac:dyDescent="0.35">
      <c r="A18" s="5"/>
      <c r="B18" s="6"/>
      <c r="C18" s="5"/>
      <c r="E18" s="5"/>
      <c r="F18" s="6"/>
      <c r="G18" s="5"/>
      <c r="H18" s="6"/>
      <c r="I18" s="5"/>
      <c r="J18" s="6"/>
      <c r="K18" s="5"/>
      <c r="L18" s="6"/>
      <c r="M18" s="5"/>
      <c r="N18" s="5"/>
      <c r="O18" s="5"/>
      <c r="P18" s="5"/>
      <c r="Q18" s="5"/>
      <c r="R18" s="5"/>
      <c r="S18" s="5"/>
      <c r="T18" s="5"/>
      <c r="U18" s="5"/>
      <c r="V18" s="5"/>
      <c r="W18" s="5"/>
    </row>
    <row r="19" spans="1:23" ht="15" thickBot="1" x14ac:dyDescent="0.4">
      <c r="A19" s="5"/>
      <c r="B19" s="6"/>
      <c r="C19" s="5"/>
      <c r="D19" s="6"/>
      <c r="E19" s="5"/>
      <c r="F19" s="6"/>
      <c r="G19" s="5"/>
      <c r="H19" s="6"/>
      <c r="I19" s="5"/>
      <c r="J19" s="6"/>
      <c r="K19" s="5"/>
      <c r="L19" s="6"/>
      <c r="M19" s="5"/>
      <c r="N19" s="5"/>
      <c r="O19" s="5"/>
      <c r="P19" s="5"/>
      <c r="Q19" s="5"/>
      <c r="R19" s="5"/>
      <c r="S19" s="5"/>
      <c r="T19" s="5"/>
      <c r="U19" s="5"/>
      <c r="V19" s="5"/>
      <c r="W19" s="5"/>
    </row>
    <row r="20" spans="1:23" x14ac:dyDescent="0.35">
      <c r="A20" s="5"/>
      <c r="B20" s="6"/>
      <c r="C20" s="5"/>
      <c r="D20" s="6"/>
      <c r="E20" s="5"/>
      <c r="F20" s="6"/>
      <c r="G20" s="25" t="s">
        <v>13</v>
      </c>
      <c r="H20" s="26"/>
      <c r="I20" s="27"/>
      <c r="J20" s="26"/>
      <c r="K20" s="27"/>
      <c r="L20" s="26"/>
      <c r="M20" s="28"/>
      <c r="N20" s="5"/>
      <c r="O20" s="5"/>
      <c r="P20" s="5"/>
      <c r="Q20" s="5"/>
      <c r="R20" s="5"/>
      <c r="S20" s="5"/>
      <c r="T20" s="5"/>
      <c r="U20" s="5"/>
      <c r="V20" s="5"/>
      <c r="W20" s="5"/>
    </row>
    <row r="21" spans="1:23" ht="15.5" x14ac:dyDescent="0.35">
      <c r="A21" s="5"/>
      <c r="B21" s="178" t="s">
        <v>50</v>
      </c>
      <c r="C21" s="179"/>
      <c r="D21" s="179"/>
      <c r="E21" s="179"/>
      <c r="F21" s="6"/>
      <c r="G21" s="172" t="s">
        <v>36</v>
      </c>
      <c r="H21" s="173"/>
      <c r="I21" s="173"/>
      <c r="J21" s="173"/>
      <c r="K21" s="173"/>
      <c r="L21" s="173"/>
      <c r="M21" s="174"/>
      <c r="N21" s="5"/>
      <c r="O21" s="5"/>
      <c r="P21" s="5"/>
      <c r="Q21" s="5"/>
      <c r="R21" s="5"/>
      <c r="S21" s="5"/>
      <c r="T21" s="5"/>
      <c r="U21" s="5"/>
      <c r="V21" s="5"/>
      <c r="W21" s="5"/>
    </row>
    <row r="22" spans="1:23" x14ac:dyDescent="0.35">
      <c r="A22" s="5"/>
      <c r="B22" s="32"/>
      <c r="C22" s="5"/>
      <c r="D22" s="6"/>
      <c r="E22" s="5"/>
      <c r="F22" s="6"/>
      <c r="G22" s="172"/>
      <c r="H22" s="173"/>
      <c r="I22" s="173"/>
      <c r="J22" s="173"/>
      <c r="K22" s="173"/>
      <c r="L22" s="173"/>
      <c r="M22" s="174"/>
      <c r="N22" s="5"/>
      <c r="O22" s="5"/>
      <c r="P22" s="5"/>
      <c r="Q22" s="5"/>
      <c r="R22" s="5"/>
      <c r="S22" s="5"/>
      <c r="T22" s="5"/>
      <c r="U22" s="5"/>
      <c r="V22" s="5"/>
      <c r="W22" s="5"/>
    </row>
    <row r="23" spans="1:23" x14ac:dyDescent="0.35">
      <c r="A23" s="5"/>
      <c r="B23" s="32" t="s">
        <v>5</v>
      </c>
      <c r="C23" s="5"/>
      <c r="D23" s="33">
        <f>($M$2-($M$2-F23))/3</f>
        <v>0</v>
      </c>
      <c r="E23" s="5"/>
      <c r="F23" s="34">
        <f>COUNTIF(C10:M11,"R")</f>
        <v>0</v>
      </c>
      <c r="G23" s="172"/>
      <c r="H23" s="173"/>
      <c r="I23" s="173"/>
      <c r="J23" s="173"/>
      <c r="K23" s="173"/>
      <c r="L23" s="173"/>
      <c r="M23" s="174"/>
      <c r="N23" s="5"/>
      <c r="O23" s="5"/>
      <c r="P23" s="5"/>
      <c r="Q23" s="5"/>
      <c r="R23" s="5"/>
      <c r="S23" s="5"/>
      <c r="T23" s="5"/>
      <c r="U23" s="5"/>
      <c r="V23" s="5"/>
      <c r="W23" s="5"/>
    </row>
    <row r="24" spans="1:23" x14ac:dyDescent="0.35">
      <c r="A24" s="5"/>
      <c r="B24" s="32" t="s">
        <v>6</v>
      </c>
      <c r="C24" s="5"/>
      <c r="D24" s="35">
        <f>($M$2-($M$2-F24))/3</f>
        <v>0</v>
      </c>
      <c r="E24" s="5"/>
      <c r="F24" s="34">
        <f>COUNTIF(C10:M11,"A")</f>
        <v>0</v>
      </c>
      <c r="G24" s="172"/>
      <c r="H24" s="173"/>
      <c r="I24" s="173"/>
      <c r="J24" s="173"/>
      <c r="K24" s="173"/>
      <c r="L24" s="173"/>
      <c r="M24" s="174"/>
      <c r="N24" s="5"/>
      <c r="O24" s="5"/>
      <c r="P24" s="5"/>
      <c r="Q24" s="5"/>
      <c r="R24" s="5"/>
      <c r="S24" s="5"/>
      <c r="T24" s="5"/>
      <c r="U24" s="5"/>
      <c r="V24" s="5"/>
      <c r="W24" s="5"/>
    </row>
    <row r="25" spans="1:23" ht="15" thickBot="1" x14ac:dyDescent="0.4">
      <c r="A25" s="5"/>
      <c r="B25" s="32" t="s">
        <v>7</v>
      </c>
      <c r="C25" s="5"/>
      <c r="D25" s="36">
        <f>($M$2-($M$2-F25))/3</f>
        <v>0</v>
      </c>
      <c r="E25" s="5"/>
      <c r="F25" s="34">
        <f>COUNTIF(C10:M11,"G")</f>
        <v>0</v>
      </c>
      <c r="G25" s="175"/>
      <c r="H25" s="176"/>
      <c r="I25" s="176"/>
      <c r="J25" s="176"/>
      <c r="K25" s="176"/>
      <c r="L25" s="176"/>
      <c r="M25" s="177"/>
      <c r="N25" s="5"/>
      <c r="O25" s="5"/>
      <c r="P25" s="5"/>
      <c r="Q25" s="5"/>
      <c r="R25" s="5"/>
      <c r="S25" s="5"/>
      <c r="T25" s="5"/>
      <c r="U25" s="5"/>
      <c r="V25" s="5"/>
      <c r="W25" s="5"/>
    </row>
    <row r="26" spans="1:23" x14ac:dyDescent="0.35">
      <c r="A26" s="5"/>
      <c r="B26" s="6"/>
      <c r="C26" s="5"/>
      <c r="D26" s="37"/>
      <c r="E26" s="5"/>
      <c r="F26" s="6"/>
      <c r="G26" s="5"/>
      <c r="H26" s="6"/>
      <c r="I26" s="5"/>
      <c r="J26" s="6"/>
      <c r="K26" s="5"/>
      <c r="L26" s="6"/>
      <c r="M26" s="5"/>
      <c r="N26" s="5"/>
      <c r="O26" s="5"/>
      <c r="P26" s="5"/>
      <c r="Q26" s="5"/>
      <c r="R26" s="5"/>
      <c r="S26" s="5"/>
      <c r="T26" s="5"/>
      <c r="U26" s="5"/>
      <c r="V26" s="5"/>
      <c r="W26" s="5"/>
    </row>
    <row r="27" spans="1:23" x14ac:dyDescent="0.35">
      <c r="A27" s="5"/>
      <c r="B27" s="180" t="s">
        <v>51</v>
      </c>
      <c r="C27" s="181"/>
      <c r="D27" s="181"/>
      <c r="E27" s="181"/>
      <c r="F27" s="6"/>
      <c r="G27" s="5"/>
      <c r="H27" s="6"/>
      <c r="I27" s="5"/>
      <c r="J27" s="6"/>
      <c r="K27" s="5"/>
      <c r="L27" s="6"/>
      <c r="M27" s="5"/>
      <c r="N27" s="5"/>
      <c r="O27" s="5"/>
      <c r="P27" s="5"/>
      <c r="Q27" s="5"/>
      <c r="R27" s="5"/>
      <c r="S27" s="5"/>
      <c r="T27" s="5"/>
      <c r="U27" s="5"/>
      <c r="V27" s="5"/>
      <c r="W27" s="5"/>
    </row>
    <row r="28" spans="1:23" x14ac:dyDescent="0.35">
      <c r="A28" s="5"/>
      <c r="B28" s="32"/>
      <c r="C28" s="5"/>
      <c r="D28" s="6"/>
      <c r="E28" s="5"/>
      <c r="F28" s="6"/>
      <c r="G28" s="5"/>
      <c r="H28" s="6"/>
      <c r="I28" s="5"/>
      <c r="J28" s="6"/>
      <c r="K28" s="5"/>
      <c r="L28" s="6"/>
      <c r="M28" s="5"/>
      <c r="N28" s="5"/>
      <c r="O28" s="5"/>
      <c r="P28" s="5"/>
      <c r="Q28" s="5"/>
      <c r="R28" s="5"/>
      <c r="S28" s="5"/>
      <c r="T28" s="5"/>
      <c r="U28" s="5"/>
      <c r="V28" s="5"/>
      <c r="W28" s="5"/>
    </row>
    <row r="29" spans="1:23" x14ac:dyDescent="0.35">
      <c r="A29" s="5"/>
      <c r="B29" s="32" t="s">
        <v>5</v>
      </c>
      <c r="C29" s="5"/>
      <c r="D29" s="33">
        <f>($G$29-($G$29-F29))/6</f>
        <v>0</v>
      </c>
      <c r="E29" s="5"/>
      <c r="F29" s="34">
        <f>COUNTIF(C17:M17,"R")</f>
        <v>0</v>
      </c>
      <c r="G29" s="10">
        <v>6</v>
      </c>
      <c r="H29" s="6"/>
      <c r="I29" s="5"/>
      <c r="J29" s="6"/>
      <c r="K29" s="5"/>
      <c r="L29" s="6"/>
      <c r="M29" s="5"/>
      <c r="N29" s="5"/>
      <c r="O29" s="5"/>
      <c r="P29" s="5"/>
      <c r="Q29" s="5"/>
      <c r="R29" s="5"/>
      <c r="S29" s="5"/>
      <c r="T29" s="5"/>
      <c r="U29" s="5"/>
      <c r="V29" s="5"/>
      <c r="W29" s="5"/>
    </row>
    <row r="30" spans="1:23" x14ac:dyDescent="0.35">
      <c r="A30" s="5"/>
      <c r="B30" s="32" t="s">
        <v>6</v>
      </c>
      <c r="C30" s="5"/>
      <c r="D30" s="35">
        <f>($G$29-($G$29-F30))/6</f>
        <v>0</v>
      </c>
      <c r="E30" s="5"/>
      <c r="F30" s="34">
        <f>COUNTIF(C17:M17,"Y")</f>
        <v>0</v>
      </c>
      <c r="G30" s="5"/>
      <c r="H30" s="6"/>
      <c r="I30" s="5"/>
      <c r="J30" s="6"/>
      <c r="K30" s="5"/>
      <c r="L30" s="6"/>
      <c r="M30" s="5"/>
      <c r="N30" s="5"/>
      <c r="O30" s="5"/>
      <c r="P30" s="5"/>
      <c r="Q30" s="5"/>
      <c r="R30" s="5"/>
      <c r="S30" s="5"/>
      <c r="T30" s="5"/>
      <c r="U30" s="5"/>
      <c r="V30" s="5"/>
      <c r="W30" s="5"/>
    </row>
    <row r="31" spans="1:23" x14ac:dyDescent="0.35">
      <c r="A31" s="5"/>
      <c r="B31" s="32" t="s">
        <v>7</v>
      </c>
      <c r="C31" s="5"/>
      <c r="D31" s="36">
        <f>($G$29-($G$29-F31))/6</f>
        <v>0</v>
      </c>
      <c r="E31" s="5"/>
      <c r="F31" s="34">
        <f>COUNTIF(C17:M17,"G")</f>
        <v>0</v>
      </c>
      <c r="G31" s="5"/>
      <c r="H31" s="6"/>
      <c r="I31" s="5"/>
      <c r="J31" s="6"/>
      <c r="K31" s="5"/>
      <c r="L31" s="6"/>
      <c r="M31" s="5"/>
      <c r="N31" s="5"/>
      <c r="O31" s="5"/>
      <c r="P31" s="5"/>
      <c r="Q31" s="5"/>
      <c r="R31" s="5"/>
      <c r="S31" s="5"/>
      <c r="T31" s="5"/>
      <c r="U31" s="5"/>
      <c r="V31" s="5"/>
      <c r="W31" s="5"/>
    </row>
    <row r="32" spans="1:23" x14ac:dyDescent="0.35">
      <c r="A32" s="5"/>
      <c r="B32" s="6"/>
      <c r="C32" s="5"/>
      <c r="D32" s="6"/>
      <c r="E32" s="5"/>
      <c r="F32" s="6"/>
      <c r="G32" s="5"/>
      <c r="H32" s="6"/>
      <c r="I32" s="5"/>
      <c r="J32" s="6"/>
      <c r="K32" s="5"/>
      <c r="L32" s="6"/>
      <c r="M32" s="5"/>
      <c r="N32" s="5"/>
      <c r="O32" s="5"/>
      <c r="P32" s="5"/>
      <c r="Q32" s="5"/>
      <c r="R32" s="5"/>
      <c r="S32" s="5"/>
      <c r="T32" s="5"/>
      <c r="U32" s="5"/>
      <c r="V32" s="5"/>
      <c r="W32" s="5"/>
    </row>
    <row r="33" spans="1:23" x14ac:dyDescent="0.35">
      <c r="A33" s="5"/>
      <c r="B33" s="6"/>
      <c r="C33" s="5"/>
      <c r="D33" s="6"/>
      <c r="E33" s="5"/>
      <c r="F33" s="6"/>
      <c r="G33" s="5"/>
      <c r="H33" s="6"/>
      <c r="I33" s="5"/>
      <c r="J33" s="6"/>
      <c r="K33" s="5"/>
      <c r="L33" s="6"/>
      <c r="M33" s="5"/>
      <c r="N33" s="5"/>
      <c r="O33" s="5"/>
      <c r="P33" s="5"/>
      <c r="Q33" s="5"/>
      <c r="R33" s="5"/>
      <c r="S33" s="5"/>
      <c r="T33" s="5"/>
      <c r="U33" s="5"/>
      <c r="V33" s="5"/>
      <c r="W33" s="5"/>
    </row>
    <row r="34" spans="1:23" x14ac:dyDescent="0.35">
      <c r="A34" s="5"/>
      <c r="B34" s="6"/>
      <c r="C34" s="5"/>
      <c r="D34" s="6"/>
      <c r="E34" s="5"/>
      <c r="F34" s="6"/>
      <c r="G34" s="5"/>
      <c r="H34" s="6"/>
      <c r="I34" s="5"/>
      <c r="J34" s="6"/>
      <c r="K34" s="5"/>
      <c r="L34" s="6"/>
      <c r="M34" s="5"/>
      <c r="N34" s="5"/>
      <c r="O34" s="5"/>
      <c r="P34" s="5"/>
      <c r="Q34" s="5"/>
      <c r="R34" s="5"/>
      <c r="S34" s="5"/>
      <c r="T34" s="5"/>
      <c r="U34" s="5"/>
      <c r="V34" s="5"/>
      <c r="W34" s="5"/>
    </row>
    <row r="35" spans="1:23" x14ac:dyDescent="0.35">
      <c r="A35" s="5"/>
      <c r="B35" s="6"/>
      <c r="C35" s="5"/>
      <c r="D35" s="6"/>
      <c r="E35" s="5"/>
      <c r="F35" s="6"/>
      <c r="G35" s="5"/>
      <c r="H35" s="6"/>
      <c r="I35" s="5"/>
      <c r="J35" s="6"/>
      <c r="K35" s="5"/>
      <c r="L35" s="6"/>
      <c r="M35" s="5"/>
      <c r="N35" s="5"/>
      <c r="O35" s="5"/>
      <c r="P35" s="5"/>
      <c r="Q35" s="5"/>
      <c r="R35" s="5"/>
      <c r="S35" s="5"/>
      <c r="T35" s="5"/>
      <c r="U35" s="5"/>
      <c r="V35" s="5"/>
      <c r="W35" s="5"/>
    </row>
    <row r="36" spans="1:23" x14ac:dyDescent="0.35">
      <c r="A36" s="5"/>
      <c r="B36" s="6"/>
      <c r="C36" s="5"/>
      <c r="D36" s="6"/>
      <c r="E36" s="5"/>
      <c r="F36" s="6"/>
      <c r="G36" s="5"/>
      <c r="H36" s="6"/>
      <c r="I36" s="5"/>
      <c r="J36" s="6"/>
      <c r="K36" s="5"/>
      <c r="L36" s="6"/>
      <c r="M36" s="5"/>
      <c r="N36" s="5"/>
      <c r="O36" s="5"/>
      <c r="P36" s="5"/>
      <c r="Q36" s="5"/>
      <c r="R36" s="5"/>
      <c r="S36" s="5"/>
      <c r="T36" s="5"/>
      <c r="U36" s="5"/>
      <c r="V36" s="5"/>
      <c r="W36" s="5"/>
    </row>
    <row r="37" spans="1:23" x14ac:dyDescent="0.35">
      <c r="A37" s="5"/>
      <c r="B37" s="6"/>
      <c r="C37" s="5"/>
      <c r="D37" s="6"/>
      <c r="E37" s="5"/>
      <c r="F37" s="6"/>
      <c r="G37" s="5"/>
      <c r="H37" s="6"/>
      <c r="I37" s="5"/>
      <c r="J37" s="6"/>
      <c r="K37" s="5"/>
      <c r="L37" s="6"/>
      <c r="M37" s="5"/>
      <c r="N37" s="5"/>
      <c r="O37" s="5"/>
      <c r="P37" s="5"/>
      <c r="Q37" s="5"/>
      <c r="R37" s="5"/>
      <c r="S37" s="5"/>
      <c r="T37" s="5"/>
      <c r="U37" s="5"/>
      <c r="V37" s="5"/>
      <c r="W37" s="5"/>
    </row>
    <row r="38" spans="1:23" x14ac:dyDescent="0.35">
      <c r="A38" s="5"/>
      <c r="B38" s="6"/>
      <c r="C38" s="5"/>
      <c r="D38" s="6"/>
      <c r="E38" s="5"/>
      <c r="F38" s="6"/>
      <c r="G38" s="5"/>
      <c r="H38" s="6"/>
      <c r="I38" s="5"/>
      <c r="J38" s="6"/>
      <c r="K38" s="5"/>
      <c r="L38" s="6"/>
      <c r="M38" s="5"/>
      <c r="N38" s="5"/>
      <c r="O38" s="5"/>
      <c r="P38" s="5"/>
      <c r="Q38" s="5"/>
      <c r="R38" s="5"/>
      <c r="S38" s="5"/>
      <c r="T38" s="5"/>
      <c r="U38" s="5"/>
      <c r="V38" s="5"/>
      <c r="W38" s="5"/>
    </row>
    <row r="39" spans="1:23" x14ac:dyDescent="0.35">
      <c r="A39" s="5"/>
      <c r="B39" s="6"/>
      <c r="C39" s="5"/>
      <c r="D39" s="6"/>
      <c r="E39" s="5"/>
      <c r="F39" s="6"/>
      <c r="G39" s="5"/>
      <c r="H39" s="6"/>
      <c r="I39" s="5"/>
      <c r="J39" s="6"/>
      <c r="K39" s="5"/>
      <c r="L39" s="6"/>
      <c r="M39" s="5"/>
      <c r="N39" s="5"/>
      <c r="O39" s="5"/>
      <c r="P39" s="5"/>
      <c r="Q39" s="5"/>
      <c r="R39" s="5"/>
      <c r="S39" s="5"/>
      <c r="T39" s="5"/>
      <c r="U39" s="5"/>
      <c r="V39" s="5"/>
      <c r="W39" s="5"/>
    </row>
  </sheetData>
  <sheetProtection algorithmName="SHA-512" hashValue="FHQYCK3mmkwqWxM4bSaB7/mE65c1qnSa0z2tyvHwzqD83j/5FmKowgoEAzvXzqz4bg3sWEhGrsVKJP8BtU/4IA==" saltValue="yyy669YkN3291UEqiuL2dg==" spinCount="100000" sheet="1"/>
  <mergeCells count="3">
    <mergeCell ref="B21:E21"/>
    <mergeCell ref="G21:M25"/>
    <mergeCell ref="B27:E27"/>
  </mergeCells>
  <conditionalFormatting sqref="C10">
    <cfRule type="cellIs" dxfId="26" priority="19" operator="equal">
      <formula>"G"</formula>
    </cfRule>
    <cfRule type="cellIs" dxfId="25" priority="20" operator="equal">
      <formula>"A"</formula>
    </cfRule>
    <cfRule type="cellIs" dxfId="24" priority="21" operator="equal">
      <formula>"R"</formula>
    </cfRule>
  </conditionalFormatting>
  <conditionalFormatting sqref="C17">
    <cfRule type="cellIs" dxfId="23" priority="10" operator="equal">
      <formula>"G"</formula>
    </cfRule>
    <cfRule type="cellIs" dxfId="22" priority="11" operator="equal">
      <formula>"A"</formula>
    </cfRule>
    <cfRule type="cellIs" dxfId="21" priority="12" operator="equal">
      <formula>"R"</formula>
    </cfRule>
  </conditionalFormatting>
  <conditionalFormatting sqref="D23">
    <cfRule type="dataBar" priority="15">
      <dataBar>
        <cfvo type="num" val="0"/>
        <cfvo type="num" val="1"/>
        <color rgb="FFFF0000"/>
      </dataBar>
      <extLst>
        <ext xmlns:x14="http://schemas.microsoft.com/office/spreadsheetml/2009/9/main" uri="{B025F937-C7B1-47D3-B67F-A62EFF666E3E}">
          <x14:id>{259DFA52-8464-48E2-BCD9-22D8EA6FDF97}</x14:id>
        </ext>
      </extLst>
    </cfRule>
  </conditionalFormatting>
  <conditionalFormatting sqref="D24">
    <cfRule type="dataBar" priority="14">
      <dataBar>
        <cfvo type="num" val="0"/>
        <cfvo type="num" val="1"/>
        <color rgb="FFFFB628"/>
      </dataBar>
      <extLst>
        <ext xmlns:x14="http://schemas.microsoft.com/office/spreadsheetml/2009/9/main" uri="{B025F937-C7B1-47D3-B67F-A62EFF666E3E}">
          <x14:id>{3C4410C9-D17B-4A29-BD42-2A90C37E2432}</x14:id>
        </ext>
      </extLst>
    </cfRule>
  </conditionalFormatting>
  <conditionalFormatting sqref="D25">
    <cfRule type="dataBar" priority="13">
      <dataBar>
        <cfvo type="num" val="0"/>
        <cfvo type="num" val="1"/>
        <color rgb="FF63C384"/>
      </dataBar>
      <extLst>
        <ext xmlns:x14="http://schemas.microsoft.com/office/spreadsheetml/2009/9/main" uri="{B025F937-C7B1-47D3-B67F-A62EFF666E3E}">
          <x14:id>{1391560C-8E37-43F7-BDFC-0E0E99D5B41A}</x14:id>
        </ext>
      </extLst>
    </cfRule>
  </conditionalFormatting>
  <conditionalFormatting sqref="D29">
    <cfRule type="dataBar" priority="6">
      <dataBar>
        <cfvo type="num" val="0"/>
        <cfvo type="num" val="1"/>
        <color rgb="FFFF0000"/>
      </dataBar>
      <extLst>
        <ext xmlns:x14="http://schemas.microsoft.com/office/spreadsheetml/2009/9/main" uri="{B025F937-C7B1-47D3-B67F-A62EFF666E3E}">
          <x14:id>{99F511AE-3D43-4604-9C89-22321B426C54}</x14:id>
        </ext>
      </extLst>
    </cfRule>
  </conditionalFormatting>
  <conditionalFormatting sqref="D30">
    <cfRule type="dataBar" priority="5">
      <dataBar>
        <cfvo type="num" val="0"/>
        <cfvo type="num" val="1"/>
        <color rgb="FFFFB628"/>
      </dataBar>
      <extLst>
        <ext xmlns:x14="http://schemas.microsoft.com/office/spreadsheetml/2009/9/main" uri="{B025F937-C7B1-47D3-B67F-A62EFF666E3E}">
          <x14:id>{B1CD3012-B717-43DB-8B38-7C4DA0742213}</x14:id>
        </ext>
      </extLst>
    </cfRule>
  </conditionalFormatting>
  <conditionalFormatting sqref="D31">
    <cfRule type="dataBar" priority="4">
      <dataBar>
        <cfvo type="num" val="0"/>
        <cfvo type="num" val="1"/>
        <color rgb="FF63C384"/>
      </dataBar>
      <extLst>
        <ext xmlns:x14="http://schemas.microsoft.com/office/spreadsheetml/2009/9/main" uri="{B025F937-C7B1-47D3-B67F-A62EFF666E3E}">
          <x14:id>{3FD31933-42BE-4B7A-B224-4AE92FA36B41}</x14:id>
        </ext>
      </extLst>
    </cfRule>
  </conditionalFormatting>
  <conditionalFormatting sqref="E10 G10">
    <cfRule type="cellIs" dxfId="20" priority="16" operator="equal">
      <formula>"G"</formula>
    </cfRule>
    <cfRule type="cellIs" dxfId="19" priority="17" operator="equal">
      <formula>"A"</formula>
    </cfRule>
    <cfRule type="cellIs" dxfId="18" priority="18" operator="equal">
      <formula>"R"</formula>
    </cfRule>
  </conditionalFormatting>
  <conditionalFormatting sqref="E17 G17 I17 K17">
    <cfRule type="cellIs" dxfId="17" priority="7" operator="equal">
      <formula>"G"</formula>
    </cfRule>
    <cfRule type="cellIs" dxfId="16" priority="8" operator="equal">
      <formula>"A"</formula>
    </cfRule>
    <cfRule type="cellIs" dxfId="15" priority="9" operator="equal">
      <formula>"R"</formula>
    </cfRule>
  </conditionalFormatting>
  <conditionalFormatting sqref="M17">
    <cfRule type="cellIs" dxfId="14" priority="1" operator="equal">
      <formula>"G"</formula>
    </cfRule>
    <cfRule type="cellIs" dxfId="13" priority="2" operator="equal">
      <formula>"A"</formula>
    </cfRule>
    <cfRule type="cellIs" dxfId="12" priority="3" operator="equal">
      <formula>"R"</formula>
    </cfRule>
  </conditionalFormatting>
  <dataValidations count="1">
    <dataValidation type="list" allowBlank="1" showDropDown="1" showInputMessage="1" showErrorMessage="1" errorTitle="Error" error="Only input 'R' for red, 'A' for amber or 'G' for green." sqref="C10 E10 K17 I17 G10 G17 C17 E17 M17" xr:uid="{FFDDE923-3444-47E0-8433-AD82E1C216F4}">
      <formula1>"R,A,G"</formula1>
    </dataValidation>
  </dataValidations>
  <pageMargins left="0.39370078740157483" right="0.39370078740157483" top="0.39370078740157483" bottom="0.39370078740157483" header="0.31496062992125984" footer="0.31496062992125984"/>
  <pageSetup paperSize="9" scale="80" orientation="landscape" r:id="rId1"/>
  <drawing r:id="rId2"/>
  <extLst>
    <ext xmlns:x14="http://schemas.microsoft.com/office/spreadsheetml/2009/9/main" uri="{78C0D931-6437-407d-A8EE-F0AAD7539E65}">
      <x14:conditionalFormattings>
        <x14:conditionalFormatting xmlns:xm="http://schemas.microsoft.com/office/excel/2006/main">
          <x14:cfRule type="dataBar" id="{259DFA52-8464-48E2-BCD9-22D8EA6FDF97}">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D23</xm:sqref>
        </x14:conditionalFormatting>
        <x14:conditionalFormatting xmlns:xm="http://schemas.microsoft.com/office/excel/2006/main">
          <x14:cfRule type="dataBar" id="{3C4410C9-D17B-4A29-BD42-2A90C37E2432}">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D24</xm:sqref>
        </x14:conditionalFormatting>
        <x14:conditionalFormatting xmlns:xm="http://schemas.microsoft.com/office/excel/2006/main">
          <x14:cfRule type="dataBar" id="{1391560C-8E37-43F7-BDFC-0E0E99D5B41A}">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D25</xm:sqref>
        </x14:conditionalFormatting>
        <x14:conditionalFormatting xmlns:xm="http://schemas.microsoft.com/office/excel/2006/main">
          <x14:cfRule type="dataBar" id="{99F511AE-3D43-4604-9C89-22321B426C54}">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D29</xm:sqref>
        </x14:conditionalFormatting>
        <x14:conditionalFormatting xmlns:xm="http://schemas.microsoft.com/office/excel/2006/main">
          <x14:cfRule type="dataBar" id="{B1CD3012-B717-43DB-8B38-7C4DA0742213}">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D30</xm:sqref>
        </x14:conditionalFormatting>
        <x14:conditionalFormatting xmlns:xm="http://schemas.microsoft.com/office/excel/2006/main">
          <x14:cfRule type="dataBar" id="{3FD31933-42BE-4B7A-B224-4AE92FA36B41}">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D31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8D5B8-8EDD-4D91-9FB1-5DD98F0ED8DB}">
  <sheetPr>
    <tabColor theme="5" tint="-0.499984740745262"/>
  </sheetPr>
  <dimension ref="A1:W38"/>
  <sheetViews>
    <sheetView showGridLines="0" showRowColHeaders="0" zoomScaleNormal="100" workbookViewId="0">
      <selection activeCell="L3" sqref="L3"/>
    </sheetView>
  </sheetViews>
  <sheetFormatPr defaultRowHeight="14.5" x14ac:dyDescent="0.35"/>
  <cols>
    <col min="1" max="1" width="0.453125" customWidth="1"/>
    <col min="2" max="2" width="21.08984375" style="8" customWidth="1"/>
    <col min="3" max="3" width="4.453125" customWidth="1"/>
    <col min="4" max="4" width="21.08984375" style="8" customWidth="1"/>
    <col min="5" max="5" width="4.453125" customWidth="1"/>
    <col min="6" max="6" width="21.08984375" style="8" customWidth="1"/>
    <col min="7" max="7" width="4.453125" customWidth="1"/>
    <col min="8" max="8" width="21.08984375" style="8" customWidth="1"/>
    <col min="9" max="9" width="4.453125" customWidth="1"/>
    <col min="10" max="10" width="21.08984375" style="8" customWidth="1"/>
    <col min="11" max="11" width="4.453125" customWidth="1"/>
    <col min="12" max="12" width="21.08984375" style="8" customWidth="1"/>
    <col min="13" max="13" width="4.453125" customWidth="1"/>
    <col min="14" max="14" width="0.54296875" customWidth="1"/>
  </cols>
  <sheetData>
    <row r="1" spans="1:23" ht="15" thickBot="1" x14ac:dyDescent="0.4">
      <c r="A1" s="5"/>
      <c r="B1" s="6"/>
      <c r="C1" s="5"/>
      <c r="D1" s="6"/>
      <c r="E1" s="5"/>
      <c r="F1" s="6"/>
      <c r="G1" s="5"/>
      <c r="H1" s="6"/>
      <c r="I1" s="5"/>
      <c r="J1" s="6"/>
      <c r="K1" s="5"/>
      <c r="L1" s="6"/>
      <c r="M1" s="5"/>
      <c r="N1" s="5"/>
      <c r="O1" s="5"/>
      <c r="P1" s="5"/>
      <c r="Q1" s="5"/>
      <c r="R1" s="5"/>
      <c r="S1" s="5"/>
      <c r="T1" s="5"/>
      <c r="U1" s="5"/>
      <c r="V1" s="5"/>
      <c r="W1" s="5"/>
    </row>
    <row r="2" spans="1:23" ht="23.5" x14ac:dyDescent="0.55000000000000004">
      <c r="A2" s="5"/>
      <c r="B2" s="7" t="s">
        <v>23</v>
      </c>
      <c r="C2" s="5"/>
      <c r="D2" s="6"/>
      <c r="E2" s="5"/>
      <c r="G2" s="5"/>
      <c r="H2" s="9" t="s">
        <v>0</v>
      </c>
      <c r="I2" s="5"/>
      <c r="J2" s="9" t="s">
        <v>1</v>
      </c>
      <c r="K2" s="5"/>
      <c r="L2" s="9" t="s">
        <v>12</v>
      </c>
      <c r="M2" s="10">
        <v>5</v>
      </c>
      <c r="N2" s="5"/>
      <c r="O2" s="5"/>
      <c r="P2" s="5"/>
      <c r="Q2" s="5"/>
      <c r="R2" s="5"/>
      <c r="S2" s="5"/>
      <c r="T2" s="5"/>
      <c r="U2" s="5"/>
      <c r="V2" s="5"/>
      <c r="W2" s="5"/>
    </row>
    <row r="3" spans="1:23" ht="23.4" customHeight="1" thickBot="1" x14ac:dyDescent="0.4">
      <c r="A3" s="5"/>
      <c r="B3" s="6"/>
      <c r="C3" s="5"/>
      <c r="D3" s="6"/>
      <c r="E3" s="5"/>
      <c r="F3" s="6"/>
      <c r="G3" s="5"/>
      <c r="H3" s="157">
        <f>Progress!G2</f>
        <v>0</v>
      </c>
      <c r="I3" s="5"/>
      <c r="J3" s="157">
        <f>Progress!J2</f>
        <v>0</v>
      </c>
      <c r="K3" s="5"/>
      <c r="L3" s="157">
        <f>Progress!L2</f>
        <v>0</v>
      </c>
      <c r="M3" s="5"/>
      <c r="N3" s="5"/>
      <c r="O3" s="5"/>
      <c r="P3" s="5"/>
      <c r="Q3" s="5"/>
      <c r="R3" s="5"/>
      <c r="S3" s="5"/>
      <c r="T3" s="5"/>
      <c r="U3" s="5"/>
      <c r="V3" s="5"/>
      <c r="W3" s="5"/>
    </row>
    <row r="4" spans="1:23" x14ac:dyDescent="0.35">
      <c r="A4" s="5"/>
      <c r="B4" s="11" t="s">
        <v>14</v>
      </c>
      <c r="C4" s="5"/>
      <c r="D4" s="6"/>
      <c r="E4" s="5"/>
      <c r="F4" s="6"/>
      <c r="G4" s="5"/>
      <c r="H4" s="6"/>
      <c r="I4" s="5"/>
      <c r="J4" s="6"/>
      <c r="K4" s="5"/>
      <c r="L4" s="6"/>
      <c r="M4" s="5"/>
      <c r="N4" s="5"/>
      <c r="O4" s="5"/>
      <c r="P4" s="5"/>
      <c r="Q4" s="5"/>
      <c r="R4" s="5"/>
      <c r="S4" s="5"/>
      <c r="T4" s="5"/>
      <c r="U4" s="5"/>
      <c r="V4" s="5"/>
      <c r="W4" s="5"/>
    </row>
    <row r="5" spans="1:23" ht="6.65" customHeight="1" x14ac:dyDescent="0.35">
      <c r="A5" s="5"/>
      <c r="B5" s="6"/>
      <c r="C5" s="5"/>
      <c r="D5" s="6"/>
      <c r="E5" s="5"/>
      <c r="F5" s="6"/>
      <c r="G5" s="5"/>
      <c r="H5" s="6"/>
      <c r="I5" s="5"/>
      <c r="J5" s="6"/>
      <c r="K5" s="5"/>
      <c r="L5" s="6"/>
      <c r="M5" s="5"/>
      <c r="N5" s="5"/>
      <c r="O5" s="5"/>
      <c r="P5" s="5"/>
      <c r="Q5" s="5"/>
      <c r="R5" s="5"/>
      <c r="S5" s="5"/>
      <c r="T5" s="5"/>
      <c r="U5" s="5"/>
      <c r="V5" s="5"/>
      <c r="W5" s="5"/>
    </row>
    <row r="6" spans="1:23" ht="15.5" x14ac:dyDescent="0.35">
      <c r="A6" s="5"/>
      <c r="B6" s="12" t="s">
        <v>24</v>
      </c>
      <c r="E6" s="5"/>
      <c r="F6" s="6"/>
      <c r="G6" s="5"/>
      <c r="H6" s="6"/>
      <c r="I6" s="5"/>
      <c r="J6" s="6"/>
      <c r="K6" s="5"/>
      <c r="L6" s="6"/>
      <c r="M6" s="5"/>
      <c r="N6" s="5"/>
      <c r="O6" s="5"/>
      <c r="P6" s="5"/>
      <c r="Q6" s="5"/>
      <c r="R6" s="5"/>
      <c r="S6" s="5"/>
      <c r="T6" s="5"/>
      <c r="U6" s="5"/>
      <c r="V6" s="5"/>
      <c r="W6" s="5"/>
    </row>
    <row r="7" spans="1:23" ht="6.65" customHeight="1" x14ac:dyDescent="0.35">
      <c r="A7" s="5"/>
      <c r="B7" s="6"/>
      <c r="C7" s="5"/>
      <c r="D7" s="6"/>
      <c r="E7" s="5"/>
      <c r="F7" s="6"/>
      <c r="G7" s="5"/>
      <c r="H7" s="6"/>
      <c r="I7" s="5"/>
      <c r="J7" s="6"/>
      <c r="K7" s="5"/>
      <c r="L7" s="6"/>
      <c r="M7" s="5"/>
      <c r="N7" s="5"/>
      <c r="O7" s="5"/>
      <c r="P7" s="5"/>
      <c r="Q7" s="5"/>
      <c r="R7" s="5"/>
      <c r="S7" s="5"/>
      <c r="T7" s="5"/>
      <c r="U7" s="5"/>
      <c r="V7" s="5"/>
      <c r="W7" s="5"/>
    </row>
    <row r="8" spans="1:23" x14ac:dyDescent="0.35">
      <c r="A8" s="5"/>
      <c r="B8" s="140" t="s">
        <v>3</v>
      </c>
      <c r="C8" s="14"/>
      <c r="D8" s="140" t="s">
        <v>3</v>
      </c>
      <c r="E8" s="14"/>
      <c r="F8" s="140" t="s">
        <v>3</v>
      </c>
      <c r="G8" s="14"/>
      <c r="H8" s="140" t="s">
        <v>3</v>
      </c>
      <c r="I8" s="14"/>
      <c r="J8" s="140" t="s">
        <v>3</v>
      </c>
      <c r="K8" s="14"/>
      <c r="L8" s="5"/>
      <c r="M8" s="5"/>
      <c r="N8" s="5"/>
      <c r="O8" s="5"/>
      <c r="P8" s="5"/>
      <c r="Q8" s="5"/>
      <c r="R8" s="5"/>
      <c r="S8" s="5"/>
      <c r="T8" s="5"/>
      <c r="U8" s="5"/>
      <c r="V8" s="5"/>
      <c r="W8" s="5"/>
    </row>
    <row r="9" spans="1:23" ht="39.5" x14ac:dyDescent="0.35">
      <c r="A9" s="5"/>
      <c r="B9" s="141" t="s">
        <v>162</v>
      </c>
      <c r="C9" s="16" t="s">
        <v>4</v>
      </c>
      <c r="D9" s="142" t="s">
        <v>164</v>
      </c>
      <c r="E9" s="16" t="s">
        <v>4</v>
      </c>
      <c r="F9" s="142" t="s">
        <v>166</v>
      </c>
      <c r="G9" s="16" t="s">
        <v>4</v>
      </c>
      <c r="H9" s="142" t="s">
        <v>168</v>
      </c>
      <c r="I9" s="16" t="s">
        <v>4</v>
      </c>
      <c r="J9" s="143" t="s">
        <v>170</v>
      </c>
      <c r="K9" s="16" t="s">
        <v>4</v>
      </c>
      <c r="L9" s="5"/>
      <c r="M9" s="5"/>
      <c r="N9" s="5"/>
      <c r="O9" s="5"/>
      <c r="P9" s="5"/>
      <c r="Q9" s="5"/>
      <c r="R9" s="5"/>
      <c r="S9" s="5"/>
      <c r="T9" s="5"/>
      <c r="U9" s="5"/>
      <c r="V9" s="5"/>
      <c r="W9" s="5"/>
    </row>
    <row r="10" spans="1:23" s="22" customFormat="1" ht="180" x14ac:dyDescent="0.25">
      <c r="A10" s="19"/>
      <c r="B10" s="144" t="s">
        <v>161</v>
      </c>
      <c r="C10" s="4"/>
      <c r="D10" s="144" t="s">
        <v>163</v>
      </c>
      <c r="E10" s="4"/>
      <c r="F10" s="144" t="s">
        <v>165</v>
      </c>
      <c r="G10" s="4"/>
      <c r="H10" s="144" t="s">
        <v>167</v>
      </c>
      <c r="I10" s="4"/>
      <c r="J10" s="144" t="s">
        <v>169</v>
      </c>
      <c r="K10" s="4"/>
      <c r="L10" s="19"/>
      <c r="M10" s="19"/>
      <c r="N10" s="19"/>
      <c r="O10" s="19"/>
      <c r="P10" s="19"/>
      <c r="Q10" s="19"/>
      <c r="R10" s="19"/>
      <c r="S10" s="19"/>
      <c r="T10" s="19"/>
      <c r="U10" s="19"/>
      <c r="V10" s="19"/>
      <c r="W10" s="19"/>
    </row>
    <row r="11" spans="1:23" ht="6.65" customHeight="1" x14ac:dyDescent="0.35">
      <c r="A11" s="5"/>
      <c r="B11" s="6"/>
      <c r="C11" s="5"/>
      <c r="D11" s="5"/>
      <c r="E11" s="5"/>
      <c r="F11" s="6"/>
      <c r="G11" s="5"/>
      <c r="H11" s="6"/>
      <c r="I11" s="5"/>
      <c r="J11" s="6"/>
      <c r="K11" s="5"/>
      <c r="L11" s="6"/>
      <c r="M11" s="5"/>
      <c r="N11" s="5"/>
      <c r="O11" s="5"/>
      <c r="P11" s="5"/>
      <c r="Q11" s="5"/>
      <c r="R11" s="5"/>
      <c r="S11" s="5"/>
      <c r="T11" s="5"/>
      <c r="U11" s="5"/>
      <c r="V11" s="5"/>
      <c r="W11" s="5"/>
    </row>
    <row r="12" spans="1:23" ht="15.5" x14ac:dyDescent="0.35">
      <c r="A12" s="5"/>
      <c r="B12" s="24" t="s">
        <v>34</v>
      </c>
      <c r="E12" s="5"/>
      <c r="G12" s="5"/>
      <c r="H12" s="6"/>
      <c r="I12" s="5"/>
      <c r="J12" s="6"/>
      <c r="K12" s="5"/>
      <c r="L12" s="6"/>
      <c r="M12" s="5"/>
      <c r="N12" s="5"/>
      <c r="O12" s="5"/>
      <c r="P12" s="5"/>
      <c r="Q12" s="5"/>
      <c r="R12" s="5"/>
      <c r="S12" s="5"/>
      <c r="T12" s="5"/>
      <c r="U12" s="5"/>
      <c r="V12" s="5"/>
      <c r="W12" s="5"/>
    </row>
    <row r="13" spans="1:23" ht="6.65" customHeight="1" x14ac:dyDescent="0.35">
      <c r="A13" s="5"/>
      <c r="B13" s="6"/>
      <c r="C13" s="5"/>
      <c r="D13" s="6"/>
      <c r="E13" s="5"/>
      <c r="F13" s="6"/>
      <c r="G13" s="5"/>
      <c r="H13" s="6"/>
      <c r="I13" s="5"/>
      <c r="J13" s="6"/>
      <c r="K13" s="5"/>
      <c r="L13" s="6"/>
      <c r="M13" s="5"/>
      <c r="N13" s="5"/>
      <c r="O13" s="5"/>
      <c r="P13" s="5"/>
      <c r="Q13" s="5"/>
      <c r="R13" s="5"/>
      <c r="S13" s="5"/>
      <c r="T13" s="5"/>
      <c r="U13" s="5"/>
      <c r="V13" s="5"/>
      <c r="W13" s="5"/>
    </row>
    <row r="14" spans="1:23" x14ac:dyDescent="0.35">
      <c r="A14" s="5"/>
      <c r="B14" s="140" t="s">
        <v>3</v>
      </c>
      <c r="C14" s="14"/>
      <c r="D14" s="140" t="s">
        <v>3</v>
      </c>
      <c r="E14" s="14"/>
      <c r="F14" s="6"/>
      <c r="G14" s="6"/>
      <c r="H14" s="6"/>
      <c r="I14" s="6"/>
      <c r="J14" s="6"/>
      <c r="K14" s="6"/>
      <c r="L14" s="6"/>
      <c r="M14" s="5"/>
      <c r="N14" s="5"/>
      <c r="O14" s="5"/>
      <c r="P14" s="5"/>
      <c r="Q14" s="5"/>
      <c r="R14" s="5"/>
      <c r="S14" s="5"/>
      <c r="T14" s="5"/>
      <c r="U14" s="5"/>
      <c r="V14" s="5"/>
      <c r="W14" s="5"/>
    </row>
    <row r="15" spans="1:23" ht="26" x14ac:dyDescent="0.35">
      <c r="A15" s="5"/>
      <c r="B15" s="145" t="s">
        <v>172</v>
      </c>
      <c r="C15" s="16" t="s">
        <v>4</v>
      </c>
      <c r="D15" s="146" t="s">
        <v>174</v>
      </c>
      <c r="E15" s="16" t="s">
        <v>4</v>
      </c>
      <c r="F15" s="6"/>
      <c r="G15" s="6"/>
      <c r="H15" s="6"/>
      <c r="I15" s="6"/>
      <c r="J15" s="6"/>
      <c r="K15" s="6"/>
      <c r="L15" s="6"/>
      <c r="M15" s="5"/>
      <c r="N15" s="5"/>
      <c r="O15" s="5"/>
      <c r="P15" s="5"/>
      <c r="Q15" s="5"/>
      <c r="R15" s="5"/>
      <c r="S15" s="5"/>
      <c r="T15" s="5"/>
      <c r="U15" s="5"/>
      <c r="V15" s="5"/>
      <c r="W15" s="5"/>
    </row>
    <row r="16" spans="1:23" s="22" customFormat="1" ht="144" x14ac:dyDescent="0.35">
      <c r="A16" s="19"/>
      <c r="B16" s="147" t="s">
        <v>171</v>
      </c>
      <c r="C16" s="4"/>
      <c r="D16" s="147" t="s">
        <v>173</v>
      </c>
      <c r="E16" s="4"/>
      <c r="F16" s="6"/>
      <c r="G16" s="6"/>
      <c r="H16" s="6"/>
      <c r="I16" s="6"/>
      <c r="J16" s="6"/>
      <c r="K16" s="6"/>
      <c r="L16" s="6"/>
      <c r="M16" s="5"/>
      <c r="N16" s="19"/>
      <c r="O16" s="19"/>
      <c r="P16" s="19"/>
      <c r="Q16" s="19"/>
      <c r="R16" s="19"/>
      <c r="S16" s="19"/>
      <c r="T16" s="19"/>
      <c r="U16" s="19"/>
      <c r="V16" s="19"/>
      <c r="W16" s="19"/>
    </row>
    <row r="17" spans="1:23" x14ac:dyDescent="0.35">
      <c r="A17" s="5"/>
      <c r="B17" s="6"/>
      <c r="C17" s="5"/>
      <c r="E17" s="5"/>
      <c r="F17" s="6"/>
      <c r="G17" s="5"/>
      <c r="H17" s="6"/>
      <c r="I17" s="5"/>
      <c r="J17" s="6"/>
      <c r="K17" s="5"/>
      <c r="L17" s="6"/>
      <c r="M17" s="5"/>
      <c r="N17" s="5"/>
      <c r="O17" s="5"/>
      <c r="P17" s="5"/>
      <c r="Q17" s="5"/>
      <c r="R17" s="5"/>
      <c r="S17" s="5"/>
      <c r="T17" s="5"/>
      <c r="U17" s="5"/>
      <c r="V17" s="5"/>
      <c r="W17" s="5"/>
    </row>
    <row r="18" spans="1:23" ht="15" thickBot="1" x14ac:dyDescent="0.4">
      <c r="A18" s="5"/>
      <c r="B18" s="6"/>
      <c r="C18" s="5"/>
      <c r="D18" s="6"/>
      <c r="E18" s="5"/>
      <c r="F18" s="6"/>
      <c r="G18" s="5"/>
      <c r="H18" s="6"/>
      <c r="I18" s="5"/>
      <c r="J18" s="6"/>
      <c r="K18" s="5"/>
      <c r="L18" s="6"/>
      <c r="M18" s="5"/>
      <c r="N18" s="5"/>
      <c r="O18" s="5"/>
      <c r="P18" s="5"/>
      <c r="Q18" s="5"/>
      <c r="R18" s="5"/>
      <c r="S18" s="5"/>
      <c r="T18" s="5"/>
      <c r="U18" s="5"/>
      <c r="V18" s="5"/>
      <c r="W18" s="5"/>
    </row>
    <row r="19" spans="1:23" x14ac:dyDescent="0.35">
      <c r="A19" s="5"/>
      <c r="B19" s="6"/>
      <c r="C19" s="5"/>
      <c r="D19" s="6"/>
      <c r="E19" s="5"/>
      <c r="F19" s="6"/>
      <c r="G19" s="25" t="s">
        <v>13</v>
      </c>
      <c r="H19" s="26"/>
      <c r="I19" s="27"/>
      <c r="J19" s="26"/>
      <c r="K19" s="27"/>
      <c r="L19" s="26"/>
      <c r="M19" s="28"/>
      <c r="N19" s="5"/>
      <c r="O19" s="5"/>
      <c r="P19" s="5"/>
      <c r="Q19" s="5"/>
      <c r="R19" s="5"/>
      <c r="S19" s="5"/>
      <c r="T19" s="5"/>
      <c r="U19" s="5"/>
      <c r="V19" s="5"/>
      <c r="W19" s="5"/>
    </row>
    <row r="20" spans="1:23" ht="15.5" x14ac:dyDescent="0.35">
      <c r="A20" s="5"/>
      <c r="B20" s="178" t="s">
        <v>50</v>
      </c>
      <c r="C20" s="179"/>
      <c r="D20" s="179"/>
      <c r="E20" s="179"/>
      <c r="F20" s="6"/>
      <c r="G20" s="172" t="s">
        <v>36</v>
      </c>
      <c r="H20" s="173"/>
      <c r="I20" s="173"/>
      <c r="J20" s="173"/>
      <c r="K20" s="173"/>
      <c r="L20" s="173"/>
      <c r="M20" s="174"/>
      <c r="N20" s="5"/>
      <c r="O20" s="5"/>
      <c r="P20" s="5"/>
      <c r="Q20" s="5"/>
      <c r="R20" s="5"/>
      <c r="S20" s="5"/>
      <c r="T20" s="5"/>
      <c r="U20" s="5"/>
      <c r="V20" s="5"/>
      <c r="W20" s="5"/>
    </row>
    <row r="21" spans="1:23" x14ac:dyDescent="0.35">
      <c r="A21" s="5"/>
      <c r="B21" s="32"/>
      <c r="C21" s="5"/>
      <c r="D21" s="6"/>
      <c r="E21" s="5"/>
      <c r="F21" s="6"/>
      <c r="G21" s="172"/>
      <c r="H21" s="173"/>
      <c r="I21" s="173"/>
      <c r="J21" s="173"/>
      <c r="K21" s="173"/>
      <c r="L21" s="173"/>
      <c r="M21" s="174"/>
      <c r="N21" s="5"/>
      <c r="O21" s="5"/>
      <c r="P21" s="5"/>
      <c r="Q21" s="5"/>
      <c r="R21" s="5"/>
      <c r="S21" s="5"/>
      <c r="T21" s="5"/>
      <c r="U21" s="5"/>
      <c r="V21" s="5"/>
      <c r="W21" s="5"/>
    </row>
    <row r="22" spans="1:23" x14ac:dyDescent="0.35">
      <c r="A22" s="5"/>
      <c r="B22" s="32" t="s">
        <v>5</v>
      </c>
      <c r="C22" s="5"/>
      <c r="D22" s="33">
        <f>($M$2-($M$2-F22))/5</f>
        <v>0</v>
      </c>
      <c r="E22" s="5"/>
      <c r="F22" s="34">
        <f>COUNTIF(C10:M10,"R")</f>
        <v>0</v>
      </c>
      <c r="G22" s="172"/>
      <c r="H22" s="173"/>
      <c r="I22" s="173"/>
      <c r="J22" s="173"/>
      <c r="K22" s="173"/>
      <c r="L22" s="173"/>
      <c r="M22" s="174"/>
      <c r="N22" s="5"/>
      <c r="O22" s="5"/>
      <c r="P22" s="5"/>
      <c r="Q22" s="5"/>
      <c r="R22" s="5"/>
      <c r="S22" s="5"/>
      <c r="T22" s="5"/>
      <c r="U22" s="5"/>
      <c r="V22" s="5"/>
      <c r="W22" s="5"/>
    </row>
    <row r="23" spans="1:23" x14ac:dyDescent="0.35">
      <c r="A23" s="5"/>
      <c r="B23" s="32" t="s">
        <v>6</v>
      </c>
      <c r="C23" s="5"/>
      <c r="D23" s="35">
        <f>($M$2-($M$2-F23))/5</f>
        <v>0</v>
      </c>
      <c r="E23" s="5"/>
      <c r="F23" s="34">
        <f>COUNTIF(C10:M10,"A")</f>
        <v>0</v>
      </c>
      <c r="G23" s="172"/>
      <c r="H23" s="173"/>
      <c r="I23" s="173"/>
      <c r="J23" s="173"/>
      <c r="K23" s="173"/>
      <c r="L23" s="173"/>
      <c r="M23" s="174"/>
      <c r="N23" s="5"/>
      <c r="O23" s="5"/>
      <c r="P23" s="5"/>
      <c r="Q23" s="5"/>
      <c r="R23" s="5"/>
      <c r="S23" s="5"/>
      <c r="T23" s="5"/>
      <c r="U23" s="5"/>
      <c r="V23" s="5"/>
      <c r="W23" s="5"/>
    </row>
    <row r="24" spans="1:23" ht="15" thickBot="1" x14ac:dyDescent="0.4">
      <c r="A24" s="5"/>
      <c r="B24" s="32" t="s">
        <v>7</v>
      </c>
      <c r="C24" s="5"/>
      <c r="D24" s="36">
        <f>($M$2-($M$2-F24))/5</f>
        <v>0</v>
      </c>
      <c r="E24" s="5"/>
      <c r="F24" s="34">
        <f>COUNTIF(C10:M10,"G")</f>
        <v>0</v>
      </c>
      <c r="G24" s="175"/>
      <c r="H24" s="176"/>
      <c r="I24" s="176"/>
      <c r="J24" s="176"/>
      <c r="K24" s="176"/>
      <c r="L24" s="176"/>
      <c r="M24" s="177"/>
      <c r="N24" s="5"/>
      <c r="O24" s="5"/>
      <c r="P24" s="5"/>
      <c r="Q24" s="5"/>
      <c r="R24" s="5"/>
      <c r="S24" s="5"/>
      <c r="T24" s="5"/>
      <c r="U24" s="5"/>
      <c r="V24" s="5"/>
      <c r="W24" s="5"/>
    </row>
    <row r="25" spans="1:23" x14ac:dyDescent="0.35">
      <c r="A25" s="5"/>
      <c r="B25" s="6"/>
      <c r="C25" s="5"/>
      <c r="D25" s="37"/>
      <c r="E25" s="5"/>
      <c r="F25" s="6"/>
      <c r="G25" s="5"/>
      <c r="H25" s="6"/>
      <c r="I25" s="5"/>
      <c r="J25" s="6"/>
      <c r="K25" s="5"/>
      <c r="L25" s="6"/>
      <c r="M25" s="5"/>
      <c r="N25" s="5"/>
      <c r="O25" s="5"/>
      <c r="P25" s="5"/>
      <c r="Q25" s="5"/>
      <c r="R25" s="5"/>
      <c r="S25" s="5"/>
      <c r="T25" s="5"/>
      <c r="U25" s="5"/>
      <c r="V25" s="5"/>
      <c r="W25" s="5"/>
    </row>
    <row r="26" spans="1:23" x14ac:dyDescent="0.35">
      <c r="A26" s="5"/>
      <c r="B26" s="180" t="s">
        <v>51</v>
      </c>
      <c r="C26" s="181"/>
      <c r="D26" s="181"/>
      <c r="E26" s="181"/>
      <c r="F26" s="6"/>
      <c r="G26" s="5"/>
      <c r="H26" s="6"/>
      <c r="I26" s="5"/>
      <c r="J26" s="6"/>
      <c r="K26" s="5"/>
      <c r="L26" s="6"/>
      <c r="M26" s="5"/>
      <c r="N26" s="5"/>
      <c r="O26" s="5"/>
      <c r="P26" s="5"/>
      <c r="Q26" s="5"/>
      <c r="R26" s="5"/>
      <c r="S26" s="5"/>
      <c r="T26" s="5"/>
      <c r="U26" s="5"/>
      <c r="V26" s="5"/>
      <c r="W26" s="5"/>
    </row>
    <row r="27" spans="1:23" x14ac:dyDescent="0.35">
      <c r="A27" s="5"/>
      <c r="B27" s="32"/>
      <c r="C27" s="5"/>
      <c r="D27" s="6"/>
      <c r="E27" s="5"/>
      <c r="F27" s="6"/>
      <c r="G27" s="5"/>
      <c r="H27" s="6"/>
      <c r="I27" s="5"/>
      <c r="J27" s="6"/>
      <c r="K27" s="5"/>
      <c r="L27" s="6"/>
      <c r="M27" s="5"/>
      <c r="N27" s="5"/>
      <c r="O27" s="5"/>
      <c r="P27" s="5"/>
      <c r="Q27" s="5"/>
      <c r="R27" s="5"/>
      <c r="S27" s="5"/>
      <c r="T27" s="5"/>
      <c r="U27" s="5"/>
      <c r="V27" s="5"/>
      <c r="W27" s="5"/>
    </row>
    <row r="28" spans="1:23" x14ac:dyDescent="0.35">
      <c r="A28" s="5"/>
      <c r="B28" s="32" t="s">
        <v>5</v>
      </c>
      <c r="C28" s="5"/>
      <c r="D28" s="33">
        <f>($G$28-($G$28-F28))/2</f>
        <v>0</v>
      </c>
      <c r="E28" s="5"/>
      <c r="F28" s="34">
        <f>COUNTIF(C16:M16,"R")</f>
        <v>0</v>
      </c>
      <c r="G28" s="10">
        <v>2</v>
      </c>
      <c r="H28" s="6"/>
      <c r="I28" s="5"/>
      <c r="J28" s="6"/>
      <c r="K28" s="5"/>
      <c r="L28" s="6"/>
      <c r="M28" s="5"/>
      <c r="N28" s="5"/>
      <c r="O28" s="5"/>
      <c r="P28" s="5"/>
      <c r="Q28" s="5"/>
      <c r="R28" s="5"/>
      <c r="S28" s="5"/>
      <c r="T28" s="5"/>
      <c r="U28" s="5"/>
      <c r="V28" s="5"/>
      <c r="W28" s="5"/>
    </row>
    <row r="29" spans="1:23" x14ac:dyDescent="0.35">
      <c r="A29" s="5"/>
      <c r="B29" s="32" t="s">
        <v>6</v>
      </c>
      <c r="C29" s="5"/>
      <c r="D29" s="35">
        <f>($G$28-($G$28-F29))/2</f>
        <v>0</v>
      </c>
      <c r="E29" s="5"/>
      <c r="F29" s="34">
        <f>COUNTIF(C16:M16,"Y")</f>
        <v>0</v>
      </c>
      <c r="G29" s="5"/>
      <c r="H29" s="6"/>
      <c r="I29" s="5"/>
      <c r="J29" s="6"/>
      <c r="K29" s="5"/>
      <c r="L29" s="6"/>
      <c r="M29" s="5"/>
      <c r="N29" s="5"/>
      <c r="O29" s="5"/>
      <c r="P29" s="5"/>
      <c r="Q29" s="5"/>
      <c r="R29" s="5"/>
      <c r="S29" s="5"/>
      <c r="T29" s="5"/>
      <c r="U29" s="5"/>
      <c r="V29" s="5"/>
      <c r="W29" s="5"/>
    </row>
    <row r="30" spans="1:23" x14ac:dyDescent="0.35">
      <c r="A30" s="5"/>
      <c r="B30" s="32" t="s">
        <v>7</v>
      </c>
      <c r="C30" s="5"/>
      <c r="D30" s="36">
        <f>($G$28-($G$28-F30))/2</f>
        <v>0</v>
      </c>
      <c r="E30" s="5"/>
      <c r="F30" s="34">
        <f>COUNTIF(C16:M16,"G")</f>
        <v>0</v>
      </c>
      <c r="G30" s="5"/>
      <c r="H30" s="6"/>
      <c r="I30" s="5"/>
      <c r="J30" s="6"/>
      <c r="K30" s="5"/>
      <c r="L30" s="6"/>
      <c r="M30" s="5"/>
      <c r="N30" s="5"/>
      <c r="O30" s="5"/>
      <c r="P30" s="5"/>
      <c r="Q30" s="5"/>
      <c r="R30" s="5"/>
      <c r="S30" s="5"/>
      <c r="T30" s="5"/>
      <c r="U30" s="5"/>
      <c r="V30" s="5"/>
      <c r="W30" s="5"/>
    </row>
    <row r="31" spans="1:23" x14ac:dyDescent="0.35">
      <c r="A31" s="5"/>
      <c r="B31" s="6"/>
      <c r="C31" s="5"/>
      <c r="D31" s="6"/>
      <c r="E31" s="5"/>
      <c r="F31" s="6"/>
      <c r="G31" s="5"/>
      <c r="H31" s="6"/>
      <c r="I31" s="5"/>
      <c r="J31" s="6"/>
      <c r="K31" s="5"/>
      <c r="L31" s="6"/>
      <c r="M31" s="5"/>
      <c r="N31" s="5"/>
      <c r="O31" s="5"/>
      <c r="P31" s="5"/>
      <c r="Q31" s="5"/>
      <c r="R31" s="5"/>
      <c r="S31" s="5"/>
      <c r="T31" s="5"/>
      <c r="U31" s="5"/>
      <c r="V31" s="5"/>
      <c r="W31" s="5"/>
    </row>
    <row r="32" spans="1:23" x14ac:dyDescent="0.35">
      <c r="A32" s="5"/>
      <c r="B32" s="6"/>
      <c r="C32" s="5"/>
      <c r="D32" s="6"/>
      <c r="E32" s="5"/>
      <c r="F32" s="6"/>
      <c r="G32" s="5"/>
      <c r="H32" s="6"/>
      <c r="I32" s="5"/>
      <c r="J32" s="6"/>
      <c r="K32" s="5"/>
      <c r="L32" s="6"/>
      <c r="M32" s="5"/>
      <c r="N32" s="5"/>
      <c r="O32" s="5"/>
      <c r="P32" s="5"/>
      <c r="Q32" s="5"/>
      <c r="R32" s="5"/>
      <c r="S32" s="5"/>
      <c r="T32" s="5"/>
      <c r="U32" s="5"/>
      <c r="V32" s="5"/>
      <c r="W32" s="5"/>
    </row>
    <row r="33" spans="1:23" x14ac:dyDescent="0.35">
      <c r="A33" s="5"/>
      <c r="B33" s="6"/>
      <c r="C33" s="5"/>
      <c r="D33" s="6"/>
      <c r="E33" s="5"/>
      <c r="F33" s="6"/>
      <c r="G33" s="5"/>
      <c r="H33" s="6"/>
      <c r="I33" s="5"/>
      <c r="J33" s="6"/>
      <c r="K33" s="5"/>
      <c r="L33" s="6"/>
      <c r="M33" s="5"/>
      <c r="N33" s="5"/>
      <c r="O33" s="5"/>
      <c r="P33" s="5"/>
      <c r="Q33" s="5"/>
      <c r="R33" s="5"/>
      <c r="S33" s="5"/>
      <c r="T33" s="5"/>
      <c r="U33" s="5"/>
      <c r="V33" s="5"/>
      <c r="W33" s="5"/>
    </row>
    <row r="34" spans="1:23" x14ac:dyDescent="0.35">
      <c r="A34" s="5"/>
      <c r="B34" s="6"/>
      <c r="C34" s="5"/>
      <c r="D34" s="6"/>
      <c r="E34" s="5"/>
      <c r="F34" s="6"/>
      <c r="G34" s="5"/>
      <c r="H34" s="6"/>
      <c r="I34" s="5"/>
      <c r="J34" s="6"/>
      <c r="K34" s="5"/>
      <c r="L34" s="6"/>
      <c r="M34" s="5"/>
      <c r="N34" s="5"/>
      <c r="O34" s="5"/>
      <c r="P34" s="5"/>
      <c r="Q34" s="5"/>
      <c r="R34" s="5"/>
      <c r="S34" s="5"/>
      <c r="T34" s="5"/>
      <c r="U34" s="5"/>
      <c r="V34" s="5"/>
      <c r="W34" s="5"/>
    </row>
    <row r="35" spans="1:23" x14ac:dyDescent="0.35">
      <c r="A35" s="5"/>
      <c r="B35" s="6"/>
      <c r="C35" s="5"/>
      <c r="D35" s="6"/>
      <c r="E35" s="5"/>
      <c r="F35" s="6"/>
      <c r="G35" s="5"/>
      <c r="H35" s="6"/>
      <c r="I35" s="5"/>
      <c r="J35" s="6"/>
      <c r="K35" s="5"/>
      <c r="L35" s="6"/>
      <c r="M35" s="5"/>
      <c r="N35" s="5"/>
      <c r="O35" s="5"/>
      <c r="P35" s="5"/>
      <c r="Q35" s="5"/>
      <c r="R35" s="5"/>
      <c r="S35" s="5"/>
      <c r="T35" s="5"/>
      <c r="U35" s="5"/>
      <c r="V35" s="5"/>
      <c r="W35" s="5"/>
    </row>
    <row r="36" spans="1:23" x14ac:dyDescent="0.35">
      <c r="A36" s="5"/>
      <c r="B36" s="6"/>
      <c r="C36" s="5"/>
      <c r="D36" s="6"/>
      <c r="E36" s="5"/>
      <c r="F36" s="6"/>
      <c r="G36" s="5"/>
      <c r="H36" s="6"/>
      <c r="I36" s="5"/>
      <c r="J36" s="6"/>
      <c r="K36" s="5"/>
      <c r="L36" s="6"/>
      <c r="M36" s="5"/>
      <c r="N36" s="5"/>
      <c r="O36" s="5"/>
      <c r="P36" s="5"/>
      <c r="Q36" s="5"/>
      <c r="R36" s="5"/>
      <c r="S36" s="5"/>
      <c r="T36" s="5"/>
      <c r="U36" s="5"/>
      <c r="V36" s="5"/>
      <c r="W36" s="5"/>
    </row>
    <row r="37" spans="1:23" x14ac:dyDescent="0.35">
      <c r="A37" s="5"/>
      <c r="B37" s="6"/>
      <c r="C37" s="5"/>
      <c r="D37" s="6"/>
      <c r="E37" s="5"/>
      <c r="F37" s="6"/>
      <c r="G37" s="5"/>
      <c r="H37" s="6"/>
      <c r="I37" s="5"/>
      <c r="J37" s="6"/>
      <c r="K37" s="5"/>
      <c r="L37" s="6"/>
      <c r="M37" s="5"/>
      <c r="N37" s="5"/>
      <c r="O37" s="5"/>
      <c r="P37" s="5"/>
      <c r="Q37" s="5"/>
      <c r="R37" s="5"/>
      <c r="S37" s="5"/>
      <c r="T37" s="5"/>
      <c r="U37" s="5"/>
      <c r="V37" s="5"/>
      <c r="W37" s="5"/>
    </row>
    <row r="38" spans="1:23" x14ac:dyDescent="0.35">
      <c r="A38" s="5"/>
      <c r="B38" s="6"/>
      <c r="C38" s="5"/>
      <c r="D38" s="6"/>
      <c r="E38" s="5"/>
      <c r="F38" s="6"/>
      <c r="G38" s="5"/>
      <c r="H38" s="6"/>
      <c r="I38" s="5"/>
      <c r="J38" s="6"/>
      <c r="K38" s="5"/>
      <c r="L38" s="6"/>
      <c r="M38" s="5"/>
      <c r="N38" s="5"/>
      <c r="O38" s="5"/>
      <c r="P38" s="5"/>
      <c r="Q38" s="5"/>
      <c r="R38" s="5"/>
      <c r="S38" s="5"/>
      <c r="T38" s="5"/>
      <c r="U38" s="5"/>
      <c r="V38" s="5"/>
      <c r="W38" s="5"/>
    </row>
  </sheetData>
  <sheetProtection algorithmName="SHA-512" hashValue="WP8N6tu8tfif3Uy7vNm+hAAEnr/4zhzXDbFAF2wrK8uICMVUttaBJjHZJgO+uVIkV0ZeVGAjYjUtHoMtLejW5w==" saltValue="QRuBLY9f2e4YN5wavA6G9A==" spinCount="100000" sheet="1"/>
  <mergeCells count="3">
    <mergeCell ref="B20:E20"/>
    <mergeCell ref="G20:M24"/>
    <mergeCell ref="B26:E26"/>
  </mergeCells>
  <conditionalFormatting sqref="C10">
    <cfRule type="cellIs" dxfId="11" priority="16" operator="equal">
      <formula>"G"</formula>
    </cfRule>
    <cfRule type="cellIs" dxfId="10" priority="17" operator="equal">
      <formula>"A"</formula>
    </cfRule>
    <cfRule type="cellIs" dxfId="9" priority="18" operator="equal">
      <formula>"R"</formula>
    </cfRule>
  </conditionalFormatting>
  <conditionalFormatting sqref="C16">
    <cfRule type="cellIs" dxfId="8" priority="7" operator="equal">
      <formula>"G"</formula>
    </cfRule>
    <cfRule type="cellIs" dxfId="7" priority="8" operator="equal">
      <formula>"A"</formula>
    </cfRule>
    <cfRule type="cellIs" dxfId="6" priority="9" operator="equal">
      <formula>"R"</formula>
    </cfRule>
  </conditionalFormatting>
  <conditionalFormatting sqref="D22">
    <cfRule type="dataBar" priority="12">
      <dataBar>
        <cfvo type="num" val="0"/>
        <cfvo type="num" val="1"/>
        <color rgb="FFFF0000"/>
      </dataBar>
      <extLst>
        <ext xmlns:x14="http://schemas.microsoft.com/office/spreadsheetml/2009/9/main" uri="{B025F937-C7B1-47D3-B67F-A62EFF666E3E}">
          <x14:id>{AC6A5110-88C4-41C3-AE04-58157128C9E0}</x14:id>
        </ext>
      </extLst>
    </cfRule>
  </conditionalFormatting>
  <conditionalFormatting sqref="D23">
    <cfRule type="dataBar" priority="11">
      <dataBar>
        <cfvo type="num" val="0"/>
        <cfvo type="num" val="1"/>
        <color rgb="FFFFB628"/>
      </dataBar>
      <extLst>
        <ext xmlns:x14="http://schemas.microsoft.com/office/spreadsheetml/2009/9/main" uri="{B025F937-C7B1-47D3-B67F-A62EFF666E3E}">
          <x14:id>{1990244E-544D-462D-A0DF-578242FDAB91}</x14:id>
        </ext>
      </extLst>
    </cfRule>
  </conditionalFormatting>
  <conditionalFormatting sqref="D24">
    <cfRule type="dataBar" priority="10">
      <dataBar>
        <cfvo type="num" val="0"/>
        <cfvo type="num" val="1"/>
        <color rgb="FF63C384"/>
      </dataBar>
      <extLst>
        <ext xmlns:x14="http://schemas.microsoft.com/office/spreadsheetml/2009/9/main" uri="{B025F937-C7B1-47D3-B67F-A62EFF666E3E}">
          <x14:id>{8099C427-6F14-4FB3-8EED-0EE2B092C960}</x14:id>
        </ext>
      </extLst>
    </cfRule>
  </conditionalFormatting>
  <conditionalFormatting sqref="D28">
    <cfRule type="dataBar" priority="3">
      <dataBar>
        <cfvo type="num" val="0"/>
        <cfvo type="num" val="1"/>
        <color rgb="FFFF0000"/>
      </dataBar>
      <extLst>
        <ext xmlns:x14="http://schemas.microsoft.com/office/spreadsheetml/2009/9/main" uri="{B025F937-C7B1-47D3-B67F-A62EFF666E3E}">
          <x14:id>{C3039965-8495-40C8-96DF-46AA36FD65A9}</x14:id>
        </ext>
      </extLst>
    </cfRule>
  </conditionalFormatting>
  <conditionalFormatting sqref="D29">
    <cfRule type="dataBar" priority="2">
      <dataBar>
        <cfvo type="num" val="0"/>
        <cfvo type="num" val="1"/>
        <color rgb="FFFFB628"/>
      </dataBar>
      <extLst>
        <ext xmlns:x14="http://schemas.microsoft.com/office/spreadsheetml/2009/9/main" uri="{B025F937-C7B1-47D3-B67F-A62EFF666E3E}">
          <x14:id>{F179C8D3-7B71-40E1-AC21-6867619DA945}</x14:id>
        </ext>
      </extLst>
    </cfRule>
  </conditionalFormatting>
  <conditionalFormatting sqref="D30">
    <cfRule type="dataBar" priority="1">
      <dataBar>
        <cfvo type="num" val="0"/>
        <cfvo type="num" val="1"/>
        <color rgb="FF63C384"/>
      </dataBar>
      <extLst>
        <ext xmlns:x14="http://schemas.microsoft.com/office/spreadsheetml/2009/9/main" uri="{B025F937-C7B1-47D3-B67F-A62EFF666E3E}">
          <x14:id>{F123F724-7A61-4135-BB34-5A73BB020659}</x14:id>
        </ext>
      </extLst>
    </cfRule>
  </conditionalFormatting>
  <conditionalFormatting sqref="E10 G10 I10 K10">
    <cfRule type="cellIs" dxfId="5" priority="13" operator="equal">
      <formula>"G"</formula>
    </cfRule>
    <cfRule type="cellIs" dxfId="4" priority="14" operator="equal">
      <formula>"A"</formula>
    </cfRule>
    <cfRule type="cellIs" dxfId="3" priority="15" operator="equal">
      <formula>"R"</formula>
    </cfRule>
  </conditionalFormatting>
  <conditionalFormatting sqref="E16">
    <cfRule type="cellIs" dxfId="2" priority="4" operator="equal">
      <formula>"G"</formula>
    </cfRule>
    <cfRule type="cellIs" dxfId="1" priority="5" operator="equal">
      <formula>"A"</formula>
    </cfRule>
    <cfRule type="cellIs" dxfId="0" priority="6" operator="equal">
      <formula>"R"</formula>
    </cfRule>
  </conditionalFormatting>
  <dataValidations count="1">
    <dataValidation type="list" allowBlank="1" showDropDown="1" showInputMessage="1" showErrorMessage="1" errorTitle="Error" error="Only input 'R' for red, 'A' for amber or 'G' for green." sqref="C10 E10 K10 E16 G10 I10 C16" xr:uid="{EAB0F820-082D-45FA-BE6F-4875FDA971CF}">
      <formula1>"R,A,G"</formula1>
    </dataValidation>
  </dataValidations>
  <pageMargins left="0.39370078740157483" right="0.39370078740157483" top="0.39370078740157483" bottom="0.39370078740157483" header="0.31496062992125984" footer="0.31496062992125984"/>
  <pageSetup paperSize="9" scale="69" orientation="landscape" r:id="rId1"/>
  <drawing r:id="rId2"/>
  <extLst>
    <ext xmlns:x14="http://schemas.microsoft.com/office/spreadsheetml/2009/9/main" uri="{78C0D931-6437-407d-A8EE-F0AAD7539E65}">
      <x14:conditionalFormattings>
        <x14:conditionalFormatting xmlns:xm="http://schemas.microsoft.com/office/excel/2006/main">
          <x14:cfRule type="dataBar" id="{AC6A5110-88C4-41C3-AE04-58157128C9E0}">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D22</xm:sqref>
        </x14:conditionalFormatting>
        <x14:conditionalFormatting xmlns:xm="http://schemas.microsoft.com/office/excel/2006/main">
          <x14:cfRule type="dataBar" id="{1990244E-544D-462D-A0DF-578242FDAB91}">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D23</xm:sqref>
        </x14:conditionalFormatting>
        <x14:conditionalFormatting xmlns:xm="http://schemas.microsoft.com/office/excel/2006/main">
          <x14:cfRule type="dataBar" id="{8099C427-6F14-4FB3-8EED-0EE2B092C960}">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D24</xm:sqref>
        </x14:conditionalFormatting>
        <x14:conditionalFormatting xmlns:xm="http://schemas.microsoft.com/office/excel/2006/main">
          <x14:cfRule type="dataBar" id="{C3039965-8495-40C8-96DF-46AA36FD65A9}">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D28</xm:sqref>
        </x14:conditionalFormatting>
        <x14:conditionalFormatting xmlns:xm="http://schemas.microsoft.com/office/excel/2006/main">
          <x14:cfRule type="dataBar" id="{F179C8D3-7B71-40E1-AC21-6867619DA945}">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D29</xm:sqref>
        </x14:conditionalFormatting>
        <x14:conditionalFormatting xmlns:xm="http://schemas.microsoft.com/office/excel/2006/main">
          <x14:cfRule type="dataBar" id="{F123F724-7A61-4135-BB34-5A73BB020659}">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8C27E-A589-4A15-BBD8-011E84D69368}">
  <sheetPr>
    <tabColor theme="1"/>
  </sheetPr>
  <dimension ref="B1:O54"/>
  <sheetViews>
    <sheetView showGridLines="0" showRowColHeaders="0" workbookViewId="0">
      <selection activeCell="J39" sqref="J39"/>
    </sheetView>
  </sheetViews>
  <sheetFormatPr defaultRowHeight="14.5" x14ac:dyDescent="0.35"/>
  <cols>
    <col min="1" max="1" width="2.54296875" customWidth="1"/>
    <col min="2" max="2" width="5.36328125" customWidth="1"/>
    <col min="3" max="3" width="39.6328125" customWidth="1"/>
    <col min="4" max="4" width="3.08984375" customWidth="1"/>
    <col min="5" max="7" width="9.36328125" customWidth="1"/>
    <col min="9" max="9" width="4.08984375" customWidth="1"/>
    <col min="10" max="10" width="14.08984375" customWidth="1"/>
    <col min="11" max="11" width="14.81640625" customWidth="1"/>
    <col min="12" max="12" width="17.54296875" customWidth="1"/>
    <col min="13" max="13" width="0.90625" customWidth="1"/>
  </cols>
  <sheetData>
    <row r="1" spans="2:15" ht="6" customHeight="1" thickBot="1" x14ac:dyDescent="0.4"/>
    <row r="2" spans="2:15" ht="29.5" thickBot="1" x14ac:dyDescent="0.4">
      <c r="B2" s="74" t="s">
        <v>9</v>
      </c>
      <c r="E2" s="160" t="s">
        <v>0</v>
      </c>
      <c r="F2" s="161"/>
      <c r="G2" s="1"/>
      <c r="H2" s="75" t="s">
        <v>1</v>
      </c>
      <c r="I2" s="76"/>
      <c r="J2" s="2"/>
      <c r="K2" s="75" t="s">
        <v>2</v>
      </c>
      <c r="L2" s="1"/>
    </row>
    <row r="3" spans="2:15" ht="7.25" customHeight="1" thickBot="1" x14ac:dyDescent="0.4"/>
    <row r="4" spans="2:15" ht="54.65" customHeight="1" x14ac:dyDescent="0.35">
      <c r="E4" s="78" t="s">
        <v>5</v>
      </c>
      <c r="F4" s="78" t="s">
        <v>6</v>
      </c>
      <c r="G4" s="78" t="s">
        <v>7</v>
      </c>
      <c r="J4" s="162" t="s">
        <v>257</v>
      </c>
      <c r="K4" s="163"/>
      <c r="L4" s="164"/>
      <c r="O4" s="5"/>
    </row>
    <row r="5" spans="2:15" ht="4.25" customHeight="1" x14ac:dyDescent="0.35">
      <c r="E5" s="79"/>
      <c r="F5" s="79"/>
      <c r="G5" s="79"/>
      <c r="J5" s="165"/>
      <c r="K5" s="166"/>
      <c r="L5" s="167"/>
    </row>
    <row r="6" spans="2:15" ht="6.65" customHeight="1" x14ac:dyDescent="0.45">
      <c r="B6" s="80"/>
      <c r="C6" s="81"/>
      <c r="D6" s="82"/>
      <c r="E6" s="83"/>
      <c r="F6" s="83"/>
      <c r="G6" s="83"/>
      <c r="H6" s="84"/>
      <c r="J6" s="165"/>
      <c r="K6" s="166"/>
      <c r="L6" s="167"/>
    </row>
    <row r="7" spans="2:15" ht="25.25" customHeight="1" x14ac:dyDescent="0.45">
      <c r="B7" s="85"/>
      <c r="C7" s="86" t="s">
        <v>15</v>
      </c>
      <c r="E7" s="87">
        <f>A.ExpVal!D22</f>
        <v>0</v>
      </c>
      <c r="F7" s="87">
        <f>A.ExpVal!D23</f>
        <v>0</v>
      </c>
      <c r="G7" s="87">
        <f>A.ExpVal!D24</f>
        <v>0</v>
      </c>
      <c r="H7" s="88"/>
      <c r="J7" s="165"/>
      <c r="K7" s="166"/>
      <c r="L7" s="167"/>
    </row>
    <row r="8" spans="2:15" ht="6.65" customHeight="1" x14ac:dyDescent="0.45">
      <c r="B8" s="89"/>
      <c r="C8" s="90"/>
      <c r="D8" s="91"/>
      <c r="E8" s="92"/>
      <c r="F8" s="92"/>
      <c r="G8" s="92"/>
      <c r="H8" s="93"/>
      <c r="J8" s="165"/>
      <c r="K8" s="166"/>
      <c r="L8" s="167"/>
    </row>
    <row r="9" spans="2:15" ht="4.25" customHeight="1" x14ac:dyDescent="0.45">
      <c r="C9" s="86"/>
      <c r="E9" s="87"/>
      <c r="F9" s="87"/>
      <c r="G9" s="87"/>
      <c r="J9" s="165"/>
      <c r="K9" s="166"/>
      <c r="L9" s="167"/>
    </row>
    <row r="10" spans="2:15" ht="6.65" customHeight="1" x14ac:dyDescent="0.45">
      <c r="B10" s="80"/>
      <c r="C10" s="81"/>
      <c r="D10" s="82"/>
      <c r="E10" s="83"/>
      <c r="F10" s="83"/>
      <c r="G10" s="83"/>
      <c r="H10" s="84"/>
      <c r="J10" s="165"/>
      <c r="K10" s="166"/>
      <c r="L10" s="167"/>
    </row>
    <row r="11" spans="2:15" ht="25.25" customHeight="1" x14ac:dyDescent="0.45">
      <c r="B11" s="85"/>
      <c r="C11" s="86" t="s">
        <v>16</v>
      </c>
      <c r="E11" s="87">
        <f>'B.Relat-Beh'!D26</f>
        <v>0.125</v>
      </c>
      <c r="F11" s="87">
        <f>'B.Relat-Beh'!D27</f>
        <v>0.125</v>
      </c>
      <c r="G11" s="87">
        <f>'B.Relat-Beh'!D28</f>
        <v>0.125</v>
      </c>
      <c r="H11" s="88"/>
      <c r="J11" s="165"/>
      <c r="K11" s="166"/>
      <c r="L11" s="167"/>
    </row>
    <row r="12" spans="2:15" ht="6.65" customHeight="1" x14ac:dyDescent="0.45">
      <c r="B12" s="89"/>
      <c r="C12" s="90"/>
      <c r="D12" s="91"/>
      <c r="E12" s="92"/>
      <c r="F12" s="92"/>
      <c r="G12" s="92"/>
      <c r="H12" s="93"/>
      <c r="J12" s="165"/>
      <c r="K12" s="166"/>
      <c r="L12" s="167"/>
    </row>
    <row r="13" spans="2:15" ht="4.25" customHeight="1" x14ac:dyDescent="0.45">
      <c r="C13" s="86"/>
      <c r="E13" s="87"/>
      <c r="F13" s="87"/>
      <c r="G13" s="87"/>
      <c r="J13" s="165"/>
      <c r="K13" s="166"/>
      <c r="L13" s="167"/>
    </row>
    <row r="14" spans="2:15" ht="6.65" customHeight="1" x14ac:dyDescent="0.35">
      <c r="B14" s="80"/>
      <c r="C14" s="82"/>
      <c r="D14" s="82"/>
      <c r="E14" s="82"/>
      <c r="F14" s="82"/>
      <c r="G14" s="82"/>
      <c r="H14" s="84"/>
      <c r="J14" s="165"/>
      <c r="K14" s="166"/>
      <c r="L14" s="167"/>
    </row>
    <row r="15" spans="2:15" ht="25.25" customHeight="1" x14ac:dyDescent="0.45">
      <c r="B15" s="85"/>
      <c r="C15" s="86" t="s">
        <v>17</v>
      </c>
      <c r="E15" s="87">
        <f>'C.LrEnvir'!D20</f>
        <v>0</v>
      </c>
      <c r="F15" s="87">
        <f>'C.LrEnvir'!D21</f>
        <v>0</v>
      </c>
      <c r="G15" s="87">
        <f>'C.LrEnvir'!D22</f>
        <v>0</v>
      </c>
      <c r="H15" s="88"/>
      <c r="J15" s="165"/>
      <c r="K15" s="166"/>
      <c r="L15" s="167"/>
    </row>
    <row r="16" spans="2:15" ht="6.65" customHeight="1" x14ac:dyDescent="0.45">
      <c r="B16" s="89"/>
      <c r="C16" s="90"/>
      <c r="D16" s="91"/>
      <c r="E16" s="92"/>
      <c r="F16" s="92"/>
      <c r="G16" s="92"/>
      <c r="H16" s="93"/>
      <c r="J16" s="165"/>
      <c r="K16" s="166"/>
      <c r="L16" s="167"/>
    </row>
    <row r="17" spans="2:12" ht="4.25" customHeight="1" x14ac:dyDescent="0.45">
      <c r="C17" s="86"/>
      <c r="E17" s="87"/>
      <c r="F17" s="87"/>
      <c r="G17" s="87"/>
      <c r="J17" s="165"/>
      <c r="K17" s="166"/>
      <c r="L17" s="167"/>
    </row>
    <row r="18" spans="2:12" ht="6.65" customHeight="1" x14ac:dyDescent="0.35">
      <c r="B18" s="80"/>
      <c r="C18" s="82"/>
      <c r="D18" s="82"/>
      <c r="E18" s="82"/>
      <c r="F18" s="82"/>
      <c r="G18" s="82"/>
      <c r="H18" s="84"/>
      <c r="J18" s="165"/>
      <c r="K18" s="166"/>
      <c r="L18" s="167"/>
    </row>
    <row r="19" spans="2:12" ht="25.25" customHeight="1" x14ac:dyDescent="0.45">
      <c r="B19" s="85"/>
      <c r="C19" s="86" t="s">
        <v>18</v>
      </c>
      <c r="E19" s="87">
        <f>'D.SL&amp;C'!D26</f>
        <v>0</v>
      </c>
      <c r="F19" s="87">
        <f>'D.SL&amp;C'!D27</f>
        <v>0</v>
      </c>
      <c r="G19" s="87">
        <f>'D.SL&amp;C'!D28</f>
        <v>0</v>
      </c>
      <c r="H19" s="88"/>
      <c r="J19" s="165"/>
      <c r="K19" s="166"/>
      <c r="L19" s="167"/>
    </row>
    <row r="20" spans="2:12" ht="6.65" customHeight="1" x14ac:dyDescent="0.45">
      <c r="B20" s="89"/>
      <c r="C20" s="90"/>
      <c r="D20" s="91"/>
      <c r="E20" s="92"/>
      <c r="F20" s="92"/>
      <c r="G20" s="92"/>
      <c r="H20" s="93"/>
      <c r="J20" s="165"/>
      <c r="K20" s="166"/>
      <c r="L20" s="167"/>
    </row>
    <row r="21" spans="2:12" ht="4.25" customHeight="1" x14ac:dyDescent="0.45">
      <c r="C21" s="86"/>
      <c r="E21" s="87"/>
      <c r="F21" s="87"/>
      <c r="G21" s="87"/>
      <c r="J21" s="165"/>
      <c r="K21" s="166"/>
      <c r="L21" s="167"/>
    </row>
    <row r="22" spans="2:12" ht="6.65" customHeight="1" x14ac:dyDescent="0.35">
      <c r="B22" s="80"/>
      <c r="C22" s="82"/>
      <c r="D22" s="82"/>
      <c r="E22" s="82"/>
      <c r="F22" s="82"/>
      <c r="G22" s="82"/>
      <c r="H22" s="84"/>
      <c r="J22" s="165"/>
      <c r="K22" s="166"/>
      <c r="L22" s="167"/>
    </row>
    <row r="23" spans="2:12" ht="25.25" customHeight="1" x14ac:dyDescent="0.45">
      <c r="B23" s="85"/>
      <c r="C23" s="86" t="s">
        <v>19</v>
      </c>
      <c r="E23" s="87">
        <f>E.Ped!D28</f>
        <v>0</v>
      </c>
      <c r="F23" s="87">
        <f>E.Ped!D29</f>
        <v>0</v>
      </c>
      <c r="G23" s="87">
        <f>E.Ped!D30</f>
        <v>0</v>
      </c>
      <c r="H23" s="88"/>
      <c r="J23" s="165"/>
      <c r="K23" s="166"/>
      <c r="L23" s="167"/>
    </row>
    <row r="24" spans="2:12" ht="6.65" customHeight="1" x14ac:dyDescent="0.45">
      <c r="B24" s="89"/>
      <c r="C24" s="90"/>
      <c r="D24" s="91"/>
      <c r="E24" s="92"/>
      <c r="F24" s="92"/>
      <c r="G24" s="92"/>
      <c r="H24" s="93"/>
      <c r="J24" s="165"/>
      <c r="K24" s="166"/>
      <c r="L24" s="167"/>
    </row>
    <row r="25" spans="2:12" ht="4.25" customHeight="1" x14ac:dyDescent="0.45">
      <c r="C25" s="86"/>
      <c r="E25" s="87"/>
      <c r="F25" s="87"/>
      <c r="G25" s="87"/>
      <c r="J25" s="165"/>
      <c r="K25" s="166"/>
      <c r="L25" s="167"/>
    </row>
    <row r="26" spans="2:12" ht="6.65" customHeight="1" x14ac:dyDescent="0.35">
      <c r="B26" s="80"/>
      <c r="C26" s="82"/>
      <c r="D26" s="82"/>
      <c r="E26" s="82"/>
      <c r="F26" s="82"/>
      <c r="G26" s="82"/>
      <c r="H26" s="84"/>
      <c r="J26" s="165"/>
      <c r="K26" s="166"/>
      <c r="L26" s="167"/>
    </row>
    <row r="27" spans="2:12" ht="25.25" customHeight="1" x14ac:dyDescent="0.45">
      <c r="B27" s="85"/>
      <c r="C27" s="86" t="s">
        <v>20</v>
      </c>
      <c r="E27" s="87">
        <f>F.Assess!D26</f>
        <v>0</v>
      </c>
      <c r="F27" s="87">
        <f>F.Assess!D27</f>
        <v>0</v>
      </c>
      <c r="G27" s="87">
        <f>F.Assess!D28</f>
        <v>0</v>
      </c>
      <c r="H27" s="88"/>
      <c r="J27" s="165"/>
      <c r="K27" s="166"/>
      <c r="L27" s="167"/>
    </row>
    <row r="28" spans="2:12" ht="6.65" customHeight="1" x14ac:dyDescent="0.45">
      <c r="B28" s="89"/>
      <c r="C28" s="90"/>
      <c r="D28" s="91"/>
      <c r="E28" s="92"/>
      <c r="F28" s="92"/>
      <c r="G28" s="92"/>
      <c r="H28" s="93"/>
      <c r="J28" s="165"/>
      <c r="K28" s="166"/>
      <c r="L28" s="167"/>
    </row>
    <row r="29" spans="2:12" ht="4.25" customHeight="1" x14ac:dyDescent="0.45">
      <c r="C29" s="86"/>
      <c r="E29" s="87"/>
      <c r="F29" s="87"/>
      <c r="G29" s="87"/>
      <c r="J29" s="165"/>
      <c r="K29" s="166"/>
      <c r="L29" s="167"/>
    </row>
    <row r="30" spans="2:12" ht="6.65" customHeight="1" x14ac:dyDescent="0.35">
      <c r="B30" s="80"/>
      <c r="C30" s="82"/>
      <c r="D30" s="82"/>
      <c r="E30" s="82"/>
      <c r="F30" s="82"/>
      <c r="G30" s="82"/>
      <c r="H30" s="84"/>
      <c r="J30" s="165"/>
      <c r="K30" s="166"/>
      <c r="L30" s="167"/>
    </row>
    <row r="31" spans="2:12" ht="25.25" customHeight="1" x14ac:dyDescent="0.45">
      <c r="B31" s="85"/>
      <c r="C31" s="86" t="s">
        <v>21</v>
      </c>
      <c r="E31" s="87">
        <f>G.LitMath!D28</f>
        <v>0</v>
      </c>
      <c r="F31" s="87">
        <f>G.LitMath!D29</f>
        <v>0</v>
      </c>
      <c r="G31" s="87">
        <f>G.LitMath!D30</f>
        <v>0</v>
      </c>
      <c r="H31" s="88"/>
      <c r="J31" s="165"/>
      <c r="K31" s="166"/>
      <c r="L31" s="167"/>
    </row>
    <row r="32" spans="2:12" ht="6.65" customHeight="1" x14ac:dyDescent="0.45">
      <c r="B32" s="89"/>
      <c r="C32" s="90"/>
      <c r="D32" s="91"/>
      <c r="E32" s="92"/>
      <c r="F32" s="92"/>
      <c r="G32" s="92"/>
      <c r="H32" s="93"/>
      <c r="J32" s="165"/>
      <c r="K32" s="166"/>
      <c r="L32" s="167"/>
    </row>
    <row r="33" spans="2:12" ht="4.25" customHeight="1" x14ac:dyDescent="0.45">
      <c r="C33" s="86"/>
      <c r="E33" s="87"/>
      <c r="F33" s="87"/>
      <c r="G33" s="87"/>
      <c r="J33" s="165"/>
      <c r="K33" s="166"/>
      <c r="L33" s="167"/>
    </row>
    <row r="34" spans="2:12" ht="6.65" customHeight="1" x14ac:dyDescent="0.35">
      <c r="B34" s="80"/>
      <c r="C34" s="82"/>
      <c r="D34" s="82"/>
      <c r="E34" s="82"/>
      <c r="F34" s="82"/>
      <c r="G34" s="82"/>
      <c r="H34" s="84"/>
      <c r="J34" s="165"/>
      <c r="K34" s="166"/>
      <c r="L34" s="167"/>
    </row>
    <row r="35" spans="2:12" ht="25.25" customHeight="1" x14ac:dyDescent="0.45">
      <c r="B35" s="85"/>
      <c r="C35" s="86" t="s">
        <v>22</v>
      </c>
      <c r="E35" s="87">
        <f>H.Adapt!D23</f>
        <v>0</v>
      </c>
      <c r="F35" s="87">
        <f>H.Adapt!D24</f>
        <v>0</v>
      </c>
      <c r="G35" s="87">
        <f>H.Adapt!D25</f>
        <v>0</v>
      </c>
      <c r="H35" s="88"/>
      <c r="J35" s="165"/>
      <c r="K35" s="166"/>
      <c r="L35" s="167"/>
    </row>
    <row r="36" spans="2:12" ht="6.65" customHeight="1" thickBot="1" x14ac:dyDescent="0.5">
      <c r="B36" s="89"/>
      <c r="C36" s="90"/>
      <c r="D36" s="91"/>
      <c r="E36" s="92"/>
      <c r="F36" s="92"/>
      <c r="G36" s="92"/>
      <c r="H36" s="93"/>
      <c r="J36" s="168"/>
      <c r="K36" s="169"/>
      <c r="L36" s="170"/>
    </row>
    <row r="37" spans="2:12" ht="4.25" customHeight="1" x14ac:dyDescent="0.45">
      <c r="C37" s="86"/>
      <c r="E37" s="87"/>
      <c r="F37" s="87"/>
      <c r="G37" s="87"/>
    </row>
    <row r="38" spans="2:12" ht="6.65" customHeight="1" x14ac:dyDescent="0.35">
      <c r="B38" s="80"/>
      <c r="C38" s="82"/>
      <c r="D38" s="82"/>
      <c r="E38" s="82"/>
      <c r="F38" s="82"/>
      <c r="G38" s="82"/>
      <c r="H38" s="84"/>
    </row>
    <row r="39" spans="2:12" ht="25.25" customHeight="1" x14ac:dyDescent="0.45">
      <c r="B39" s="85"/>
      <c r="C39" s="86" t="s">
        <v>23</v>
      </c>
      <c r="E39" s="87">
        <f>I.Motiv!D22</f>
        <v>0</v>
      </c>
      <c r="F39" s="87">
        <f>I.Motiv!D23</f>
        <v>0</v>
      </c>
      <c r="G39" s="87">
        <f>I.Motiv!D24</f>
        <v>0</v>
      </c>
      <c r="H39" s="88"/>
      <c r="J39" s="156" t="s">
        <v>176</v>
      </c>
      <c r="L39" s="156" t="s">
        <v>175</v>
      </c>
    </row>
    <row r="40" spans="2:12" ht="6.65" customHeight="1" x14ac:dyDescent="0.45">
      <c r="B40" s="89"/>
      <c r="C40" s="90"/>
      <c r="D40" s="91"/>
      <c r="E40" s="92"/>
      <c r="F40" s="92"/>
      <c r="G40" s="92"/>
      <c r="H40" s="93"/>
    </row>
    <row r="41" spans="2:12" ht="4.25" customHeight="1" x14ac:dyDescent="0.45">
      <c r="C41" s="86"/>
      <c r="E41" s="87"/>
      <c r="F41" s="87"/>
      <c r="G41" s="87"/>
    </row>
    <row r="42" spans="2:12" ht="6" customHeight="1" thickBot="1" x14ac:dyDescent="0.4"/>
    <row r="43" spans="2:12" ht="29.4" customHeight="1" thickBot="1" x14ac:dyDescent="0.4">
      <c r="B43" s="94" t="s">
        <v>10</v>
      </c>
      <c r="C43" s="95"/>
      <c r="D43" s="77"/>
      <c r="E43" s="96">
        <f>AVERAGE(E7:E39)</f>
        <v>1.3888888888888888E-2</v>
      </c>
      <c r="F43" s="96">
        <f t="shared" ref="F43" si="0">AVERAGE(F7:F39)</f>
        <v>1.3888888888888888E-2</v>
      </c>
      <c r="G43" s="96">
        <f>AVERAGE(G7:G39)</f>
        <v>1.3888888888888888E-2</v>
      </c>
      <c r="H43" s="97"/>
      <c r="K43" s="75" t="s">
        <v>11</v>
      </c>
      <c r="L43" s="3"/>
    </row>
    <row r="44" spans="2:12" ht="3" customHeight="1" x14ac:dyDescent="0.35"/>
    <row r="45" spans="2:12" ht="9" customHeight="1" x14ac:dyDescent="0.35"/>
    <row r="46" spans="2:12" x14ac:dyDescent="0.35">
      <c r="B46" s="98" t="s">
        <v>247</v>
      </c>
      <c r="C46" s="99"/>
    </row>
    <row r="47" spans="2:12" s="100" customFormat="1" ht="9" customHeight="1" x14ac:dyDescent="0.35"/>
    <row r="48" spans="2:12" ht="112.75" customHeight="1" x14ac:dyDescent="0.35">
      <c r="B48" s="171" t="s">
        <v>245</v>
      </c>
      <c r="C48" s="171"/>
      <c r="D48" s="171"/>
      <c r="E48" s="171"/>
      <c r="F48" s="171"/>
      <c r="G48" s="171" t="s">
        <v>246</v>
      </c>
      <c r="H48" s="171"/>
      <c r="I48" s="171"/>
      <c r="J48" s="171"/>
      <c r="K48" s="171"/>
      <c r="L48" s="171"/>
    </row>
    <row r="49" spans="3:7" x14ac:dyDescent="0.35">
      <c r="C49" s="101"/>
    </row>
    <row r="51" spans="3:7" x14ac:dyDescent="0.35">
      <c r="C51" s="101"/>
    </row>
    <row r="54" spans="3:7" x14ac:dyDescent="0.35">
      <c r="C54" s="5"/>
      <c r="G54" s="5"/>
    </row>
  </sheetData>
  <sheetProtection algorithmName="SHA-512" hashValue="sgnuF1Apa6ngx8T5Ar0m8NhzwaF5r4zTVe+7VwfXaL3nnAhY0U7m4niqtSlVDes8NYXnmIVcfM/DE6hRV+qljA==" saltValue="JZUkXQLHqFenDun8RZ0dSw==" spinCount="100000" sheet="1" selectLockedCells="1"/>
  <mergeCells count="4">
    <mergeCell ref="E2:F2"/>
    <mergeCell ref="J4:L36"/>
    <mergeCell ref="B48:F48"/>
    <mergeCell ref="G48:L48"/>
  </mergeCells>
  <conditionalFormatting sqref="E6">
    <cfRule type="dataBar" priority="3">
      <dataBar>
        <cfvo type="num" val="0"/>
        <cfvo type="num" val="1"/>
        <color rgb="FFFF0000"/>
      </dataBar>
      <extLst>
        <ext xmlns:x14="http://schemas.microsoft.com/office/spreadsheetml/2009/9/main" uri="{B025F937-C7B1-47D3-B67F-A62EFF666E3E}">
          <x14:id>{AFCEE52C-13A2-46B4-A6E4-305DC0BD0E81}</x14:id>
        </ext>
      </extLst>
    </cfRule>
  </conditionalFormatting>
  <conditionalFormatting sqref="E7:E10 E23:E25">
    <cfRule type="dataBar" priority="33">
      <dataBar>
        <cfvo type="num" val="0"/>
        <cfvo type="num" val="1"/>
        <color rgb="FFFF0000"/>
      </dataBar>
      <extLst>
        <ext xmlns:x14="http://schemas.microsoft.com/office/spreadsheetml/2009/9/main" uri="{B025F937-C7B1-47D3-B67F-A62EFF666E3E}">
          <x14:id>{96A614D1-9814-4EE4-AE50-66D880E59F15}</x14:id>
        </ext>
      </extLst>
    </cfRule>
  </conditionalFormatting>
  <conditionalFormatting sqref="E11:E13">
    <cfRule type="dataBar" priority="30">
      <dataBar>
        <cfvo type="num" val="0"/>
        <cfvo type="num" val="1"/>
        <color rgb="FFFF0000"/>
      </dataBar>
      <extLst>
        <ext xmlns:x14="http://schemas.microsoft.com/office/spreadsheetml/2009/9/main" uri="{B025F937-C7B1-47D3-B67F-A62EFF666E3E}">
          <x14:id>{03C6BC58-1EC4-44E9-8DF9-344B9F8AF0FF}</x14:id>
        </ext>
      </extLst>
    </cfRule>
  </conditionalFormatting>
  <conditionalFormatting sqref="E15:E17">
    <cfRule type="dataBar" priority="27">
      <dataBar>
        <cfvo type="num" val="0"/>
        <cfvo type="num" val="1"/>
        <color rgb="FFFF0000"/>
      </dataBar>
      <extLst>
        <ext xmlns:x14="http://schemas.microsoft.com/office/spreadsheetml/2009/9/main" uri="{B025F937-C7B1-47D3-B67F-A62EFF666E3E}">
          <x14:id>{69D3DEA9-C46E-4307-871B-19F21917EE1E}</x14:id>
        </ext>
      </extLst>
    </cfRule>
  </conditionalFormatting>
  <conditionalFormatting sqref="E19:E21">
    <cfRule type="dataBar" priority="24">
      <dataBar>
        <cfvo type="num" val="0"/>
        <cfvo type="num" val="1"/>
        <color rgb="FFFF0000"/>
      </dataBar>
      <extLst>
        <ext xmlns:x14="http://schemas.microsoft.com/office/spreadsheetml/2009/9/main" uri="{B025F937-C7B1-47D3-B67F-A62EFF666E3E}">
          <x14:id>{823914D1-594B-4188-84B4-59B8CA775131}</x14:id>
        </ext>
      </extLst>
    </cfRule>
  </conditionalFormatting>
  <conditionalFormatting sqref="E27:E29">
    <cfRule type="dataBar" priority="18">
      <dataBar>
        <cfvo type="num" val="0"/>
        <cfvo type="num" val="1"/>
        <color rgb="FFFF0000"/>
      </dataBar>
      <extLst>
        <ext xmlns:x14="http://schemas.microsoft.com/office/spreadsheetml/2009/9/main" uri="{B025F937-C7B1-47D3-B67F-A62EFF666E3E}">
          <x14:id>{170529B2-E85B-4C36-8259-80D35EBA4582}</x14:id>
        </ext>
      </extLst>
    </cfRule>
  </conditionalFormatting>
  <conditionalFormatting sqref="E31:E33">
    <cfRule type="dataBar" priority="15">
      <dataBar>
        <cfvo type="num" val="0"/>
        <cfvo type="num" val="1"/>
        <color rgb="FFFF0000"/>
      </dataBar>
      <extLst>
        <ext xmlns:x14="http://schemas.microsoft.com/office/spreadsheetml/2009/9/main" uri="{B025F937-C7B1-47D3-B67F-A62EFF666E3E}">
          <x14:id>{6AEDB110-525A-455C-9102-30C675EC1244}</x14:id>
        </ext>
      </extLst>
    </cfRule>
  </conditionalFormatting>
  <conditionalFormatting sqref="E35:E37">
    <cfRule type="dataBar" priority="12">
      <dataBar>
        <cfvo type="num" val="0"/>
        <cfvo type="num" val="1"/>
        <color rgb="FFFF0000"/>
      </dataBar>
      <extLst>
        <ext xmlns:x14="http://schemas.microsoft.com/office/spreadsheetml/2009/9/main" uri="{B025F937-C7B1-47D3-B67F-A62EFF666E3E}">
          <x14:id>{06D15E4F-302A-4FE1-A724-A5858C58BB9F}</x14:id>
        </ext>
      </extLst>
    </cfRule>
  </conditionalFormatting>
  <conditionalFormatting sqref="E39:E41">
    <cfRule type="dataBar" priority="9">
      <dataBar>
        <cfvo type="num" val="0"/>
        <cfvo type="num" val="1"/>
        <color rgb="FFFF0000"/>
      </dataBar>
      <extLst>
        <ext xmlns:x14="http://schemas.microsoft.com/office/spreadsheetml/2009/9/main" uri="{B025F937-C7B1-47D3-B67F-A62EFF666E3E}">
          <x14:id>{65241152-C180-4537-8946-02FCB9CC71AD}</x14:id>
        </ext>
      </extLst>
    </cfRule>
  </conditionalFormatting>
  <conditionalFormatting sqref="E43">
    <cfRule type="dataBar" priority="6">
      <dataBar>
        <cfvo type="num" val="0"/>
        <cfvo type="num" val="1"/>
        <color rgb="FFFF0000"/>
      </dataBar>
      <extLst>
        <ext xmlns:x14="http://schemas.microsoft.com/office/spreadsheetml/2009/9/main" uri="{B025F937-C7B1-47D3-B67F-A62EFF666E3E}">
          <x14:id>{403EA6CC-9512-4B4F-86A0-6616ADE0B09E}</x14:id>
        </ext>
      </extLst>
    </cfRule>
  </conditionalFormatting>
  <conditionalFormatting sqref="F6">
    <cfRule type="dataBar" priority="2">
      <dataBar>
        <cfvo type="num" val="0"/>
        <cfvo type="num" val="1"/>
        <color rgb="FFFFC000"/>
      </dataBar>
      <extLst>
        <ext xmlns:x14="http://schemas.microsoft.com/office/spreadsheetml/2009/9/main" uri="{B025F937-C7B1-47D3-B67F-A62EFF666E3E}">
          <x14:id>{F1D18304-6817-4DF0-B8AD-6CE17C38C095}</x14:id>
        </ext>
      </extLst>
    </cfRule>
  </conditionalFormatting>
  <conditionalFormatting sqref="F7:F10 F23:F25">
    <cfRule type="dataBar" priority="32">
      <dataBar>
        <cfvo type="num" val="0"/>
        <cfvo type="num" val="1"/>
        <color rgb="FFFFC000"/>
      </dataBar>
      <extLst>
        <ext xmlns:x14="http://schemas.microsoft.com/office/spreadsheetml/2009/9/main" uri="{B025F937-C7B1-47D3-B67F-A62EFF666E3E}">
          <x14:id>{CF5AB6E5-D063-4F74-B424-E173B81B8DC6}</x14:id>
        </ext>
      </extLst>
    </cfRule>
  </conditionalFormatting>
  <conditionalFormatting sqref="F11:F13">
    <cfRule type="dataBar" priority="29">
      <dataBar>
        <cfvo type="num" val="0"/>
        <cfvo type="num" val="1"/>
        <color rgb="FFFFC000"/>
      </dataBar>
      <extLst>
        <ext xmlns:x14="http://schemas.microsoft.com/office/spreadsheetml/2009/9/main" uri="{B025F937-C7B1-47D3-B67F-A62EFF666E3E}">
          <x14:id>{87357471-A6B1-42C7-A585-1DB4474C2208}</x14:id>
        </ext>
      </extLst>
    </cfRule>
  </conditionalFormatting>
  <conditionalFormatting sqref="F15:F17">
    <cfRule type="dataBar" priority="26">
      <dataBar>
        <cfvo type="num" val="0"/>
        <cfvo type="num" val="1"/>
        <color rgb="FFFFC000"/>
      </dataBar>
      <extLst>
        <ext xmlns:x14="http://schemas.microsoft.com/office/spreadsheetml/2009/9/main" uri="{B025F937-C7B1-47D3-B67F-A62EFF666E3E}">
          <x14:id>{DD2A5861-FD86-4930-BAAE-C4D1C6377BF8}</x14:id>
        </ext>
      </extLst>
    </cfRule>
  </conditionalFormatting>
  <conditionalFormatting sqref="F19:F21">
    <cfRule type="dataBar" priority="23">
      <dataBar>
        <cfvo type="num" val="0"/>
        <cfvo type="num" val="1"/>
        <color rgb="FFFFC000"/>
      </dataBar>
      <extLst>
        <ext xmlns:x14="http://schemas.microsoft.com/office/spreadsheetml/2009/9/main" uri="{B025F937-C7B1-47D3-B67F-A62EFF666E3E}">
          <x14:id>{3AEC3684-78B9-46DB-96D0-2F17AD451BD6}</x14:id>
        </ext>
      </extLst>
    </cfRule>
  </conditionalFormatting>
  <conditionalFormatting sqref="F27:F29">
    <cfRule type="dataBar" priority="17">
      <dataBar>
        <cfvo type="num" val="0"/>
        <cfvo type="num" val="1"/>
        <color rgb="FFFFC000"/>
      </dataBar>
      <extLst>
        <ext xmlns:x14="http://schemas.microsoft.com/office/spreadsheetml/2009/9/main" uri="{B025F937-C7B1-47D3-B67F-A62EFF666E3E}">
          <x14:id>{BC82AED4-DC46-49F0-ABA4-D09289F1146A}</x14:id>
        </ext>
      </extLst>
    </cfRule>
  </conditionalFormatting>
  <conditionalFormatting sqref="F31:F33">
    <cfRule type="dataBar" priority="14">
      <dataBar>
        <cfvo type="num" val="0"/>
        <cfvo type="num" val="1"/>
        <color rgb="FFFFC000"/>
      </dataBar>
      <extLst>
        <ext xmlns:x14="http://schemas.microsoft.com/office/spreadsheetml/2009/9/main" uri="{B025F937-C7B1-47D3-B67F-A62EFF666E3E}">
          <x14:id>{4AE90F70-FEDB-4A5A-9553-57B5C31694E5}</x14:id>
        </ext>
      </extLst>
    </cfRule>
  </conditionalFormatting>
  <conditionalFormatting sqref="F35:F37">
    <cfRule type="dataBar" priority="11">
      <dataBar>
        <cfvo type="num" val="0"/>
        <cfvo type="num" val="1"/>
        <color rgb="FFFFC000"/>
      </dataBar>
      <extLst>
        <ext xmlns:x14="http://schemas.microsoft.com/office/spreadsheetml/2009/9/main" uri="{B025F937-C7B1-47D3-B67F-A62EFF666E3E}">
          <x14:id>{B60418CD-F770-442D-8E6B-1AE36F0594BA}</x14:id>
        </ext>
      </extLst>
    </cfRule>
  </conditionalFormatting>
  <conditionalFormatting sqref="F39:F41">
    <cfRule type="dataBar" priority="8">
      <dataBar>
        <cfvo type="num" val="0"/>
        <cfvo type="num" val="1"/>
        <color rgb="FFFFC000"/>
      </dataBar>
      <extLst>
        <ext xmlns:x14="http://schemas.microsoft.com/office/spreadsheetml/2009/9/main" uri="{B025F937-C7B1-47D3-B67F-A62EFF666E3E}">
          <x14:id>{DE7B97A7-BC1A-4D6E-BBC9-B0EDD4A1C510}</x14:id>
        </ext>
      </extLst>
    </cfRule>
  </conditionalFormatting>
  <conditionalFormatting sqref="F43">
    <cfRule type="dataBar" priority="5">
      <dataBar>
        <cfvo type="num" val="0"/>
        <cfvo type="num" val="1"/>
        <color rgb="FFFFC000"/>
      </dataBar>
      <extLst>
        <ext xmlns:x14="http://schemas.microsoft.com/office/spreadsheetml/2009/9/main" uri="{B025F937-C7B1-47D3-B67F-A62EFF666E3E}">
          <x14:id>{965589E6-18AE-4325-A655-D60CABA0155D}</x14:id>
        </ext>
      </extLst>
    </cfRule>
  </conditionalFormatting>
  <conditionalFormatting sqref="G6">
    <cfRule type="dataBar" priority="1">
      <dataBar>
        <cfvo type="num" val="0"/>
        <cfvo type="num" val="1"/>
        <color rgb="FF00B050"/>
      </dataBar>
      <extLst>
        <ext xmlns:x14="http://schemas.microsoft.com/office/spreadsheetml/2009/9/main" uri="{B025F937-C7B1-47D3-B67F-A62EFF666E3E}">
          <x14:id>{49CBCC97-C679-4E50-9755-A491B4DFD3EA}</x14:id>
        </ext>
      </extLst>
    </cfRule>
  </conditionalFormatting>
  <conditionalFormatting sqref="G7:G10 G23:G25">
    <cfRule type="dataBar" priority="31">
      <dataBar>
        <cfvo type="num" val="0"/>
        <cfvo type="num" val="1"/>
        <color rgb="FF00B050"/>
      </dataBar>
      <extLst>
        <ext xmlns:x14="http://schemas.microsoft.com/office/spreadsheetml/2009/9/main" uri="{B025F937-C7B1-47D3-B67F-A62EFF666E3E}">
          <x14:id>{0B8D4B1D-F6EC-4586-AC5E-C03CA5A0C9A9}</x14:id>
        </ext>
      </extLst>
    </cfRule>
  </conditionalFormatting>
  <conditionalFormatting sqref="G11:G13">
    <cfRule type="dataBar" priority="28">
      <dataBar>
        <cfvo type="num" val="0"/>
        <cfvo type="num" val="1"/>
        <color rgb="FF00B050"/>
      </dataBar>
      <extLst>
        <ext xmlns:x14="http://schemas.microsoft.com/office/spreadsheetml/2009/9/main" uri="{B025F937-C7B1-47D3-B67F-A62EFF666E3E}">
          <x14:id>{90960909-1F13-40A6-A17E-417185286B3A}</x14:id>
        </ext>
      </extLst>
    </cfRule>
  </conditionalFormatting>
  <conditionalFormatting sqref="G15:G17">
    <cfRule type="dataBar" priority="25">
      <dataBar>
        <cfvo type="num" val="0"/>
        <cfvo type="num" val="1"/>
        <color rgb="FF00B050"/>
      </dataBar>
      <extLst>
        <ext xmlns:x14="http://schemas.microsoft.com/office/spreadsheetml/2009/9/main" uri="{B025F937-C7B1-47D3-B67F-A62EFF666E3E}">
          <x14:id>{5AD54403-98F3-4B28-AB93-4261FD173376}</x14:id>
        </ext>
      </extLst>
    </cfRule>
  </conditionalFormatting>
  <conditionalFormatting sqref="G19:G21">
    <cfRule type="dataBar" priority="22">
      <dataBar>
        <cfvo type="num" val="0"/>
        <cfvo type="num" val="1"/>
        <color rgb="FF00B050"/>
      </dataBar>
      <extLst>
        <ext xmlns:x14="http://schemas.microsoft.com/office/spreadsheetml/2009/9/main" uri="{B025F937-C7B1-47D3-B67F-A62EFF666E3E}">
          <x14:id>{A6BE40B0-8B1D-4F13-A7D3-AFA0C149934E}</x14:id>
        </ext>
      </extLst>
    </cfRule>
  </conditionalFormatting>
  <conditionalFormatting sqref="G27:G29">
    <cfRule type="dataBar" priority="16">
      <dataBar>
        <cfvo type="num" val="0"/>
        <cfvo type="num" val="1"/>
        <color rgb="FF00B050"/>
      </dataBar>
      <extLst>
        <ext xmlns:x14="http://schemas.microsoft.com/office/spreadsheetml/2009/9/main" uri="{B025F937-C7B1-47D3-B67F-A62EFF666E3E}">
          <x14:id>{E931C847-BFC6-46D7-A365-4776902AD9C6}</x14:id>
        </ext>
      </extLst>
    </cfRule>
  </conditionalFormatting>
  <conditionalFormatting sqref="G31:G33">
    <cfRule type="dataBar" priority="13">
      <dataBar>
        <cfvo type="num" val="0"/>
        <cfvo type="num" val="1"/>
        <color rgb="FF00B050"/>
      </dataBar>
      <extLst>
        <ext xmlns:x14="http://schemas.microsoft.com/office/spreadsheetml/2009/9/main" uri="{B025F937-C7B1-47D3-B67F-A62EFF666E3E}">
          <x14:id>{D1699F73-AEAD-482C-883C-DA6022C9BA9D}</x14:id>
        </ext>
      </extLst>
    </cfRule>
  </conditionalFormatting>
  <conditionalFormatting sqref="G35:G37">
    <cfRule type="dataBar" priority="10">
      <dataBar>
        <cfvo type="num" val="0"/>
        <cfvo type="num" val="1"/>
        <color rgb="FF00B050"/>
      </dataBar>
      <extLst>
        <ext xmlns:x14="http://schemas.microsoft.com/office/spreadsheetml/2009/9/main" uri="{B025F937-C7B1-47D3-B67F-A62EFF666E3E}">
          <x14:id>{79F5C1A5-5127-4895-ACF0-FC3D4C62427D}</x14:id>
        </ext>
      </extLst>
    </cfRule>
  </conditionalFormatting>
  <conditionalFormatting sqref="G39:G41">
    <cfRule type="dataBar" priority="7">
      <dataBar>
        <cfvo type="num" val="0"/>
        <cfvo type="num" val="1"/>
        <color rgb="FF00B050"/>
      </dataBar>
      <extLst>
        <ext xmlns:x14="http://schemas.microsoft.com/office/spreadsheetml/2009/9/main" uri="{B025F937-C7B1-47D3-B67F-A62EFF666E3E}">
          <x14:id>{19E7F76F-9C90-4CB5-880E-47BD55CDF0D1}</x14:id>
        </ext>
      </extLst>
    </cfRule>
  </conditionalFormatting>
  <conditionalFormatting sqref="G43">
    <cfRule type="dataBar" priority="4">
      <dataBar>
        <cfvo type="num" val="0"/>
        <cfvo type="num" val="1"/>
        <color rgb="FF00B050"/>
      </dataBar>
      <extLst>
        <ext xmlns:x14="http://schemas.microsoft.com/office/spreadsheetml/2009/9/main" uri="{B025F937-C7B1-47D3-B67F-A62EFF666E3E}">
          <x14:id>{7ED6B6B8-CD97-41DE-B9E5-08D514D432B9}</x14:id>
        </ext>
      </extLst>
    </cfRule>
  </conditionalFormatting>
  <hyperlinks>
    <hyperlink ref="L39" r:id="rId1" xr:uid="{7A378BF1-FF26-4935-B8B2-C397EC633FE1}"/>
    <hyperlink ref="J39" r:id="rId2" xr:uid="{945B8EF2-0010-4B3A-B1AA-A23867D10F79}"/>
  </hyperlinks>
  <pageMargins left="0.39370078740157483" right="0.39370078740157483" top="0.39370078740157483" bottom="0.39370078740157483" header="0.31496062992125984" footer="0.31496062992125984"/>
  <pageSetup paperSize="9" scale="80" orientation="landscape" verticalDpi="0" r:id="rId3"/>
  <drawing r:id="rId4"/>
  <extLst>
    <ext xmlns:x14="http://schemas.microsoft.com/office/spreadsheetml/2009/9/main" uri="{78C0D931-6437-407d-A8EE-F0AAD7539E65}">
      <x14:conditionalFormattings>
        <x14:conditionalFormatting xmlns:xm="http://schemas.microsoft.com/office/excel/2006/main">
          <x14:cfRule type="dataBar" id="{AFCEE52C-13A2-46B4-A6E4-305DC0BD0E81}">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E6</xm:sqref>
        </x14:conditionalFormatting>
        <x14:conditionalFormatting xmlns:xm="http://schemas.microsoft.com/office/excel/2006/main">
          <x14:cfRule type="dataBar" id="{96A614D1-9814-4EE4-AE50-66D880E59F15}">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E7:E10 E23:E25</xm:sqref>
        </x14:conditionalFormatting>
        <x14:conditionalFormatting xmlns:xm="http://schemas.microsoft.com/office/excel/2006/main">
          <x14:cfRule type="dataBar" id="{03C6BC58-1EC4-44E9-8DF9-344B9F8AF0FF}">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E11:E13</xm:sqref>
        </x14:conditionalFormatting>
        <x14:conditionalFormatting xmlns:xm="http://schemas.microsoft.com/office/excel/2006/main">
          <x14:cfRule type="dataBar" id="{69D3DEA9-C46E-4307-871B-19F21917EE1E}">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E15:E17</xm:sqref>
        </x14:conditionalFormatting>
        <x14:conditionalFormatting xmlns:xm="http://schemas.microsoft.com/office/excel/2006/main">
          <x14:cfRule type="dataBar" id="{823914D1-594B-4188-84B4-59B8CA775131}">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E19:E21</xm:sqref>
        </x14:conditionalFormatting>
        <x14:conditionalFormatting xmlns:xm="http://schemas.microsoft.com/office/excel/2006/main">
          <x14:cfRule type="dataBar" id="{170529B2-E85B-4C36-8259-80D35EBA4582}">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E27:E29</xm:sqref>
        </x14:conditionalFormatting>
        <x14:conditionalFormatting xmlns:xm="http://schemas.microsoft.com/office/excel/2006/main">
          <x14:cfRule type="dataBar" id="{6AEDB110-525A-455C-9102-30C675EC1244}">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E31:E33</xm:sqref>
        </x14:conditionalFormatting>
        <x14:conditionalFormatting xmlns:xm="http://schemas.microsoft.com/office/excel/2006/main">
          <x14:cfRule type="dataBar" id="{06D15E4F-302A-4FE1-A724-A5858C58BB9F}">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E35:E37</xm:sqref>
        </x14:conditionalFormatting>
        <x14:conditionalFormatting xmlns:xm="http://schemas.microsoft.com/office/excel/2006/main">
          <x14:cfRule type="dataBar" id="{65241152-C180-4537-8946-02FCB9CC71AD}">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E39:E41</xm:sqref>
        </x14:conditionalFormatting>
        <x14:conditionalFormatting xmlns:xm="http://schemas.microsoft.com/office/excel/2006/main">
          <x14:cfRule type="dataBar" id="{403EA6CC-9512-4B4F-86A0-6616ADE0B09E}">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E43</xm:sqref>
        </x14:conditionalFormatting>
        <x14:conditionalFormatting xmlns:xm="http://schemas.microsoft.com/office/excel/2006/main">
          <x14:cfRule type="dataBar" id="{F1D18304-6817-4DF0-B8AD-6CE17C38C095}">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F6</xm:sqref>
        </x14:conditionalFormatting>
        <x14:conditionalFormatting xmlns:xm="http://schemas.microsoft.com/office/excel/2006/main">
          <x14:cfRule type="dataBar" id="{CF5AB6E5-D063-4F74-B424-E173B81B8DC6}">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F7:F10 F23:F25</xm:sqref>
        </x14:conditionalFormatting>
        <x14:conditionalFormatting xmlns:xm="http://schemas.microsoft.com/office/excel/2006/main">
          <x14:cfRule type="dataBar" id="{87357471-A6B1-42C7-A585-1DB4474C2208}">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F11:F13</xm:sqref>
        </x14:conditionalFormatting>
        <x14:conditionalFormatting xmlns:xm="http://schemas.microsoft.com/office/excel/2006/main">
          <x14:cfRule type="dataBar" id="{DD2A5861-FD86-4930-BAAE-C4D1C6377BF8}">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F15:F17</xm:sqref>
        </x14:conditionalFormatting>
        <x14:conditionalFormatting xmlns:xm="http://schemas.microsoft.com/office/excel/2006/main">
          <x14:cfRule type="dataBar" id="{3AEC3684-78B9-46DB-96D0-2F17AD451BD6}">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F19:F21</xm:sqref>
        </x14:conditionalFormatting>
        <x14:conditionalFormatting xmlns:xm="http://schemas.microsoft.com/office/excel/2006/main">
          <x14:cfRule type="dataBar" id="{BC82AED4-DC46-49F0-ABA4-D09289F1146A}">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F27:F29</xm:sqref>
        </x14:conditionalFormatting>
        <x14:conditionalFormatting xmlns:xm="http://schemas.microsoft.com/office/excel/2006/main">
          <x14:cfRule type="dataBar" id="{4AE90F70-FEDB-4A5A-9553-57B5C31694E5}">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F31:F33</xm:sqref>
        </x14:conditionalFormatting>
        <x14:conditionalFormatting xmlns:xm="http://schemas.microsoft.com/office/excel/2006/main">
          <x14:cfRule type="dataBar" id="{B60418CD-F770-442D-8E6B-1AE36F0594BA}">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F35:F37</xm:sqref>
        </x14:conditionalFormatting>
        <x14:conditionalFormatting xmlns:xm="http://schemas.microsoft.com/office/excel/2006/main">
          <x14:cfRule type="dataBar" id="{DE7B97A7-BC1A-4D6E-BBC9-B0EDD4A1C510}">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F39:F41</xm:sqref>
        </x14:conditionalFormatting>
        <x14:conditionalFormatting xmlns:xm="http://schemas.microsoft.com/office/excel/2006/main">
          <x14:cfRule type="dataBar" id="{965589E6-18AE-4325-A655-D60CABA0155D}">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F43</xm:sqref>
        </x14:conditionalFormatting>
        <x14:conditionalFormatting xmlns:xm="http://schemas.microsoft.com/office/excel/2006/main">
          <x14:cfRule type="dataBar" id="{49CBCC97-C679-4E50-9755-A491B4DFD3EA}">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G6</xm:sqref>
        </x14:conditionalFormatting>
        <x14:conditionalFormatting xmlns:xm="http://schemas.microsoft.com/office/excel/2006/main">
          <x14:cfRule type="dataBar" id="{0B8D4B1D-F6EC-4586-AC5E-C03CA5A0C9A9}">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G7:G10 G23:G25</xm:sqref>
        </x14:conditionalFormatting>
        <x14:conditionalFormatting xmlns:xm="http://schemas.microsoft.com/office/excel/2006/main">
          <x14:cfRule type="dataBar" id="{90960909-1F13-40A6-A17E-417185286B3A}">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G11:G13</xm:sqref>
        </x14:conditionalFormatting>
        <x14:conditionalFormatting xmlns:xm="http://schemas.microsoft.com/office/excel/2006/main">
          <x14:cfRule type="dataBar" id="{5AD54403-98F3-4B28-AB93-4261FD173376}">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G15:G17</xm:sqref>
        </x14:conditionalFormatting>
        <x14:conditionalFormatting xmlns:xm="http://schemas.microsoft.com/office/excel/2006/main">
          <x14:cfRule type="dataBar" id="{A6BE40B0-8B1D-4F13-A7D3-AFA0C149934E}">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G19:G21</xm:sqref>
        </x14:conditionalFormatting>
        <x14:conditionalFormatting xmlns:xm="http://schemas.microsoft.com/office/excel/2006/main">
          <x14:cfRule type="dataBar" id="{E931C847-BFC6-46D7-A365-4776902AD9C6}">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G27:G29</xm:sqref>
        </x14:conditionalFormatting>
        <x14:conditionalFormatting xmlns:xm="http://schemas.microsoft.com/office/excel/2006/main">
          <x14:cfRule type="dataBar" id="{D1699F73-AEAD-482C-883C-DA6022C9BA9D}">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G31:G33</xm:sqref>
        </x14:conditionalFormatting>
        <x14:conditionalFormatting xmlns:xm="http://schemas.microsoft.com/office/excel/2006/main">
          <x14:cfRule type="dataBar" id="{79F5C1A5-5127-4895-ACF0-FC3D4C62427D}">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G35:G37</xm:sqref>
        </x14:conditionalFormatting>
        <x14:conditionalFormatting xmlns:xm="http://schemas.microsoft.com/office/excel/2006/main">
          <x14:cfRule type="dataBar" id="{19E7F76F-9C90-4CB5-880E-47BD55CDF0D1}">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G39:G41</xm:sqref>
        </x14:conditionalFormatting>
        <x14:conditionalFormatting xmlns:xm="http://schemas.microsoft.com/office/excel/2006/main">
          <x14:cfRule type="dataBar" id="{7ED6B6B8-CD97-41DE-B9E5-08D514D432B9}">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G43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386ED-7FEE-4732-8993-160D936FAEB4}">
  <sheetPr>
    <tabColor theme="9" tint="0.59999389629810485"/>
  </sheetPr>
  <dimension ref="A1:W38"/>
  <sheetViews>
    <sheetView showGridLines="0" showRowColHeaders="0" workbookViewId="0">
      <selection activeCell="F10" sqref="F10"/>
    </sheetView>
  </sheetViews>
  <sheetFormatPr defaultRowHeight="14.5" x14ac:dyDescent="0.35"/>
  <cols>
    <col min="1" max="1" width="0.453125" customWidth="1"/>
    <col min="2" max="2" width="21.08984375" style="8" customWidth="1"/>
    <col min="3" max="3" width="4.453125" customWidth="1"/>
    <col min="4" max="4" width="21.08984375" style="8" customWidth="1"/>
    <col min="5" max="5" width="4.453125" customWidth="1"/>
    <col min="6" max="6" width="21.08984375" style="8" customWidth="1"/>
    <col min="7" max="7" width="4.453125" customWidth="1"/>
    <col min="8" max="8" width="21.08984375" style="8" customWidth="1"/>
    <col min="9" max="9" width="4.453125" customWidth="1"/>
    <col min="10" max="10" width="21.08984375" style="8" customWidth="1"/>
    <col min="11" max="11" width="4.453125" customWidth="1"/>
    <col min="12" max="12" width="21.08984375" style="8" customWidth="1"/>
    <col min="13" max="13" width="4.453125" customWidth="1"/>
    <col min="14" max="14" width="0.54296875" customWidth="1"/>
  </cols>
  <sheetData>
    <row r="1" spans="1:23" ht="15" thickBot="1" x14ac:dyDescent="0.4">
      <c r="A1" s="5"/>
      <c r="B1" s="6"/>
      <c r="C1" s="5"/>
      <c r="D1" s="6"/>
      <c r="E1" s="5"/>
      <c r="F1" s="6"/>
      <c r="G1" s="5"/>
      <c r="H1" s="6"/>
      <c r="I1" s="5"/>
      <c r="J1" s="6"/>
      <c r="K1" s="5"/>
      <c r="L1" s="6"/>
      <c r="M1" s="5"/>
      <c r="N1" s="5"/>
      <c r="O1" s="5"/>
      <c r="P1" s="5"/>
      <c r="Q1" s="5"/>
      <c r="R1" s="5"/>
      <c r="S1" s="5"/>
      <c r="T1" s="5"/>
      <c r="U1" s="5"/>
      <c r="V1" s="5"/>
      <c r="W1" s="5"/>
    </row>
    <row r="2" spans="1:23" ht="23.5" x14ac:dyDescent="0.55000000000000004">
      <c r="A2" s="5"/>
      <c r="B2" s="7" t="s">
        <v>15</v>
      </c>
      <c r="C2" s="5"/>
      <c r="D2" s="6"/>
      <c r="E2" s="5"/>
      <c r="G2" s="5"/>
      <c r="H2" s="9" t="s">
        <v>0</v>
      </c>
      <c r="I2" s="5"/>
      <c r="J2" s="9" t="s">
        <v>1</v>
      </c>
      <c r="K2" s="5"/>
      <c r="L2" s="9" t="s">
        <v>12</v>
      </c>
      <c r="M2" s="10">
        <v>11</v>
      </c>
      <c r="N2" s="5"/>
      <c r="O2" s="5"/>
      <c r="P2" s="5"/>
      <c r="Q2" s="5"/>
      <c r="R2" s="5"/>
      <c r="S2" s="5"/>
      <c r="T2" s="5"/>
      <c r="U2" s="5"/>
      <c r="V2" s="5"/>
      <c r="W2" s="5"/>
    </row>
    <row r="3" spans="1:23" ht="23.4" customHeight="1" thickBot="1" x14ac:dyDescent="0.4">
      <c r="A3" s="5"/>
      <c r="B3" s="6"/>
      <c r="C3" s="5"/>
      <c r="D3" s="6"/>
      <c r="E3" s="5"/>
      <c r="F3" s="6"/>
      <c r="G3" s="5"/>
      <c r="H3" s="157">
        <f>Progress!G2</f>
        <v>0</v>
      </c>
      <c r="I3" s="5"/>
      <c r="J3" s="157">
        <f>Progress!J2</f>
        <v>0</v>
      </c>
      <c r="K3" s="5"/>
      <c r="L3" s="157">
        <f>Progress!L2</f>
        <v>0</v>
      </c>
      <c r="M3" s="5"/>
      <c r="N3" s="5"/>
      <c r="O3" s="5"/>
      <c r="P3" s="5"/>
      <c r="Q3" s="5"/>
      <c r="R3" s="5"/>
      <c r="S3" s="5"/>
      <c r="T3" s="5"/>
      <c r="U3" s="5"/>
      <c r="V3" s="5"/>
      <c r="W3" s="5"/>
    </row>
    <row r="4" spans="1:23" x14ac:dyDescent="0.35">
      <c r="A4" s="5"/>
      <c r="B4" s="11" t="s">
        <v>14</v>
      </c>
      <c r="C4" s="5"/>
      <c r="D4" s="6"/>
      <c r="E4" s="5"/>
      <c r="F4" s="6"/>
      <c r="G4" s="5"/>
      <c r="H4" s="6"/>
      <c r="I4" s="5"/>
      <c r="J4" s="6"/>
      <c r="K4" s="5"/>
      <c r="L4" s="6"/>
      <c r="M4" s="5"/>
      <c r="N4" s="5"/>
      <c r="O4" s="5"/>
      <c r="P4" s="5"/>
      <c r="Q4" s="5"/>
      <c r="R4" s="5"/>
      <c r="S4" s="5"/>
      <c r="T4" s="5"/>
      <c r="U4" s="5"/>
      <c r="V4" s="5"/>
      <c r="W4" s="5"/>
    </row>
    <row r="5" spans="1:23" ht="6.65" customHeight="1" x14ac:dyDescent="0.35">
      <c r="A5" s="5"/>
      <c r="B5" s="6"/>
      <c r="C5" s="5"/>
      <c r="D5" s="6"/>
      <c r="E5" s="5"/>
      <c r="F5" s="6"/>
      <c r="G5" s="5"/>
      <c r="H5" s="6"/>
      <c r="I5" s="5"/>
      <c r="J5" s="6"/>
      <c r="K5" s="5"/>
      <c r="L5" s="6"/>
      <c r="M5" s="5"/>
      <c r="N5" s="5"/>
      <c r="O5" s="5"/>
      <c r="P5" s="5"/>
      <c r="Q5" s="5"/>
      <c r="R5" s="5"/>
      <c r="S5" s="5"/>
      <c r="T5" s="5"/>
      <c r="U5" s="5"/>
      <c r="V5" s="5"/>
      <c r="W5" s="5"/>
    </row>
    <row r="6" spans="1:23" ht="15.5" x14ac:dyDescent="0.35">
      <c r="A6" s="5"/>
      <c r="B6" s="12" t="s">
        <v>24</v>
      </c>
      <c r="E6" s="5"/>
      <c r="F6" s="6"/>
      <c r="G6" s="5"/>
      <c r="H6" s="6"/>
      <c r="I6" s="5"/>
      <c r="J6" s="6"/>
      <c r="K6" s="5"/>
      <c r="L6" s="6"/>
      <c r="M6" s="5"/>
      <c r="N6" s="5"/>
      <c r="O6" s="5"/>
      <c r="P6" s="5"/>
      <c r="Q6" s="5"/>
      <c r="R6" s="5"/>
      <c r="S6" s="5"/>
      <c r="T6" s="5"/>
      <c r="U6" s="5"/>
      <c r="V6" s="5"/>
      <c r="W6" s="5"/>
    </row>
    <row r="7" spans="1:23" ht="6.65" customHeight="1" x14ac:dyDescent="0.35">
      <c r="A7" s="5"/>
      <c r="B7" s="6"/>
      <c r="C7" s="5"/>
      <c r="D7" s="6"/>
      <c r="E7" s="5"/>
      <c r="F7" s="6"/>
      <c r="G7" s="5"/>
      <c r="H7" s="6"/>
      <c r="I7" s="5"/>
      <c r="J7" s="6"/>
      <c r="K7" s="5"/>
      <c r="L7" s="6"/>
      <c r="M7" s="5"/>
      <c r="N7" s="5"/>
      <c r="O7" s="5"/>
      <c r="P7" s="5"/>
      <c r="Q7" s="5"/>
      <c r="R7" s="5"/>
      <c r="S7" s="5"/>
      <c r="T7" s="5"/>
      <c r="U7" s="5"/>
      <c r="V7" s="5"/>
      <c r="W7" s="5"/>
    </row>
    <row r="8" spans="1:23" x14ac:dyDescent="0.35">
      <c r="A8" s="5"/>
      <c r="B8" s="13" t="s">
        <v>3</v>
      </c>
      <c r="C8" s="14"/>
      <c r="D8" s="13" t="s">
        <v>3</v>
      </c>
      <c r="E8" s="14"/>
      <c r="F8" s="13" t="s">
        <v>3</v>
      </c>
      <c r="G8" s="14"/>
      <c r="H8" s="13" t="s">
        <v>3</v>
      </c>
      <c r="I8" s="14"/>
      <c r="J8" s="13" t="s">
        <v>3</v>
      </c>
      <c r="K8" s="14"/>
      <c r="L8" s="13" t="s">
        <v>3</v>
      </c>
      <c r="M8" s="14"/>
      <c r="N8" s="5"/>
      <c r="O8" s="5"/>
      <c r="P8" s="5"/>
      <c r="Q8" s="5"/>
      <c r="R8" s="5"/>
      <c r="S8" s="5"/>
      <c r="T8" s="5"/>
      <c r="U8" s="5"/>
      <c r="V8" s="5"/>
      <c r="W8" s="5"/>
    </row>
    <row r="9" spans="1:23" ht="26.5" x14ac:dyDescent="0.35">
      <c r="A9" s="5"/>
      <c r="B9" s="15" t="s">
        <v>177</v>
      </c>
      <c r="C9" s="16" t="s">
        <v>4</v>
      </c>
      <c r="D9" s="17" t="s">
        <v>178</v>
      </c>
      <c r="E9" s="16" t="s">
        <v>4</v>
      </c>
      <c r="F9" s="15" t="s">
        <v>179</v>
      </c>
      <c r="G9" s="16" t="s">
        <v>4</v>
      </c>
      <c r="H9" s="15" t="s">
        <v>180</v>
      </c>
      <c r="I9" s="16" t="s">
        <v>4</v>
      </c>
      <c r="J9" s="15" t="s">
        <v>181</v>
      </c>
      <c r="K9" s="16" t="s">
        <v>4</v>
      </c>
      <c r="L9" s="18" t="s">
        <v>182</v>
      </c>
      <c r="M9" s="16" t="s">
        <v>4</v>
      </c>
      <c r="N9" s="5"/>
      <c r="O9" s="5"/>
      <c r="P9" s="5"/>
      <c r="Q9" s="5"/>
      <c r="R9" s="5"/>
      <c r="S9" s="5"/>
      <c r="T9" s="5"/>
      <c r="U9" s="5"/>
      <c r="V9" s="5"/>
      <c r="W9" s="5"/>
    </row>
    <row r="10" spans="1:23" s="22" customFormat="1" ht="162.65" customHeight="1" x14ac:dyDescent="0.25">
      <c r="A10" s="19"/>
      <c r="B10" s="20" t="s">
        <v>25</v>
      </c>
      <c r="C10" s="4"/>
      <c r="D10" s="20" t="s">
        <v>26</v>
      </c>
      <c r="E10" s="4"/>
      <c r="F10" s="20" t="s">
        <v>33</v>
      </c>
      <c r="G10" s="4"/>
      <c r="H10" s="21" t="s">
        <v>248</v>
      </c>
      <c r="I10" s="4"/>
      <c r="J10" s="20" t="s">
        <v>32</v>
      </c>
      <c r="K10" s="4"/>
      <c r="L10" s="20" t="s">
        <v>31</v>
      </c>
      <c r="M10" s="4"/>
      <c r="N10" s="19"/>
      <c r="O10" s="19"/>
      <c r="P10" s="19"/>
      <c r="Q10" s="19"/>
      <c r="R10" s="19"/>
      <c r="S10" s="19"/>
      <c r="T10" s="19"/>
      <c r="U10" s="19"/>
      <c r="V10" s="19"/>
      <c r="W10" s="19"/>
    </row>
    <row r="11" spans="1:23" x14ac:dyDescent="0.35">
      <c r="A11" s="5"/>
      <c r="B11" s="6"/>
      <c r="C11" s="5"/>
      <c r="E11" s="5"/>
      <c r="F11" s="6"/>
      <c r="G11" s="5"/>
      <c r="H11" s="6"/>
      <c r="I11" s="5"/>
      <c r="J11" s="6"/>
      <c r="K11" s="5"/>
      <c r="L11" s="6"/>
      <c r="M11" s="5"/>
      <c r="N11" s="5"/>
      <c r="O11" s="5"/>
      <c r="P11" s="5"/>
      <c r="Q11" s="5"/>
      <c r="R11" s="5"/>
      <c r="S11" s="5"/>
      <c r="T11" s="5"/>
      <c r="U11" s="5"/>
      <c r="V11" s="5"/>
      <c r="W11" s="5"/>
    </row>
    <row r="12" spans="1:23" x14ac:dyDescent="0.35">
      <c r="A12" s="5"/>
      <c r="B12" s="13" t="s">
        <v>3</v>
      </c>
      <c r="C12" s="14"/>
      <c r="D12" s="13" t="s">
        <v>3</v>
      </c>
      <c r="E12" s="14"/>
      <c r="F12" s="13" t="s">
        <v>3</v>
      </c>
      <c r="G12" s="14"/>
      <c r="H12" s="13" t="s">
        <v>3</v>
      </c>
      <c r="I12" s="14"/>
      <c r="J12" s="13" t="s">
        <v>3</v>
      </c>
      <c r="K12" s="14"/>
      <c r="L12" s="6"/>
      <c r="M12" s="5"/>
      <c r="N12" s="5"/>
      <c r="O12" s="5"/>
      <c r="P12" s="5"/>
      <c r="Q12" s="5"/>
      <c r="R12" s="5"/>
      <c r="S12" s="5"/>
      <c r="T12" s="5"/>
      <c r="U12" s="5"/>
      <c r="V12" s="5"/>
      <c r="W12" s="5"/>
    </row>
    <row r="13" spans="1:23" ht="26.5" x14ac:dyDescent="0.35">
      <c r="A13" s="5"/>
      <c r="B13" s="15" t="s">
        <v>183</v>
      </c>
      <c r="C13" s="16" t="s">
        <v>4</v>
      </c>
      <c r="D13" s="15" t="s">
        <v>184</v>
      </c>
      <c r="E13" s="16" t="s">
        <v>4</v>
      </c>
      <c r="F13" s="15" t="s">
        <v>185</v>
      </c>
      <c r="G13" s="16" t="s">
        <v>4</v>
      </c>
      <c r="H13" s="18" t="s">
        <v>186</v>
      </c>
      <c r="I13" s="16" t="s">
        <v>4</v>
      </c>
      <c r="J13" s="15" t="s">
        <v>187</v>
      </c>
      <c r="K13" s="16" t="s">
        <v>4</v>
      </c>
      <c r="L13" s="6"/>
      <c r="M13" s="5"/>
      <c r="N13" s="5"/>
      <c r="O13" s="5"/>
      <c r="P13" s="5"/>
      <c r="Q13" s="5"/>
      <c r="R13" s="5"/>
      <c r="S13" s="5"/>
      <c r="T13" s="5"/>
      <c r="U13" s="5"/>
      <c r="V13" s="5"/>
      <c r="W13" s="5"/>
    </row>
    <row r="14" spans="1:23" ht="138" customHeight="1" x14ac:dyDescent="0.35">
      <c r="A14" s="5"/>
      <c r="B14" s="20" t="s">
        <v>30</v>
      </c>
      <c r="C14" s="4"/>
      <c r="D14" s="20" t="s">
        <v>29</v>
      </c>
      <c r="E14" s="4"/>
      <c r="F14" s="20" t="s">
        <v>28</v>
      </c>
      <c r="G14" s="4"/>
      <c r="H14" s="20" t="s">
        <v>27</v>
      </c>
      <c r="I14" s="4"/>
      <c r="J14" s="23" t="s">
        <v>249</v>
      </c>
      <c r="K14" s="4"/>
      <c r="L14" s="6"/>
      <c r="M14" s="5"/>
      <c r="N14" s="5"/>
      <c r="O14" s="5"/>
      <c r="P14" s="5"/>
      <c r="Q14" s="5"/>
      <c r="R14" s="5"/>
      <c r="S14" s="5"/>
      <c r="T14" s="5"/>
      <c r="U14" s="5"/>
      <c r="V14" s="5"/>
      <c r="W14" s="5"/>
    </row>
    <row r="15" spans="1:23" ht="6.65" customHeight="1" x14ac:dyDescent="0.35">
      <c r="A15" s="5"/>
      <c r="B15" s="6"/>
      <c r="C15" s="5"/>
      <c r="D15" s="6"/>
      <c r="E15" s="5"/>
      <c r="F15" s="6"/>
      <c r="G15" s="5"/>
      <c r="H15" s="6"/>
      <c r="I15" s="5"/>
      <c r="J15" s="6"/>
      <c r="K15" s="5"/>
      <c r="L15" s="6"/>
      <c r="M15" s="5"/>
      <c r="N15" s="5"/>
      <c r="O15" s="5"/>
      <c r="P15" s="5"/>
      <c r="Q15" s="5"/>
      <c r="R15" s="5"/>
      <c r="S15" s="5"/>
      <c r="T15" s="5"/>
      <c r="U15" s="5"/>
      <c r="V15" s="5"/>
      <c r="W15" s="5"/>
    </row>
    <row r="16" spans="1:23" ht="15.5" x14ac:dyDescent="0.35">
      <c r="A16" s="5"/>
      <c r="B16" s="24" t="s">
        <v>34</v>
      </c>
      <c r="E16" s="5"/>
      <c r="F16" s="8" t="s">
        <v>35</v>
      </c>
      <c r="G16" s="5"/>
      <c r="H16" s="6"/>
      <c r="I16" s="5"/>
      <c r="J16" s="6"/>
      <c r="K16" s="5"/>
      <c r="L16" s="6"/>
      <c r="M16" s="5"/>
      <c r="N16" s="5"/>
      <c r="O16" s="5"/>
      <c r="P16" s="5"/>
      <c r="Q16" s="5"/>
      <c r="R16" s="5"/>
      <c r="S16" s="5"/>
      <c r="T16" s="5"/>
      <c r="U16" s="5"/>
      <c r="V16" s="5"/>
      <c r="W16" s="5"/>
    </row>
    <row r="17" spans="1:23" ht="6.65" customHeight="1" x14ac:dyDescent="0.35">
      <c r="A17" s="5"/>
      <c r="B17" s="6"/>
      <c r="C17" s="5"/>
      <c r="D17" s="6"/>
      <c r="E17" s="5"/>
      <c r="F17" s="6"/>
      <c r="G17" s="5"/>
      <c r="H17" s="6"/>
      <c r="I17" s="5"/>
      <c r="J17" s="6"/>
      <c r="K17" s="5"/>
      <c r="L17" s="6"/>
      <c r="M17" s="5"/>
      <c r="N17" s="5"/>
      <c r="O17" s="5"/>
      <c r="P17" s="5"/>
      <c r="Q17" s="5"/>
      <c r="R17" s="5"/>
      <c r="S17" s="5"/>
      <c r="T17" s="5"/>
      <c r="U17" s="5"/>
      <c r="V17" s="5"/>
      <c r="W17" s="5"/>
    </row>
    <row r="18" spans="1:23" ht="15" thickBot="1" x14ac:dyDescent="0.4">
      <c r="A18" s="5"/>
      <c r="B18" s="6"/>
      <c r="C18" s="5"/>
      <c r="D18" s="6"/>
      <c r="E18" s="5"/>
      <c r="F18" s="6"/>
      <c r="G18" s="5"/>
      <c r="H18" s="6"/>
      <c r="I18" s="5"/>
      <c r="J18" s="6"/>
      <c r="K18" s="5"/>
      <c r="L18" s="6"/>
      <c r="M18" s="5"/>
      <c r="N18" s="5"/>
      <c r="O18" s="5"/>
      <c r="P18" s="5"/>
      <c r="Q18" s="5"/>
      <c r="R18" s="5"/>
      <c r="S18" s="5"/>
      <c r="T18" s="5"/>
      <c r="U18" s="5"/>
      <c r="V18" s="5"/>
      <c r="W18" s="5"/>
    </row>
    <row r="19" spans="1:23" x14ac:dyDescent="0.35">
      <c r="A19" s="5"/>
      <c r="B19" s="6"/>
      <c r="C19" s="5"/>
      <c r="D19" s="6"/>
      <c r="E19" s="5"/>
      <c r="F19" s="6"/>
      <c r="G19" s="25" t="s">
        <v>13</v>
      </c>
      <c r="H19" s="26"/>
      <c r="I19" s="27"/>
      <c r="J19" s="26"/>
      <c r="K19" s="27"/>
      <c r="L19" s="26"/>
      <c r="M19" s="28"/>
      <c r="N19" s="5"/>
      <c r="O19" s="5"/>
      <c r="P19" s="5"/>
      <c r="Q19" s="5"/>
      <c r="R19" s="5"/>
      <c r="S19" s="5"/>
      <c r="T19" s="5"/>
      <c r="U19" s="5"/>
      <c r="V19" s="5"/>
      <c r="W19" s="5"/>
    </row>
    <row r="20" spans="1:23" ht="15.5" x14ac:dyDescent="0.35">
      <c r="A20" s="5"/>
      <c r="B20" s="29" t="s">
        <v>8</v>
      </c>
      <c r="C20" s="30"/>
      <c r="D20" s="31"/>
      <c r="E20" s="5"/>
      <c r="F20" s="6"/>
      <c r="G20" s="172" t="s">
        <v>36</v>
      </c>
      <c r="H20" s="173"/>
      <c r="I20" s="173"/>
      <c r="J20" s="173"/>
      <c r="K20" s="173"/>
      <c r="L20" s="173"/>
      <c r="M20" s="174"/>
      <c r="N20" s="5"/>
      <c r="O20" s="5"/>
      <c r="P20" s="5"/>
      <c r="Q20" s="5"/>
      <c r="R20" s="5"/>
      <c r="S20" s="5"/>
      <c r="T20" s="5"/>
      <c r="U20" s="5"/>
      <c r="V20" s="5"/>
      <c r="W20" s="5"/>
    </row>
    <row r="21" spans="1:23" x14ac:dyDescent="0.35">
      <c r="A21" s="5"/>
      <c r="B21" s="32"/>
      <c r="C21" s="5"/>
      <c r="D21" s="6"/>
      <c r="E21" s="5"/>
      <c r="F21" s="6"/>
      <c r="G21" s="172"/>
      <c r="H21" s="173"/>
      <c r="I21" s="173"/>
      <c r="J21" s="173"/>
      <c r="K21" s="173"/>
      <c r="L21" s="173"/>
      <c r="M21" s="174"/>
      <c r="N21" s="5"/>
      <c r="O21" s="5"/>
      <c r="P21" s="5"/>
      <c r="Q21" s="5"/>
      <c r="R21" s="5"/>
      <c r="S21" s="5"/>
      <c r="T21" s="5"/>
      <c r="U21" s="5"/>
      <c r="V21" s="5"/>
      <c r="W21" s="5"/>
    </row>
    <row r="22" spans="1:23" x14ac:dyDescent="0.35">
      <c r="A22" s="5"/>
      <c r="B22" s="32" t="s">
        <v>5</v>
      </c>
      <c r="C22" s="5"/>
      <c r="D22" s="33">
        <f>($M$2-($M$2-F22))/11</f>
        <v>0</v>
      </c>
      <c r="E22" s="5"/>
      <c r="F22" s="34">
        <f>COUNTIF(C10:M14,"R")</f>
        <v>0</v>
      </c>
      <c r="G22" s="172"/>
      <c r="H22" s="173"/>
      <c r="I22" s="173"/>
      <c r="J22" s="173"/>
      <c r="K22" s="173"/>
      <c r="L22" s="173"/>
      <c r="M22" s="174"/>
      <c r="N22" s="5"/>
      <c r="O22" s="5"/>
      <c r="P22" s="5"/>
      <c r="Q22" s="5"/>
      <c r="R22" s="5"/>
      <c r="S22" s="5"/>
      <c r="T22" s="5"/>
      <c r="U22" s="5"/>
      <c r="V22" s="5"/>
      <c r="W22" s="5"/>
    </row>
    <row r="23" spans="1:23" x14ac:dyDescent="0.35">
      <c r="A23" s="5"/>
      <c r="B23" s="32" t="s">
        <v>6</v>
      </c>
      <c r="C23" s="5"/>
      <c r="D23" s="35">
        <f>($M$2-($M$2-F23))/11</f>
        <v>0</v>
      </c>
      <c r="E23" s="5"/>
      <c r="F23" s="34">
        <f>COUNTIF(C10:M14,"A")</f>
        <v>0</v>
      </c>
      <c r="G23" s="172"/>
      <c r="H23" s="173"/>
      <c r="I23" s="173"/>
      <c r="J23" s="173"/>
      <c r="K23" s="173"/>
      <c r="L23" s="173"/>
      <c r="M23" s="174"/>
      <c r="N23" s="5"/>
      <c r="O23" s="5"/>
      <c r="P23" s="5"/>
      <c r="Q23" s="5"/>
      <c r="R23" s="5"/>
      <c r="S23" s="5"/>
      <c r="T23" s="5"/>
      <c r="U23" s="5"/>
      <c r="V23" s="5"/>
      <c r="W23" s="5"/>
    </row>
    <row r="24" spans="1:23" ht="15" thickBot="1" x14ac:dyDescent="0.4">
      <c r="A24" s="5"/>
      <c r="B24" s="32" t="s">
        <v>7</v>
      </c>
      <c r="C24" s="5"/>
      <c r="D24" s="36">
        <f>($M$2-($M$2-F24))/11</f>
        <v>0</v>
      </c>
      <c r="E24" s="5"/>
      <c r="F24" s="34">
        <f>COUNTIF(C10:M14,"G")</f>
        <v>0</v>
      </c>
      <c r="G24" s="175"/>
      <c r="H24" s="176"/>
      <c r="I24" s="176"/>
      <c r="J24" s="176"/>
      <c r="K24" s="176"/>
      <c r="L24" s="176"/>
      <c r="M24" s="177"/>
      <c r="N24" s="5"/>
      <c r="O24" s="5"/>
      <c r="P24" s="5"/>
      <c r="Q24" s="5"/>
      <c r="R24" s="5"/>
      <c r="S24" s="5"/>
      <c r="T24" s="5"/>
      <c r="U24" s="5"/>
      <c r="V24" s="5"/>
      <c r="W24" s="5"/>
    </row>
    <row r="25" spans="1:23" x14ac:dyDescent="0.35">
      <c r="A25" s="5"/>
      <c r="B25" s="6"/>
      <c r="C25" s="5"/>
      <c r="D25" s="37"/>
      <c r="E25" s="5"/>
      <c r="F25" s="6"/>
      <c r="G25" s="5"/>
      <c r="H25" s="6"/>
      <c r="I25" s="5"/>
      <c r="J25" s="6"/>
      <c r="K25" s="5"/>
      <c r="L25" s="6"/>
      <c r="M25" s="5"/>
      <c r="N25" s="5"/>
      <c r="O25" s="5"/>
      <c r="P25" s="5"/>
      <c r="Q25" s="5"/>
      <c r="R25" s="5"/>
      <c r="S25" s="5"/>
      <c r="T25" s="5"/>
      <c r="U25" s="5"/>
      <c r="V25" s="5"/>
      <c r="W25" s="5"/>
    </row>
    <row r="26" spans="1:23" x14ac:dyDescent="0.35">
      <c r="A26" s="5"/>
      <c r="B26" s="6"/>
      <c r="C26" s="5"/>
      <c r="D26" s="6"/>
      <c r="E26" s="5"/>
      <c r="F26" s="6"/>
      <c r="G26" s="5"/>
      <c r="H26" s="6"/>
      <c r="I26" s="5"/>
      <c r="J26" s="6"/>
      <c r="K26" s="5"/>
      <c r="L26" s="6"/>
      <c r="M26" s="5"/>
      <c r="N26" s="5"/>
      <c r="O26" s="5"/>
      <c r="P26" s="5"/>
      <c r="Q26" s="5"/>
      <c r="R26" s="5"/>
      <c r="S26" s="5"/>
      <c r="T26" s="5"/>
      <c r="U26" s="5"/>
      <c r="V26" s="5"/>
      <c r="W26" s="5"/>
    </row>
    <row r="27" spans="1:23" x14ac:dyDescent="0.35">
      <c r="A27" s="5"/>
      <c r="B27" s="6"/>
      <c r="C27" s="5"/>
      <c r="D27" s="6"/>
      <c r="E27" s="5"/>
      <c r="F27" s="6"/>
      <c r="G27" s="5"/>
      <c r="H27" s="6"/>
      <c r="I27" s="5"/>
      <c r="J27" s="6"/>
      <c r="K27" s="5"/>
      <c r="L27" s="6"/>
      <c r="M27" s="5"/>
      <c r="N27" s="5"/>
      <c r="O27" s="5"/>
      <c r="P27" s="5"/>
      <c r="Q27" s="5"/>
      <c r="R27" s="5"/>
      <c r="S27" s="5"/>
      <c r="T27" s="5"/>
      <c r="U27" s="5"/>
      <c r="V27" s="5"/>
      <c r="W27" s="5"/>
    </row>
    <row r="28" spans="1:23" x14ac:dyDescent="0.35">
      <c r="A28" s="5"/>
      <c r="B28" s="6"/>
      <c r="C28" s="5"/>
      <c r="D28" s="6"/>
      <c r="E28" s="5"/>
      <c r="F28" s="6"/>
      <c r="G28" s="5"/>
      <c r="H28" s="6"/>
      <c r="I28" s="5"/>
      <c r="J28" s="6"/>
      <c r="K28" s="5"/>
      <c r="L28" s="6"/>
      <c r="M28" s="5"/>
      <c r="N28" s="5"/>
      <c r="O28" s="5"/>
      <c r="P28" s="5"/>
      <c r="Q28" s="5"/>
      <c r="R28" s="5"/>
      <c r="S28" s="5"/>
      <c r="T28" s="5"/>
      <c r="U28" s="5"/>
      <c r="V28" s="5"/>
      <c r="W28" s="5"/>
    </row>
    <row r="29" spans="1:23" x14ac:dyDescent="0.35">
      <c r="A29" s="5"/>
      <c r="B29" s="6"/>
      <c r="C29" s="5"/>
      <c r="D29" s="6"/>
      <c r="E29" s="5"/>
      <c r="F29" s="6"/>
      <c r="G29" s="5"/>
      <c r="H29" s="6"/>
      <c r="I29" s="5"/>
      <c r="J29" s="6"/>
      <c r="K29" s="5"/>
      <c r="L29" s="6"/>
      <c r="M29" s="5"/>
      <c r="N29" s="5"/>
      <c r="O29" s="5"/>
      <c r="P29" s="5"/>
      <c r="Q29" s="5"/>
      <c r="R29" s="5"/>
      <c r="S29" s="5"/>
      <c r="T29" s="5"/>
      <c r="U29" s="5"/>
      <c r="V29" s="5"/>
      <c r="W29" s="5"/>
    </row>
    <row r="30" spans="1:23" x14ac:dyDescent="0.35">
      <c r="A30" s="5"/>
      <c r="B30" s="6"/>
      <c r="C30" s="5"/>
      <c r="D30" s="6"/>
      <c r="E30" s="5"/>
      <c r="F30" s="6"/>
      <c r="G30" s="5"/>
      <c r="H30" s="6"/>
      <c r="I30" s="5"/>
      <c r="J30" s="6"/>
      <c r="K30" s="5"/>
      <c r="L30" s="6"/>
      <c r="M30" s="5"/>
      <c r="N30" s="5"/>
      <c r="O30" s="5"/>
      <c r="P30" s="5"/>
      <c r="Q30" s="5"/>
      <c r="R30" s="5"/>
      <c r="S30" s="5"/>
      <c r="T30" s="5"/>
      <c r="U30" s="5"/>
      <c r="V30" s="5"/>
      <c r="W30" s="5"/>
    </row>
    <row r="31" spans="1:23" x14ac:dyDescent="0.35">
      <c r="A31" s="5"/>
      <c r="B31" s="6"/>
      <c r="C31" s="5"/>
      <c r="D31" s="6"/>
      <c r="E31" s="5"/>
      <c r="F31" s="6"/>
      <c r="G31" s="5"/>
      <c r="H31" s="6"/>
      <c r="I31" s="5"/>
      <c r="J31" s="6"/>
      <c r="K31" s="5"/>
      <c r="L31" s="6"/>
      <c r="M31" s="5"/>
      <c r="N31" s="5"/>
      <c r="O31" s="5"/>
      <c r="P31" s="5"/>
      <c r="Q31" s="5"/>
      <c r="R31" s="5"/>
      <c r="S31" s="5"/>
      <c r="T31" s="5"/>
      <c r="U31" s="5"/>
      <c r="V31" s="5"/>
      <c r="W31" s="5"/>
    </row>
    <row r="32" spans="1:23" x14ac:dyDescent="0.35">
      <c r="A32" s="5"/>
      <c r="B32" s="6"/>
      <c r="C32" s="5"/>
      <c r="D32" s="6"/>
      <c r="E32" s="5"/>
      <c r="F32" s="6"/>
      <c r="G32" s="5"/>
      <c r="H32" s="6"/>
      <c r="I32" s="5"/>
      <c r="J32" s="6"/>
      <c r="K32" s="5"/>
      <c r="L32" s="6"/>
      <c r="M32" s="5"/>
      <c r="N32" s="5"/>
      <c r="O32" s="5"/>
      <c r="P32" s="5"/>
      <c r="Q32" s="5"/>
      <c r="R32" s="5"/>
      <c r="S32" s="5"/>
      <c r="T32" s="5"/>
      <c r="U32" s="5"/>
      <c r="V32" s="5"/>
      <c r="W32" s="5"/>
    </row>
    <row r="33" spans="1:23" x14ac:dyDescent="0.35">
      <c r="A33" s="5"/>
      <c r="B33" s="6"/>
      <c r="C33" s="5"/>
      <c r="D33" s="6"/>
      <c r="E33" s="5"/>
      <c r="F33" s="6"/>
      <c r="G33" s="5"/>
      <c r="H33" s="6"/>
      <c r="I33" s="5"/>
      <c r="J33" s="6"/>
      <c r="K33" s="5"/>
      <c r="L33" s="6"/>
      <c r="M33" s="5"/>
      <c r="N33" s="5"/>
      <c r="O33" s="5"/>
      <c r="P33" s="5"/>
      <c r="Q33" s="5"/>
      <c r="R33" s="5"/>
      <c r="S33" s="5"/>
      <c r="T33" s="5"/>
      <c r="U33" s="5"/>
      <c r="V33" s="5"/>
      <c r="W33" s="5"/>
    </row>
    <row r="34" spans="1:23" x14ac:dyDescent="0.35">
      <c r="A34" s="5"/>
      <c r="B34" s="6"/>
      <c r="C34" s="5"/>
      <c r="D34" s="6"/>
      <c r="E34" s="5"/>
      <c r="F34" s="6"/>
      <c r="G34" s="5"/>
      <c r="H34" s="6"/>
      <c r="I34" s="5"/>
      <c r="J34" s="6"/>
      <c r="K34" s="5"/>
      <c r="L34" s="6"/>
      <c r="M34" s="5"/>
      <c r="N34" s="5"/>
      <c r="O34" s="5"/>
      <c r="P34" s="5"/>
      <c r="Q34" s="5"/>
      <c r="R34" s="5"/>
      <c r="S34" s="5"/>
      <c r="T34" s="5"/>
      <c r="U34" s="5"/>
      <c r="V34" s="5"/>
      <c r="W34" s="5"/>
    </row>
    <row r="35" spans="1:23" x14ac:dyDescent="0.35">
      <c r="A35" s="5"/>
      <c r="B35" s="6"/>
      <c r="C35" s="5"/>
      <c r="D35" s="6"/>
      <c r="E35" s="5"/>
      <c r="F35" s="6"/>
      <c r="G35" s="5"/>
      <c r="H35" s="6"/>
      <c r="I35" s="5"/>
      <c r="J35" s="6"/>
      <c r="K35" s="5"/>
      <c r="L35" s="6"/>
      <c r="M35" s="5"/>
      <c r="N35" s="5"/>
      <c r="O35" s="5"/>
      <c r="P35" s="5"/>
      <c r="Q35" s="5"/>
      <c r="R35" s="5"/>
      <c r="S35" s="5"/>
      <c r="T35" s="5"/>
      <c r="U35" s="5"/>
      <c r="V35" s="5"/>
      <c r="W35" s="5"/>
    </row>
    <row r="36" spans="1:23" x14ac:dyDescent="0.35">
      <c r="A36" s="5"/>
      <c r="B36" s="6"/>
      <c r="C36" s="5"/>
      <c r="D36" s="6"/>
      <c r="E36" s="5"/>
      <c r="F36" s="6"/>
      <c r="G36" s="5"/>
      <c r="H36" s="6"/>
      <c r="I36" s="5"/>
      <c r="J36" s="6"/>
      <c r="K36" s="5"/>
      <c r="L36" s="6"/>
      <c r="M36" s="5"/>
      <c r="N36" s="5"/>
      <c r="O36" s="5"/>
      <c r="P36" s="5"/>
      <c r="Q36" s="5"/>
      <c r="R36" s="5"/>
      <c r="S36" s="5"/>
      <c r="T36" s="5"/>
      <c r="U36" s="5"/>
      <c r="V36" s="5"/>
      <c r="W36" s="5"/>
    </row>
    <row r="37" spans="1:23" x14ac:dyDescent="0.35">
      <c r="A37" s="5"/>
      <c r="B37" s="6"/>
      <c r="C37" s="5"/>
      <c r="D37" s="6"/>
      <c r="E37" s="5"/>
      <c r="F37" s="6"/>
      <c r="G37" s="5"/>
      <c r="H37" s="6"/>
      <c r="I37" s="5"/>
      <c r="J37" s="6"/>
      <c r="K37" s="5"/>
      <c r="L37" s="6"/>
      <c r="M37" s="5"/>
      <c r="N37" s="5"/>
      <c r="O37" s="5"/>
      <c r="P37" s="5"/>
      <c r="Q37" s="5"/>
      <c r="R37" s="5"/>
      <c r="S37" s="5"/>
      <c r="T37" s="5"/>
      <c r="U37" s="5"/>
      <c r="V37" s="5"/>
      <c r="W37" s="5"/>
    </row>
    <row r="38" spans="1:23" x14ac:dyDescent="0.35">
      <c r="A38" s="5"/>
      <c r="B38" s="6"/>
      <c r="C38" s="5"/>
      <c r="D38" s="6"/>
      <c r="E38" s="5"/>
      <c r="F38" s="6"/>
      <c r="G38" s="5"/>
      <c r="H38" s="6"/>
      <c r="I38" s="5"/>
      <c r="J38" s="6"/>
      <c r="K38" s="5"/>
      <c r="L38" s="6"/>
      <c r="M38" s="5"/>
      <c r="N38" s="5"/>
      <c r="O38" s="5"/>
      <c r="P38" s="5"/>
      <c r="Q38" s="5"/>
      <c r="R38" s="5"/>
      <c r="S38" s="5"/>
      <c r="T38" s="5"/>
      <c r="U38" s="5"/>
      <c r="V38" s="5"/>
      <c r="W38" s="5"/>
    </row>
  </sheetData>
  <sheetProtection algorithmName="SHA-512" hashValue="+14yhk4G3pYVfhaOb0YKEkC9syryqqRTjXSAq+k/MGywwpMy3RZeRIHSAjTodNot9pwWfmz6Z/ANRWcwUPerXw==" saltValue="IFPIZeeQo8UE0al+OmxCHA==" spinCount="100000" sheet="1"/>
  <mergeCells count="1">
    <mergeCell ref="G20:M24"/>
  </mergeCells>
  <conditionalFormatting sqref="C10">
    <cfRule type="cellIs" dxfId="104" priority="7" operator="equal">
      <formula>"G"</formula>
    </cfRule>
    <cfRule type="cellIs" dxfId="103" priority="8" operator="equal">
      <formula>"A"</formula>
    </cfRule>
    <cfRule type="cellIs" dxfId="102" priority="9" operator="equal">
      <formula>"R"</formula>
    </cfRule>
  </conditionalFormatting>
  <conditionalFormatting sqref="D22">
    <cfRule type="dataBar" priority="3">
      <dataBar>
        <cfvo type="num" val="0"/>
        <cfvo type="num" val="1"/>
        <color rgb="FFFF0000"/>
      </dataBar>
      <extLst>
        <ext xmlns:x14="http://schemas.microsoft.com/office/spreadsheetml/2009/9/main" uri="{B025F937-C7B1-47D3-B67F-A62EFF666E3E}">
          <x14:id>{2C192491-64ED-4837-8FFD-55E2EB368AF5}</x14:id>
        </ext>
      </extLst>
    </cfRule>
  </conditionalFormatting>
  <conditionalFormatting sqref="D23">
    <cfRule type="dataBar" priority="2">
      <dataBar>
        <cfvo type="num" val="0"/>
        <cfvo type="num" val="1"/>
        <color rgb="FFFFB628"/>
      </dataBar>
      <extLst>
        <ext xmlns:x14="http://schemas.microsoft.com/office/spreadsheetml/2009/9/main" uri="{B025F937-C7B1-47D3-B67F-A62EFF666E3E}">
          <x14:id>{00FB93FC-85A2-4DE5-BFF4-A4355FA051D5}</x14:id>
        </ext>
      </extLst>
    </cfRule>
  </conditionalFormatting>
  <conditionalFormatting sqref="D24">
    <cfRule type="dataBar" priority="1">
      <dataBar>
        <cfvo type="num" val="0"/>
        <cfvo type="num" val="1"/>
        <color rgb="FF63C384"/>
      </dataBar>
      <extLst>
        <ext xmlns:x14="http://schemas.microsoft.com/office/spreadsheetml/2009/9/main" uri="{B025F937-C7B1-47D3-B67F-A62EFF666E3E}">
          <x14:id>{965D244C-9E82-4D11-95DF-FBDCB7F57057}</x14:id>
        </ext>
      </extLst>
    </cfRule>
  </conditionalFormatting>
  <conditionalFormatting sqref="E10 G10 I10 K10 M10 C14 E14 G14 I14 K14">
    <cfRule type="cellIs" dxfId="101" priority="4" operator="equal">
      <formula>"G"</formula>
    </cfRule>
    <cfRule type="cellIs" dxfId="100" priority="5" operator="equal">
      <formula>"A"</formula>
    </cfRule>
    <cfRule type="cellIs" dxfId="99" priority="6" operator="equal">
      <formula>"R"</formula>
    </cfRule>
  </conditionalFormatting>
  <dataValidations count="1">
    <dataValidation type="list" allowBlank="1" showDropDown="1" showInputMessage="1" showErrorMessage="1" errorTitle="Error" error="Only input 'R' for red, 'A' for amber or 'G' for green." sqref="C10 E10 G14 I14 K14 G10 I10 C14 K10 M10 E14" xr:uid="{0DAB970B-102C-4252-A61B-D813FEA4A522}">
      <formula1>"R,A,G"</formula1>
    </dataValidation>
  </dataValidations>
  <hyperlinks>
    <hyperlink ref="H10" r:id="rId1" display="https://www.childrenscommissioner.gov.uk/resource/a-send-system-which-works-for-every-child-every-time/" xr:uid="{8D0C8D7F-AC14-4E63-9E48-7EEBACEA4E90}"/>
    <hyperlink ref="J14" r:id="rId2" display="Where there are additional adults, their use is planned to maximise their impact on learning for all pupils. Teachers pay careful attention to the roles of Teaching Assistants and ensure they have a positive impact on pupils with SEND, disadvantage or vulnerability. The EEF’s guidance report Making Best Use of Teaching Assistants provides detailed recommendations." xr:uid="{81FD62A8-E64F-4BB3-993D-68A040D282F6}"/>
  </hyperlinks>
  <pageMargins left="0.39370078740157483" right="0.39370078740157483" top="0.39370078740157483" bottom="0.39370078740157483" header="0.31496062992125984" footer="0.31496062992125984"/>
  <pageSetup paperSize="9" scale="80" orientation="landscape" r:id="rId3"/>
  <drawing r:id="rId4"/>
  <extLst>
    <ext xmlns:x14="http://schemas.microsoft.com/office/spreadsheetml/2009/9/main" uri="{78C0D931-6437-407d-A8EE-F0AAD7539E65}">
      <x14:conditionalFormattings>
        <x14:conditionalFormatting xmlns:xm="http://schemas.microsoft.com/office/excel/2006/main">
          <x14:cfRule type="dataBar" id="{2C192491-64ED-4837-8FFD-55E2EB368AF5}">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D22</xm:sqref>
        </x14:conditionalFormatting>
        <x14:conditionalFormatting xmlns:xm="http://schemas.microsoft.com/office/excel/2006/main">
          <x14:cfRule type="dataBar" id="{00FB93FC-85A2-4DE5-BFF4-A4355FA051D5}">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D23</xm:sqref>
        </x14:conditionalFormatting>
        <x14:conditionalFormatting xmlns:xm="http://schemas.microsoft.com/office/excel/2006/main">
          <x14:cfRule type="dataBar" id="{965D244C-9E82-4D11-95DF-FBDCB7F57057}">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03AE9-6A8A-425C-8AEC-CC1ECBB52750}">
  <sheetPr>
    <tabColor rgb="FFFFDA65"/>
  </sheetPr>
  <dimension ref="A1:W42"/>
  <sheetViews>
    <sheetView showGridLines="0" showRowColHeaders="0" topLeftCell="A13" zoomScaleNormal="100" workbookViewId="0">
      <selection activeCell="E11" sqref="E11"/>
    </sheetView>
  </sheetViews>
  <sheetFormatPr defaultRowHeight="14.5" x14ac:dyDescent="0.35"/>
  <cols>
    <col min="1" max="1" width="0.453125" customWidth="1"/>
    <col min="2" max="2" width="21.08984375" style="8" customWidth="1"/>
    <col min="3" max="3" width="4.453125" customWidth="1"/>
    <col min="4" max="4" width="21.08984375" style="8" customWidth="1"/>
    <col min="5" max="5" width="4.453125" customWidth="1"/>
    <col min="6" max="6" width="21.08984375" style="8" customWidth="1"/>
    <col min="7" max="7" width="4.453125" customWidth="1"/>
    <col min="8" max="8" width="21.08984375" style="8" customWidth="1"/>
    <col min="9" max="9" width="4.453125" customWidth="1"/>
    <col min="10" max="10" width="21.08984375" style="8" customWidth="1"/>
    <col min="11" max="11" width="4.453125" customWidth="1"/>
    <col min="12" max="12" width="21.08984375" style="8" customWidth="1"/>
    <col min="13" max="13" width="4.453125" customWidth="1"/>
    <col min="14" max="14" width="0.54296875" customWidth="1"/>
  </cols>
  <sheetData>
    <row r="1" spans="1:23" ht="15" thickBot="1" x14ac:dyDescent="0.4">
      <c r="A1" s="5"/>
      <c r="B1" s="6"/>
      <c r="C1" s="5"/>
      <c r="D1" s="6"/>
      <c r="E1" s="5"/>
      <c r="F1" s="6"/>
      <c r="G1" s="5"/>
      <c r="H1" s="6"/>
      <c r="I1" s="5"/>
      <c r="J1" s="6"/>
      <c r="K1" s="5"/>
      <c r="L1" s="6"/>
      <c r="M1" s="5"/>
      <c r="N1" s="5"/>
      <c r="O1" s="5"/>
      <c r="P1" s="5"/>
      <c r="Q1" s="5"/>
      <c r="R1" s="5"/>
      <c r="S1" s="5"/>
      <c r="T1" s="5"/>
      <c r="U1" s="5"/>
      <c r="V1" s="5"/>
      <c r="W1" s="5"/>
    </row>
    <row r="2" spans="1:23" ht="23.5" x14ac:dyDescent="0.55000000000000004">
      <c r="A2" s="5"/>
      <c r="B2" s="7" t="s">
        <v>16</v>
      </c>
      <c r="C2" s="5"/>
      <c r="D2" s="6"/>
      <c r="E2" s="5"/>
      <c r="G2" s="5"/>
      <c r="H2" s="9" t="s">
        <v>0</v>
      </c>
      <c r="I2" s="5"/>
      <c r="J2" s="9" t="s">
        <v>1</v>
      </c>
      <c r="K2" s="5"/>
      <c r="L2" s="9" t="s">
        <v>12</v>
      </c>
      <c r="M2" s="10">
        <v>8</v>
      </c>
      <c r="N2" s="5"/>
      <c r="O2" s="5"/>
      <c r="P2" s="5"/>
      <c r="Q2" s="5"/>
      <c r="R2" s="5"/>
      <c r="S2" s="5"/>
      <c r="T2" s="5"/>
      <c r="U2" s="5"/>
      <c r="V2" s="5"/>
      <c r="W2" s="5"/>
    </row>
    <row r="3" spans="1:23" ht="23.4" customHeight="1" thickBot="1" x14ac:dyDescent="0.4">
      <c r="A3" s="5"/>
      <c r="B3" s="6"/>
      <c r="C3" s="5"/>
      <c r="D3" s="6"/>
      <c r="E3" s="5"/>
      <c r="F3" s="6"/>
      <c r="G3" s="5"/>
      <c r="H3" s="157">
        <f>Progress!G2</f>
        <v>0</v>
      </c>
      <c r="I3" s="5"/>
      <c r="J3" s="157">
        <f>Progress!J2</f>
        <v>0</v>
      </c>
      <c r="K3" s="5"/>
      <c r="L3" s="157">
        <f>Progress!L2</f>
        <v>0</v>
      </c>
      <c r="M3" s="5"/>
      <c r="N3" s="5"/>
      <c r="O3" s="5"/>
      <c r="P3" s="5"/>
      <c r="Q3" s="5"/>
      <c r="R3" s="5"/>
      <c r="S3" s="5"/>
      <c r="T3" s="5"/>
      <c r="U3" s="5"/>
      <c r="V3" s="5"/>
      <c r="W3" s="5"/>
    </row>
    <row r="4" spans="1:23" x14ac:dyDescent="0.35">
      <c r="A4" s="5"/>
      <c r="B4" s="11" t="s">
        <v>14</v>
      </c>
      <c r="C4" s="5"/>
      <c r="D4" s="6"/>
      <c r="E4" s="5"/>
      <c r="F4" s="6"/>
      <c r="G4" s="5"/>
      <c r="H4" s="6"/>
      <c r="I4" s="5"/>
      <c r="J4" s="6"/>
      <c r="K4" s="5"/>
      <c r="L4" s="6"/>
      <c r="M4" s="5"/>
      <c r="N4" s="5"/>
      <c r="O4" s="5"/>
      <c r="P4" s="5"/>
      <c r="Q4" s="5"/>
      <c r="R4" s="5"/>
      <c r="S4" s="5"/>
      <c r="T4" s="5"/>
      <c r="U4" s="5"/>
      <c r="V4" s="5"/>
      <c r="W4" s="5"/>
    </row>
    <row r="5" spans="1:23" ht="6.65" customHeight="1" x14ac:dyDescent="0.35">
      <c r="A5" s="5"/>
      <c r="B5" s="6"/>
      <c r="C5" s="5"/>
      <c r="D5" s="6"/>
      <c r="E5" s="5"/>
      <c r="F5" s="6"/>
      <c r="G5" s="5"/>
      <c r="H5" s="6"/>
      <c r="I5" s="5"/>
      <c r="J5" s="6"/>
      <c r="K5" s="5"/>
      <c r="L5" s="6"/>
      <c r="M5" s="5"/>
      <c r="N5" s="5"/>
      <c r="O5" s="5"/>
      <c r="P5" s="5"/>
      <c r="Q5" s="5"/>
      <c r="R5" s="5"/>
      <c r="S5" s="5"/>
      <c r="T5" s="5"/>
      <c r="U5" s="5"/>
      <c r="V5" s="5"/>
      <c r="W5" s="5"/>
    </row>
    <row r="6" spans="1:23" ht="15.5" x14ac:dyDescent="0.35">
      <c r="A6" s="5"/>
      <c r="B6" s="12" t="s">
        <v>24</v>
      </c>
      <c r="E6" s="5"/>
      <c r="F6" s="6"/>
      <c r="G6" s="5"/>
      <c r="H6" s="6"/>
      <c r="I6" s="5"/>
      <c r="J6" s="6"/>
      <c r="K6" s="5"/>
      <c r="L6" s="6"/>
      <c r="M6" s="5"/>
      <c r="N6" s="5"/>
      <c r="O6" s="5"/>
      <c r="P6" s="5"/>
      <c r="Q6" s="5"/>
      <c r="R6" s="5"/>
      <c r="S6" s="5"/>
      <c r="T6" s="5"/>
      <c r="U6" s="5"/>
      <c r="V6" s="5"/>
      <c r="W6" s="5"/>
    </row>
    <row r="7" spans="1:23" ht="6.65" customHeight="1" x14ac:dyDescent="0.35">
      <c r="A7" s="5"/>
      <c r="B7" s="6"/>
      <c r="C7" s="5"/>
      <c r="D7" s="6"/>
      <c r="E7" s="5"/>
      <c r="F7" s="6"/>
      <c r="G7" s="5"/>
      <c r="H7" s="6"/>
      <c r="I7" s="5"/>
      <c r="J7" s="6"/>
      <c r="K7" s="5"/>
      <c r="L7" s="6"/>
      <c r="M7" s="5"/>
      <c r="N7" s="5"/>
      <c r="O7" s="5"/>
      <c r="P7" s="5"/>
      <c r="Q7" s="5"/>
      <c r="R7" s="5"/>
      <c r="S7" s="5"/>
      <c r="T7" s="5"/>
      <c r="U7" s="5"/>
      <c r="V7" s="5"/>
      <c r="W7" s="5"/>
    </row>
    <row r="8" spans="1:23" x14ac:dyDescent="0.35">
      <c r="A8" s="5"/>
      <c r="B8" s="38" t="s">
        <v>3</v>
      </c>
      <c r="C8" s="14"/>
      <c r="D8" s="38" t="s">
        <v>3</v>
      </c>
      <c r="E8" s="14"/>
      <c r="F8" s="38" t="s">
        <v>3</v>
      </c>
      <c r="G8" s="14"/>
      <c r="H8" s="38" t="s">
        <v>3</v>
      </c>
      <c r="I8" s="14"/>
      <c r="J8" s="38" t="s">
        <v>3</v>
      </c>
      <c r="K8" s="14"/>
      <c r="L8" s="38" t="s">
        <v>3</v>
      </c>
      <c r="M8" s="14"/>
      <c r="N8" s="5"/>
      <c r="O8" s="5"/>
      <c r="P8" s="5"/>
      <c r="Q8" s="5"/>
      <c r="R8" s="5"/>
      <c r="S8" s="5"/>
      <c r="T8" s="5"/>
      <c r="U8" s="5"/>
      <c r="V8" s="5"/>
      <c r="W8" s="5"/>
    </row>
    <row r="9" spans="1:23" ht="33.65" customHeight="1" x14ac:dyDescent="0.35">
      <c r="A9" s="5"/>
      <c r="B9" s="39" t="s">
        <v>188</v>
      </c>
      <c r="C9" s="16" t="s">
        <v>4</v>
      </c>
      <c r="D9" s="40" t="s">
        <v>189</v>
      </c>
      <c r="E9" s="16" t="s">
        <v>4</v>
      </c>
      <c r="F9" s="40" t="s">
        <v>190</v>
      </c>
      <c r="G9" s="16" t="s">
        <v>4</v>
      </c>
      <c r="H9" s="40" t="s">
        <v>191</v>
      </c>
      <c r="I9" s="16" t="s">
        <v>4</v>
      </c>
      <c r="J9" s="41" t="s">
        <v>192</v>
      </c>
      <c r="K9" s="16" t="s">
        <v>4</v>
      </c>
      <c r="L9" s="40" t="s">
        <v>193</v>
      </c>
      <c r="M9" s="16" t="s">
        <v>4</v>
      </c>
      <c r="N9" s="5"/>
      <c r="O9" s="5"/>
      <c r="P9" s="5"/>
      <c r="Q9" s="5"/>
      <c r="R9" s="5"/>
      <c r="S9" s="5"/>
      <c r="T9" s="5"/>
      <c r="U9" s="5"/>
      <c r="V9" s="5"/>
      <c r="W9" s="5"/>
    </row>
    <row r="10" spans="1:23" s="22" customFormat="1" ht="132" x14ac:dyDescent="0.25">
      <c r="A10" s="19"/>
      <c r="B10" s="42" t="s">
        <v>37</v>
      </c>
      <c r="C10" s="4"/>
      <c r="D10" s="42" t="s">
        <v>38</v>
      </c>
      <c r="E10" s="4" t="s">
        <v>261</v>
      </c>
      <c r="F10" s="42" t="s">
        <v>39</v>
      </c>
      <c r="G10" s="4" t="s">
        <v>260</v>
      </c>
      <c r="H10" s="42" t="s">
        <v>40</v>
      </c>
      <c r="I10" s="4" t="s">
        <v>259</v>
      </c>
      <c r="J10" s="43" t="s">
        <v>41</v>
      </c>
      <c r="K10" s="4"/>
      <c r="L10" s="42" t="s">
        <v>42</v>
      </c>
      <c r="M10" s="4"/>
      <c r="N10" s="19"/>
      <c r="O10" s="19"/>
      <c r="P10" s="19"/>
      <c r="Q10" s="19"/>
      <c r="R10" s="19"/>
      <c r="S10" s="19"/>
      <c r="T10" s="19"/>
      <c r="U10" s="19"/>
      <c r="V10" s="19"/>
      <c r="W10" s="19"/>
    </row>
    <row r="11" spans="1:23" x14ac:dyDescent="0.35">
      <c r="A11" s="5"/>
      <c r="B11" s="6"/>
      <c r="C11" s="5"/>
      <c r="E11" s="5"/>
      <c r="F11" s="6"/>
      <c r="G11" s="5"/>
      <c r="H11" s="6"/>
      <c r="I11" s="5"/>
      <c r="J11" s="6"/>
      <c r="K11" s="5"/>
      <c r="L11" s="6"/>
      <c r="M11" s="5"/>
      <c r="N11" s="5"/>
      <c r="O11" s="5"/>
      <c r="P11" s="5"/>
      <c r="Q11" s="5"/>
      <c r="R11" s="5"/>
      <c r="S11" s="5"/>
      <c r="T11" s="5"/>
      <c r="U11" s="5"/>
      <c r="V11" s="5"/>
      <c r="W11" s="5"/>
    </row>
    <row r="12" spans="1:23" x14ac:dyDescent="0.35">
      <c r="A12" s="5"/>
      <c r="B12" s="38" t="s">
        <v>3</v>
      </c>
      <c r="C12" s="14"/>
      <c r="D12" s="38" t="s">
        <v>3</v>
      </c>
      <c r="E12" s="14"/>
      <c r="F12" s="6"/>
      <c r="G12" s="6"/>
      <c r="H12" s="6"/>
      <c r="I12" s="6"/>
      <c r="J12" s="6"/>
      <c r="K12" s="6"/>
      <c r="L12" s="6"/>
      <c r="M12" s="5"/>
      <c r="N12" s="5"/>
      <c r="O12" s="5"/>
      <c r="P12" s="5"/>
      <c r="Q12" s="5"/>
      <c r="R12" s="5"/>
      <c r="S12" s="5"/>
      <c r="T12" s="5"/>
      <c r="U12" s="5"/>
      <c r="V12" s="5"/>
      <c r="W12" s="5"/>
    </row>
    <row r="13" spans="1:23" ht="26.5" x14ac:dyDescent="0.35">
      <c r="A13" s="5"/>
      <c r="B13" s="40" t="s">
        <v>194</v>
      </c>
      <c r="C13" s="16" t="s">
        <v>4</v>
      </c>
      <c r="D13" s="44" t="s">
        <v>195</v>
      </c>
      <c r="E13" s="16" t="s">
        <v>4</v>
      </c>
      <c r="F13" s="6"/>
      <c r="G13" s="6"/>
      <c r="H13" s="6"/>
      <c r="I13" s="6"/>
      <c r="J13" s="6"/>
      <c r="K13" s="6"/>
      <c r="L13" s="6"/>
      <c r="M13" s="5"/>
      <c r="N13" s="5"/>
      <c r="O13" s="5"/>
      <c r="P13" s="5"/>
      <c r="Q13" s="5"/>
      <c r="R13" s="5"/>
      <c r="S13" s="5"/>
      <c r="T13" s="5"/>
      <c r="U13" s="5"/>
      <c r="V13" s="5"/>
      <c r="W13" s="5"/>
    </row>
    <row r="14" spans="1:23" ht="145.75" customHeight="1" x14ac:dyDescent="0.35">
      <c r="A14" s="5"/>
      <c r="B14" s="42" t="s">
        <v>43</v>
      </c>
      <c r="C14" s="4"/>
      <c r="D14" s="43" t="s">
        <v>44</v>
      </c>
      <c r="E14" s="4"/>
      <c r="F14" s="6"/>
      <c r="G14" s="6"/>
      <c r="H14" s="6"/>
      <c r="I14" s="6"/>
      <c r="J14" s="6"/>
      <c r="K14" s="6"/>
      <c r="L14" s="6"/>
      <c r="M14" s="5"/>
      <c r="N14" s="5"/>
      <c r="O14" s="5"/>
      <c r="P14" s="5"/>
      <c r="Q14" s="5"/>
      <c r="R14" s="5"/>
      <c r="S14" s="5"/>
      <c r="T14" s="5"/>
      <c r="U14" s="5"/>
      <c r="V14" s="5"/>
      <c r="W14" s="5"/>
    </row>
    <row r="15" spans="1:23" ht="6.65" customHeight="1" x14ac:dyDescent="0.35">
      <c r="A15" s="5"/>
      <c r="B15" s="6"/>
      <c r="C15" s="5"/>
      <c r="D15" s="5"/>
      <c r="E15" s="5"/>
      <c r="F15" s="6"/>
      <c r="G15" s="5"/>
      <c r="H15" s="6"/>
      <c r="I15" s="5"/>
      <c r="J15" s="6"/>
      <c r="K15" s="5"/>
      <c r="L15" s="6"/>
      <c r="M15" s="5"/>
      <c r="N15" s="5"/>
      <c r="O15" s="5"/>
      <c r="P15" s="5"/>
      <c r="Q15" s="5"/>
      <c r="R15" s="5"/>
      <c r="S15" s="5"/>
      <c r="T15" s="5"/>
      <c r="U15" s="5"/>
      <c r="V15" s="5"/>
      <c r="W15" s="5"/>
    </row>
    <row r="16" spans="1:23" ht="15.5" x14ac:dyDescent="0.35">
      <c r="A16" s="5"/>
      <c r="B16" s="24" t="s">
        <v>34</v>
      </c>
      <c r="C16" s="62"/>
      <c r="E16" s="63"/>
      <c r="G16" s="5"/>
      <c r="H16" s="6"/>
      <c r="I16" s="5"/>
      <c r="J16" s="6"/>
      <c r="K16" s="5"/>
      <c r="L16" s="6"/>
      <c r="M16" s="5"/>
      <c r="N16" s="5"/>
      <c r="O16" s="5"/>
      <c r="P16" s="5"/>
      <c r="Q16" s="5"/>
      <c r="R16" s="5"/>
      <c r="S16" s="5"/>
      <c r="T16" s="5"/>
      <c r="U16" s="5"/>
      <c r="V16" s="5"/>
      <c r="W16" s="5"/>
    </row>
    <row r="17" spans="1:23" ht="6.65" customHeight="1" x14ac:dyDescent="0.35">
      <c r="A17" s="5"/>
      <c r="B17" s="6"/>
      <c r="C17" s="5"/>
      <c r="D17" s="6"/>
      <c r="E17" s="5"/>
      <c r="F17" s="6"/>
      <c r="G17" s="5"/>
      <c r="H17" s="6"/>
      <c r="I17" s="5"/>
      <c r="J17" s="6"/>
      <c r="K17" s="5"/>
      <c r="L17" s="6"/>
      <c r="M17" s="5"/>
      <c r="N17" s="5"/>
      <c r="O17" s="5"/>
      <c r="P17" s="5"/>
      <c r="Q17" s="5"/>
      <c r="R17" s="5"/>
      <c r="S17" s="5"/>
      <c r="T17" s="5"/>
      <c r="U17" s="5"/>
      <c r="V17" s="5"/>
      <c r="W17" s="5"/>
    </row>
    <row r="18" spans="1:23" x14ac:dyDescent="0.35">
      <c r="A18" s="5"/>
      <c r="B18" s="38" t="s">
        <v>3</v>
      </c>
      <c r="C18" s="14"/>
      <c r="D18" s="38" t="s">
        <v>3</v>
      </c>
      <c r="E18" s="14"/>
      <c r="F18" s="38" t="s">
        <v>3</v>
      </c>
      <c r="G18" s="14"/>
      <c r="H18" s="38" t="s">
        <v>3</v>
      </c>
      <c r="I18" s="14"/>
      <c r="J18" s="38" t="s">
        <v>3</v>
      </c>
      <c r="K18" s="14"/>
      <c r="L18" s="6"/>
      <c r="M18" s="5"/>
      <c r="N18" s="5"/>
      <c r="O18" s="5"/>
      <c r="P18" s="5"/>
      <c r="Q18" s="5"/>
      <c r="R18" s="5"/>
      <c r="S18" s="5"/>
      <c r="T18" s="5"/>
      <c r="U18" s="5"/>
      <c r="V18" s="5"/>
      <c r="W18" s="5"/>
    </row>
    <row r="19" spans="1:23" ht="39.5" x14ac:dyDescent="0.35">
      <c r="A19" s="5"/>
      <c r="B19" s="45" t="s">
        <v>196</v>
      </c>
      <c r="C19" s="16" t="s">
        <v>4</v>
      </c>
      <c r="D19" s="46" t="s">
        <v>197</v>
      </c>
      <c r="E19" s="16" t="s">
        <v>4</v>
      </c>
      <c r="F19" s="47" t="s">
        <v>198</v>
      </c>
      <c r="G19" s="16" t="s">
        <v>4</v>
      </c>
      <c r="H19" s="47" t="s">
        <v>199</v>
      </c>
      <c r="I19" s="16" t="s">
        <v>4</v>
      </c>
      <c r="J19" s="48" t="s">
        <v>200</v>
      </c>
      <c r="K19" s="16" t="s">
        <v>4</v>
      </c>
      <c r="L19" s="6"/>
      <c r="M19" s="5"/>
      <c r="N19" s="5"/>
      <c r="O19" s="5"/>
      <c r="P19" s="5"/>
      <c r="Q19" s="5"/>
      <c r="R19" s="5"/>
      <c r="S19" s="5"/>
      <c r="T19" s="5"/>
      <c r="U19" s="5"/>
      <c r="V19" s="5"/>
      <c r="W19" s="5"/>
    </row>
    <row r="20" spans="1:23" s="22" customFormat="1" ht="204" x14ac:dyDescent="0.35">
      <c r="A20" s="19"/>
      <c r="B20" s="49" t="s">
        <v>45</v>
      </c>
      <c r="C20" s="4"/>
      <c r="D20" s="49" t="s">
        <v>46</v>
      </c>
      <c r="E20" s="4"/>
      <c r="F20" s="49" t="s">
        <v>47</v>
      </c>
      <c r="G20" s="4"/>
      <c r="H20" s="49" t="s">
        <v>48</v>
      </c>
      <c r="I20" s="4"/>
      <c r="J20" s="49" t="s">
        <v>49</v>
      </c>
      <c r="K20" s="4"/>
      <c r="L20" s="6"/>
      <c r="M20" s="5"/>
      <c r="N20" s="19"/>
      <c r="O20" s="19"/>
      <c r="P20" s="19"/>
      <c r="Q20" s="19"/>
      <c r="R20" s="19"/>
      <c r="S20" s="19"/>
      <c r="T20" s="19"/>
      <c r="U20" s="19"/>
      <c r="V20" s="19"/>
      <c r="W20" s="19"/>
    </row>
    <row r="21" spans="1:23" x14ac:dyDescent="0.35">
      <c r="A21" s="5"/>
      <c r="B21" s="6"/>
      <c r="C21" s="5"/>
      <c r="E21" s="5"/>
      <c r="F21" s="6"/>
      <c r="G21" s="5"/>
      <c r="H21" s="6"/>
      <c r="I21" s="5"/>
      <c r="J21" s="6"/>
      <c r="K21" s="5"/>
      <c r="L21" s="6"/>
      <c r="M21" s="5"/>
      <c r="N21" s="5"/>
      <c r="O21" s="5"/>
      <c r="P21" s="5"/>
      <c r="Q21" s="5"/>
      <c r="R21" s="5"/>
      <c r="S21" s="5"/>
      <c r="T21" s="5"/>
      <c r="U21" s="5"/>
      <c r="V21" s="5"/>
      <c r="W21" s="5"/>
    </row>
    <row r="22" spans="1:23" ht="15" thickBot="1" x14ac:dyDescent="0.4">
      <c r="A22" s="5"/>
      <c r="B22" s="6"/>
      <c r="C22" s="5"/>
      <c r="D22" s="6"/>
      <c r="E22" s="5"/>
      <c r="F22" s="6"/>
      <c r="G22" s="5"/>
      <c r="H22" s="6"/>
      <c r="I22" s="5"/>
      <c r="J22" s="6"/>
      <c r="K22" s="5"/>
      <c r="L22" s="6"/>
      <c r="M22" s="5"/>
      <c r="N22" s="5"/>
      <c r="O22" s="5"/>
      <c r="P22" s="5"/>
      <c r="Q22" s="5"/>
      <c r="R22" s="5"/>
      <c r="S22" s="5"/>
      <c r="T22" s="5"/>
      <c r="U22" s="5"/>
      <c r="V22" s="5"/>
      <c r="W22" s="5"/>
    </row>
    <row r="23" spans="1:23" x14ac:dyDescent="0.35">
      <c r="A23" s="5"/>
      <c r="B23" s="6"/>
      <c r="C23" s="5"/>
      <c r="D23" s="6"/>
      <c r="E23" s="5"/>
      <c r="F23" s="6"/>
      <c r="G23" s="25" t="s">
        <v>13</v>
      </c>
      <c r="H23" s="26"/>
      <c r="I23" s="27"/>
      <c r="J23" s="26"/>
      <c r="K23" s="27"/>
      <c r="L23" s="26"/>
      <c r="M23" s="28"/>
      <c r="N23" s="5"/>
      <c r="O23" s="5"/>
      <c r="P23" s="5"/>
      <c r="Q23" s="5"/>
      <c r="R23" s="5"/>
      <c r="S23" s="5"/>
      <c r="T23" s="5"/>
      <c r="U23" s="5"/>
      <c r="V23" s="5"/>
      <c r="W23" s="5"/>
    </row>
    <row r="24" spans="1:23" ht="15.5" x14ac:dyDescent="0.35">
      <c r="A24" s="5"/>
      <c r="B24" s="178" t="s">
        <v>50</v>
      </c>
      <c r="C24" s="179"/>
      <c r="D24" s="179"/>
      <c r="E24" s="179"/>
      <c r="F24" s="6"/>
      <c r="G24" s="172" t="s">
        <v>36</v>
      </c>
      <c r="H24" s="173"/>
      <c r="I24" s="173"/>
      <c r="J24" s="173"/>
      <c r="K24" s="173"/>
      <c r="L24" s="173"/>
      <c r="M24" s="174"/>
      <c r="N24" s="5"/>
      <c r="O24" s="5"/>
      <c r="P24" s="5"/>
      <c r="Q24" s="5"/>
      <c r="R24" s="5"/>
      <c r="S24" s="5"/>
      <c r="T24" s="5"/>
      <c r="U24" s="5"/>
      <c r="V24" s="5"/>
      <c r="W24" s="5"/>
    </row>
    <row r="25" spans="1:23" x14ac:dyDescent="0.35">
      <c r="A25" s="5"/>
      <c r="B25" s="32"/>
      <c r="C25" s="5"/>
      <c r="D25" s="6"/>
      <c r="E25" s="5"/>
      <c r="F25" s="6"/>
      <c r="G25" s="172"/>
      <c r="H25" s="173"/>
      <c r="I25" s="173"/>
      <c r="J25" s="173"/>
      <c r="K25" s="173"/>
      <c r="L25" s="173"/>
      <c r="M25" s="174"/>
      <c r="N25" s="5"/>
      <c r="O25" s="5"/>
      <c r="P25" s="5"/>
      <c r="Q25" s="5"/>
      <c r="R25" s="5"/>
      <c r="S25" s="5"/>
      <c r="T25" s="5"/>
      <c r="U25" s="5"/>
      <c r="V25" s="5"/>
      <c r="W25" s="5"/>
    </row>
    <row r="26" spans="1:23" x14ac:dyDescent="0.35">
      <c r="A26" s="5"/>
      <c r="B26" s="32" t="s">
        <v>5</v>
      </c>
      <c r="C26" s="5"/>
      <c r="D26" s="33">
        <f>($M$2-($M$2-F26))/8</f>
        <v>0.125</v>
      </c>
      <c r="E26" s="5"/>
      <c r="F26" s="34">
        <f>COUNTIF(C10:M14,"R")</f>
        <v>1</v>
      </c>
      <c r="G26" s="172"/>
      <c r="H26" s="173"/>
      <c r="I26" s="173"/>
      <c r="J26" s="173"/>
      <c r="K26" s="173"/>
      <c r="L26" s="173"/>
      <c r="M26" s="174"/>
      <c r="N26" s="5"/>
      <c r="O26" s="5"/>
      <c r="P26" s="5"/>
      <c r="Q26" s="5"/>
      <c r="R26" s="5"/>
      <c r="S26" s="5"/>
      <c r="T26" s="5"/>
      <c r="U26" s="5"/>
      <c r="V26" s="5"/>
      <c r="W26" s="5"/>
    </row>
    <row r="27" spans="1:23" x14ac:dyDescent="0.35">
      <c r="A27" s="5"/>
      <c r="B27" s="32" t="s">
        <v>6</v>
      </c>
      <c r="C27" s="5"/>
      <c r="D27" s="35">
        <f>($M$2-($M$2-F27))/8</f>
        <v>0.125</v>
      </c>
      <c r="E27" s="5"/>
      <c r="F27" s="34">
        <f>COUNTIF(C10:M14,"A")</f>
        <v>1</v>
      </c>
      <c r="G27" s="172"/>
      <c r="H27" s="173"/>
      <c r="I27" s="173"/>
      <c r="J27" s="173"/>
      <c r="K27" s="173"/>
      <c r="L27" s="173"/>
      <c r="M27" s="174"/>
      <c r="N27" s="5"/>
      <c r="O27" s="5"/>
      <c r="P27" s="5"/>
      <c r="Q27" s="5"/>
      <c r="R27" s="5"/>
      <c r="S27" s="5"/>
      <c r="T27" s="5"/>
      <c r="U27" s="5"/>
      <c r="V27" s="5"/>
      <c r="W27" s="5"/>
    </row>
    <row r="28" spans="1:23" ht="15" thickBot="1" x14ac:dyDescent="0.4">
      <c r="A28" s="5"/>
      <c r="B28" s="32" t="s">
        <v>7</v>
      </c>
      <c r="C28" s="5"/>
      <c r="D28" s="36">
        <f>($M$2-($M$2-F28))/8</f>
        <v>0.125</v>
      </c>
      <c r="E28" s="5"/>
      <c r="F28" s="34">
        <f>COUNTIF(C10:M14,"G")</f>
        <v>1</v>
      </c>
      <c r="G28" s="175"/>
      <c r="H28" s="176"/>
      <c r="I28" s="176"/>
      <c r="J28" s="176"/>
      <c r="K28" s="176"/>
      <c r="L28" s="176"/>
      <c r="M28" s="177"/>
      <c r="N28" s="5"/>
      <c r="O28" s="5"/>
      <c r="P28" s="5"/>
      <c r="Q28" s="5"/>
      <c r="R28" s="5"/>
      <c r="S28" s="5"/>
      <c r="T28" s="5"/>
      <c r="U28" s="5"/>
      <c r="V28" s="5"/>
      <c r="W28" s="5"/>
    </row>
    <row r="29" spans="1:23" x14ac:dyDescent="0.35">
      <c r="A29" s="5"/>
      <c r="B29" s="6"/>
      <c r="C29" s="5"/>
      <c r="D29" s="37"/>
      <c r="E29" s="5"/>
      <c r="F29" s="6"/>
      <c r="G29" s="5"/>
      <c r="H29" s="6"/>
      <c r="I29" s="5"/>
      <c r="J29" s="6"/>
      <c r="K29" s="5"/>
      <c r="L29" s="6"/>
      <c r="M29" s="5"/>
      <c r="N29" s="5"/>
      <c r="O29" s="5"/>
      <c r="P29" s="5"/>
      <c r="Q29" s="5"/>
      <c r="R29" s="5"/>
      <c r="S29" s="5"/>
      <c r="T29" s="5"/>
      <c r="U29" s="5"/>
      <c r="V29" s="5"/>
      <c r="W29" s="5"/>
    </row>
    <row r="30" spans="1:23" x14ac:dyDescent="0.35">
      <c r="A30" s="5"/>
      <c r="B30" s="180" t="s">
        <v>51</v>
      </c>
      <c r="C30" s="181"/>
      <c r="D30" s="181"/>
      <c r="E30" s="181"/>
      <c r="F30" s="6"/>
      <c r="G30" s="5"/>
      <c r="H30" s="6"/>
      <c r="I30" s="5"/>
      <c r="J30" s="6"/>
      <c r="K30" s="5"/>
      <c r="L30" s="6"/>
      <c r="M30" s="5"/>
      <c r="N30" s="5"/>
      <c r="O30" s="5"/>
      <c r="P30" s="5"/>
      <c r="Q30" s="5"/>
      <c r="R30" s="5"/>
      <c r="S30" s="5"/>
      <c r="T30" s="5"/>
      <c r="U30" s="5"/>
      <c r="V30" s="5"/>
      <c r="W30" s="5"/>
    </row>
    <row r="31" spans="1:23" x14ac:dyDescent="0.35">
      <c r="A31" s="5"/>
      <c r="B31" s="32"/>
      <c r="C31" s="5"/>
      <c r="D31" s="6"/>
      <c r="E31" s="5"/>
      <c r="F31" s="6"/>
      <c r="G31" s="5"/>
      <c r="H31" s="6"/>
      <c r="I31" s="5"/>
      <c r="J31" s="6"/>
      <c r="K31" s="5"/>
      <c r="L31" s="6"/>
      <c r="M31" s="5"/>
      <c r="N31" s="5"/>
      <c r="O31" s="5"/>
      <c r="P31" s="5"/>
      <c r="Q31" s="5"/>
      <c r="R31" s="5"/>
      <c r="S31" s="5"/>
      <c r="T31" s="5"/>
      <c r="U31" s="5"/>
      <c r="V31" s="5"/>
      <c r="W31" s="5"/>
    </row>
    <row r="32" spans="1:23" x14ac:dyDescent="0.35">
      <c r="A32" s="5"/>
      <c r="B32" s="32" t="s">
        <v>5</v>
      </c>
      <c r="C32" s="5"/>
      <c r="D32" s="33">
        <f>($G$32-($G$32-F32))/5</f>
        <v>0</v>
      </c>
      <c r="E32" s="5"/>
      <c r="F32" s="34">
        <f>COUNTIF(C20:M20,"R")</f>
        <v>0</v>
      </c>
      <c r="G32" s="10">
        <v>5</v>
      </c>
      <c r="H32" s="6"/>
      <c r="I32" s="5"/>
      <c r="J32" s="6"/>
      <c r="K32" s="5"/>
      <c r="L32" s="6"/>
      <c r="M32" s="5"/>
      <c r="N32" s="5"/>
      <c r="O32" s="5"/>
      <c r="P32" s="5"/>
      <c r="Q32" s="5"/>
      <c r="R32" s="5"/>
      <c r="S32" s="5"/>
      <c r="T32" s="5"/>
      <c r="U32" s="5"/>
      <c r="V32" s="5"/>
      <c r="W32" s="5"/>
    </row>
    <row r="33" spans="1:23" x14ac:dyDescent="0.35">
      <c r="A33" s="5"/>
      <c r="B33" s="32" t="s">
        <v>6</v>
      </c>
      <c r="C33" s="5"/>
      <c r="D33" s="35">
        <f>($G$32-($G$32-F33))/5</f>
        <v>0</v>
      </c>
      <c r="E33" s="5"/>
      <c r="F33" s="34">
        <f>COUNTIF(C20:M20,"Y")</f>
        <v>0</v>
      </c>
      <c r="G33" s="5"/>
      <c r="H33" s="6"/>
      <c r="I33" s="5"/>
      <c r="J33" s="6"/>
      <c r="K33" s="5"/>
      <c r="L33" s="6"/>
      <c r="M33" s="5"/>
      <c r="N33" s="5"/>
      <c r="O33" s="5"/>
      <c r="P33" s="5"/>
      <c r="Q33" s="5"/>
      <c r="R33" s="5"/>
      <c r="S33" s="5"/>
      <c r="T33" s="5"/>
      <c r="U33" s="5"/>
      <c r="V33" s="5"/>
      <c r="W33" s="5"/>
    </row>
    <row r="34" spans="1:23" x14ac:dyDescent="0.35">
      <c r="A34" s="5"/>
      <c r="B34" s="32" t="s">
        <v>7</v>
      </c>
      <c r="C34" s="5"/>
      <c r="D34" s="36">
        <f>($G$32-($G$32-F34))/5</f>
        <v>0</v>
      </c>
      <c r="E34" s="5"/>
      <c r="F34" s="34">
        <f>COUNTIF(C20:M20,"G")</f>
        <v>0</v>
      </c>
      <c r="G34" s="5"/>
      <c r="H34" s="6"/>
      <c r="I34" s="5"/>
      <c r="J34" s="6"/>
      <c r="K34" s="5"/>
      <c r="L34" s="6"/>
      <c r="M34" s="5"/>
      <c r="N34" s="5"/>
      <c r="O34" s="5"/>
      <c r="P34" s="5"/>
      <c r="Q34" s="5"/>
      <c r="R34" s="5"/>
      <c r="S34" s="5"/>
      <c r="T34" s="5"/>
      <c r="U34" s="5"/>
      <c r="V34" s="5"/>
      <c r="W34" s="5"/>
    </row>
    <row r="35" spans="1:23" x14ac:dyDescent="0.35">
      <c r="A35" s="5"/>
      <c r="B35" s="6"/>
      <c r="C35" s="5"/>
      <c r="D35" s="6"/>
      <c r="E35" s="5"/>
      <c r="F35" s="6"/>
      <c r="G35" s="5"/>
      <c r="H35" s="6"/>
      <c r="I35" s="5"/>
      <c r="J35" s="6"/>
      <c r="K35" s="5"/>
      <c r="L35" s="6"/>
      <c r="M35" s="5"/>
      <c r="N35" s="5"/>
      <c r="O35" s="5"/>
      <c r="P35" s="5"/>
      <c r="Q35" s="5"/>
      <c r="R35" s="5"/>
      <c r="S35" s="5"/>
      <c r="T35" s="5"/>
      <c r="U35" s="5"/>
      <c r="V35" s="5"/>
      <c r="W35" s="5"/>
    </row>
    <row r="36" spans="1:23" x14ac:dyDescent="0.35">
      <c r="A36" s="5"/>
      <c r="B36" s="6"/>
      <c r="C36" s="5"/>
      <c r="D36" s="6"/>
      <c r="E36" s="5"/>
      <c r="F36" s="6"/>
      <c r="G36" s="5"/>
      <c r="H36" s="6"/>
      <c r="I36" s="5"/>
      <c r="J36" s="6"/>
      <c r="K36" s="5"/>
      <c r="L36" s="6"/>
      <c r="M36" s="5"/>
      <c r="N36" s="5"/>
      <c r="O36" s="5"/>
      <c r="P36" s="5"/>
      <c r="Q36" s="5"/>
      <c r="R36" s="5"/>
      <c r="S36" s="5"/>
      <c r="T36" s="5"/>
      <c r="U36" s="5"/>
      <c r="V36" s="5"/>
      <c r="W36" s="5"/>
    </row>
    <row r="37" spans="1:23" x14ac:dyDescent="0.35">
      <c r="A37" s="5"/>
      <c r="B37" s="6"/>
      <c r="C37" s="5"/>
      <c r="D37" s="6"/>
      <c r="E37" s="5"/>
      <c r="F37" s="6"/>
      <c r="G37" s="5"/>
      <c r="H37" s="6"/>
      <c r="I37" s="5"/>
      <c r="J37" s="6"/>
      <c r="K37" s="5"/>
      <c r="L37" s="6"/>
      <c r="M37" s="5"/>
      <c r="N37" s="5"/>
      <c r="O37" s="5"/>
      <c r="P37" s="5"/>
      <c r="Q37" s="5"/>
      <c r="R37" s="5"/>
      <c r="S37" s="5"/>
      <c r="T37" s="5"/>
      <c r="U37" s="5"/>
      <c r="V37" s="5"/>
      <c r="W37" s="5"/>
    </row>
    <row r="38" spans="1:23" x14ac:dyDescent="0.35">
      <c r="A38" s="5"/>
      <c r="B38" s="6"/>
      <c r="C38" s="5"/>
      <c r="D38" s="6"/>
      <c r="E38" s="5"/>
      <c r="F38" s="6"/>
      <c r="G38" s="5"/>
      <c r="H38" s="6"/>
      <c r="I38" s="5"/>
      <c r="J38" s="6"/>
      <c r="K38" s="5"/>
      <c r="L38" s="6"/>
      <c r="M38" s="5"/>
      <c r="N38" s="5"/>
      <c r="O38" s="5"/>
      <c r="P38" s="5"/>
      <c r="Q38" s="5"/>
      <c r="R38" s="5"/>
      <c r="S38" s="5"/>
      <c r="T38" s="5"/>
      <c r="U38" s="5"/>
      <c r="V38" s="5"/>
      <c r="W38" s="5"/>
    </row>
    <row r="39" spans="1:23" x14ac:dyDescent="0.35">
      <c r="A39" s="5"/>
      <c r="B39" s="6"/>
      <c r="C39" s="5"/>
      <c r="D39" s="6"/>
      <c r="E39" s="5"/>
      <c r="F39" s="6"/>
      <c r="G39" s="5"/>
      <c r="H39" s="6"/>
      <c r="I39" s="5"/>
      <c r="J39" s="6"/>
      <c r="K39" s="5"/>
      <c r="L39" s="6"/>
      <c r="M39" s="5"/>
      <c r="N39" s="5"/>
      <c r="O39" s="5"/>
      <c r="P39" s="5"/>
      <c r="Q39" s="5"/>
      <c r="R39" s="5"/>
      <c r="S39" s="5"/>
      <c r="T39" s="5"/>
      <c r="U39" s="5"/>
      <c r="V39" s="5"/>
      <c r="W39" s="5"/>
    </row>
    <row r="40" spans="1:23" x14ac:dyDescent="0.35">
      <c r="A40" s="5"/>
      <c r="B40" s="6"/>
      <c r="C40" s="5"/>
      <c r="D40" s="6"/>
      <c r="E40" s="5"/>
      <c r="F40" s="6"/>
      <c r="G40" s="5"/>
      <c r="H40" s="6"/>
      <c r="I40" s="5"/>
      <c r="J40" s="6"/>
      <c r="K40" s="5"/>
      <c r="L40" s="6"/>
      <c r="M40" s="5"/>
      <c r="N40" s="5"/>
      <c r="O40" s="5"/>
      <c r="P40" s="5"/>
      <c r="Q40" s="5"/>
      <c r="R40" s="5"/>
      <c r="S40" s="5"/>
      <c r="T40" s="5"/>
      <c r="U40" s="5"/>
      <c r="V40" s="5"/>
      <c r="W40" s="5"/>
    </row>
    <row r="41" spans="1:23" x14ac:dyDescent="0.35">
      <c r="A41" s="5"/>
      <c r="B41" s="6"/>
      <c r="C41" s="5"/>
      <c r="D41" s="6"/>
      <c r="E41" s="5"/>
      <c r="F41" s="6"/>
      <c r="G41" s="5"/>
      <c r="H41" s="6"/>
      <c r="I41" s="5"/>
      <c r="J41" s="6"/>
      <c r="K41" s="5"/>
      <c r="L41" s="6"/>
      <c r="M41" s="5"/>
      <c r="N41" s="5"/>
      <c r="O41" s="5"/>
      <c r="P41" s="5"/>
      <c r="Q41" s="5"/>
      <c r="R41" s="5"/>
      <c r="S41" s="5"/>
      <c r="T41" s="5"/>
      <c r="U41" s="5"/>
      <c r="V41" s="5"/>
      <c r="W41" s="5"/>
    </row>
    <row r="42" spans="1:23" x14ac:dyDescent="0.35">
      <c r="A42" s="5"/>
      <c r="B42" s="6"/>
      <c r="C42" s="5"/>
      <c r="D42" s="6"/>
      <c r="E42" s="5"/>
      <c r="F42" s="6"/>
      <c r="G42" s="5"/>
      <c r="H42" s="6"/>
      <c r="I42" s="5"/>
      <c r="J42" s="6"/>
      <c r="K42" s="5"/>
      <c r="L42" s="6"/>
      <c r="M42" s="5"/>
      <c r="N42" s="5"/>
      <c r="O42" s="5"/>
      <c r="P42" s="5"/>
      <c r="Q42" s="5"/>
      <c r="R42" s="5"/>
      <c r="S42" s="5"/>
      <c r="T42" s="5"/>
      <c r="U42" s="5"/>
      <c r="V42" s="5"/>
      <c r="W42" s="5"/>
    </row>
  </sheetData>
  <sheetProtection algorithmName="SHA-512" hashValue="f0KVhkuuPJZlbI06yoj+hp7kYgiH+DcXHkGpEL8Dag2yuQY6ck+721apwylyh143hJkgv5Xpbus+VVDsfXHMmQ==" saltValue="ZtmmUn0JDeLnbO3VpKLX7g==" spinCount="100000" sheet="1"/>
  <mergeCells count="3">
    <mergeCell ref="G24:M28"/>
    <mergeCell ref="B24:E24"/>
    <mergeCell ref="B30:E30"/>
  </mergeCells>
  <conditionalFormatting sqref="C10">
    <cfRule type="cellIs" dxfId="98" priority="16" operator="equal">
      <formula>"G"</formula>
    </cfRule>
    <cfRule type="cellIs" dxfId="97" priority="17" operator="equal">
      <formula>"A"</formula>
    </cfRule>
    <cfRule type="cellIs" dxfId="96" priority="18" operator="equal">
      <formula>"R"</formula>
    </cfRule>
  </conditionalFormatting>
  <conditionalFormatting sqref="C20">
    <cfRule type="cellIs" dxfId="95" priority="7" operator="equal">
      <formula>"G"</formula>
    </cfRule>
    <cfRule type="cellIs" dxfId="94" priority="8" operator="equal">
      <formula>"A"</formula>
    </cfRule>
    <cfRule type="cellIs" dxfId="93" priority="9" operator="equal">
      <formula>"R"</formula>
    </cfRule>
  </conditionalFormatting>
  <conditionalFormatting sqref="D26">
    <cfRule type="dataBar" priority="12">
      <dataBar>
        <cfvo type="num" val="0"/>
        <cfvo type="num" val="1"/>
        <color rgb="FFFF0000"/>
      </dataBar>
      <extLst>
        <ext xmlns:x14="http://schemas.microsoft.com/office/spreadsheetml/2009/9/main" uri="{B025F937-C7B1-47D3-B67F-A62EFF666E3E}">
          <x14:id>{42D0371A-9263-41FC-B6C5-71A8391BAE70}</x14:id>
        </ext>
      </extLst>
    </cfRule>
  </conditionalFormatting>
  <conditionalFormatting sqref="D27">
    <cfRule type="dataBar" priority="11">
      <dataBar>
        <cfvo type="num" val="0"/>
        <cfvo type="num" val="1"/>
        <color rgb="FFFFB628"/>
      </dataBar>
      <extLst>
        <ext xmlns:x14="http://schemas.microsoft.com/office/spreadsheetml/2009/9/main" uri="{B025F937-C7B1-47D3-B67F-A62EFF666E3E}">
          <x14:id>{8083E7BE-00C4-45F1-ADF5-E622E82AAC1A}</x14:id>
        </ext>
      </extLst>
    </cfRule>
  </conditionalFormatting>
  <conditionalFormatting sqref="D28">
    <cfRule type="dataBar" priority="10">
      <dataBar>
        <cfvo type="num" val="0"/>
        <cfvo type="num" val="1"/>
        <color rgb="FF63C384"/>
      </dataBar>
      <extLst>
        <ext xmlns:x14="http://schemas.microsoft.com/office/spreadsheetml/2009/9/main" uri="{B025F937-C7B1-47D3-B67F-A62EFF666E3E}">
          <x14:id>{1E610A3F-8065-474A-811A-768195BE9912}</x14:id>
        </ext>
      </extLst>
    </cfRule>
  </conditionalFormatting>
  <conditionalFormatting sqref="D32">
    <cfRule type="dataBar" priority="3">
      <dataBar>
        <cfvo type="num" val="0"/>
        <cfvo type="num" val="1"/>
        <color rgb="FFFF0000"/>
      </dataBar>
      <extLst>
        <ext xmlns:x14="http://schemas.microsoft.com/office/spreadsheetml/2009/9/main" uri="{B025F937-C7B1-47D3-B67F-A62EFF666E3E}">
          <x14:id>{4F26AB41-67F1-48B1-A027-05268DC672DA}</x14:id>
        </ext>
      </extLst>
    </cfRule>
  </conditionalFormatting>
  <conditionalFormatting sqref="D33">
    <cfRule type="dataBar" priority="2">
      <dataBar>
        <cfvo type="num" val="0"/>
        <cfvo type="num" val="1"/>
        <color rgb="FFFFB628"/>
      </dataBar>
      <extLst>
        <ext xmlns:x14="http://schemas.microsoft.com/office/spreadsheetml/2009/9/main" uri="{B025F937-C7B1-47D3-B67F-A62EFF666E3E}">
          <x14:id>{A53CD6E9-482B-4279-8B9A-A4ADF301D0E9}</x14:id>
        </ext>
      </extLst>
    </cfRule>
  </conditionalFormatting>
  <conditionalFormatting sqref="D34">
    <cfRule type="dataBar" priority="1">
      <dataBar>
        <cfvo type="num" val="0"/>
        <cfvo type="num" val="1"/>
        <color rgb="FF63C384"/>
      </dataBar>
      <extLst>
        <ext xmlns:x14="http://schemas.microsoft.com/office/spreadsheetml/2009/9/main" uri="{B025F937-C7B1-47D3-B67F-A62EFF666E3E}">
          <x14:id>{7C795CA1-FCCB-4360-81D7-D71D5EF0C212}</x14:id>
        </ext>
      </extLst>
    </cfRule>
  </conditionalFormatting>
  <conditionalFormatting sqref="E10 G10 I10 K10 M10 C14 E14">
    <cfRule type="cellIs" dxfId="92" priority="13" operator="equal">
      <formula>"G"</formula>
    </cfRule>
    <cfRule type="cellIs" dxfId="91" priority="14" operator="equal">
      <formula>"A"</formula>
    </cfRule>
    <cfRule type="cellIs" dxfId="90" priority="15" operator="equal">
      <formula>"R"</formula>
    </cfRule>
  </conditionalFormatting>
  <conditionalFormatting sqref="E20 G20 I20 K20">
    <cfRule type="cellIs" dxfId="89" priority="4" operator="equal">
      <formula>"G"</formula>
    </cfRule>
    <cfRule type="cellIs" dxfId="88" priority="5" operator="equal">
      <formula>"A"</formula>
    </cfRule>
    <cfRule type="cellIs" dxfId="87" priority="6" operator="equal">
      <formula>"R"</formula>
    </cfRule>
  </conditionalFormatting>
  <dataValidations count="1">
    <dataValidation type="list" allowBlank="1" showDropDown="1" showInputMessage="1" showErrorMessage="1" errorTitle="Error" error="Only input 'R' for red, 'A' for amber or 'G' for green." sqref="C10 E10 K10 M10 E14 G10 I10 C14 C20 E20 K20 I20 G20" xr:uid="{6FA888F7-839C-4098-BCAB-0D5E2334852C}">
      <formula1>"R,A,G"</formula1>
    </dataValidation>
  </dataValidations>
  <pageMargins left="0.39370078740157483" right="0.39370078740157483" top="0.39370078740157483" bottom="0.39370078740157483" header="0.31496062992125984" footer="0.31496062992125984"/>
  <pageSetup paperSize="9" scale="80" orientation="landscape" r:id="rId1"/>
  <rowBreaks count="1" manualBreakCount="1">
    <brk id="15" max="16383" man="1"/>
  </rowBreaks>
  <ignoredErrors>
    <ignoredError sqref="F33" formula="1"/>
  </ignoredErrors>
  <drawing r:id="rId2"/>
  <extLst>
    <ext xmlns:x14="http://schemas.microsoft.com/office/spreadsheetml/2009/9/main" uri="{78C0D931-6437-407d-A8EE-F0AAD7539E65}">
      <x14:conditionalFormattings>
        <x14:conditionalFormatting xmlns:xm="http://schemas.microsoft.com/office/excel/2006/main">
          <x14:cfRule type="dataBar" id="{42D0371A-9263-41FC-B6C5-71A8391BAE70}">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D26</xm:sqref>
        </x14:conditionalFormatting>
        <x14:conditionalFormatting xmlns:xm="http://schemas.microsoft.com/office/excel/2006/main">
          <x14:cfRule type="dataBar" id="{8083E7BE-00C4-45F1-ADF5-E622E82AAC1A}">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D27</xm:sqref>
        </x14:conditionalFormatting>
        <x14:conditionalFormatting xmlns:xm="http://schemas.microsoft.com/office/excel/2006/main">
          <x14:cfRule type="dataBar" id="{1E610A3F-8065-474A-811A-768195BE9912}">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D28</xm:sqref>
        </x14:conditionalFormatting>
        <x14:conditionalFormatting xmlns:xm="http://schemas.microsoft.com/office/excel/2006/main">
          <x14:cfRule type="dataBar" id="{4F26AB41-67F1-48B1-A027-05268DC672DA}">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D32</xm:sqref>
        </x14:conditionalFormatting>
        <x14:conditionalFormatting xmlns:xm="http://schemas.microsoft.com/office/excel/2006/main">
          <x14:cfRule type="dataBar" id="{A53CD6E9-482B-4279-8B9A-A4ADF301D0E9}">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D33</xm:sqref>
        </x14:conditionalFormatting>
        <x14:conditionalFormatting xmlns:xm="http://schemas.microsoft.com/office/excel/2006/main">
          <x14:cfRule type="dataBar" id="{7C795CA1-FCCB-4360-81D7-D71D5EF0C212}">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F4AE9-129B-4790-BF6C-7EED48BB36ED}">
  <sheetPr>
    <tabColor rgb="FFFF99FF"/>
  </sheetPr>
  <dimension ref="A1:W36"/>
  <sheetViews>
    <sheetView showGridLines="0" showRowColHeaders="0" workbookViewId="0">
      <selection activeCell="L3" sqref="L3"/>
    </sheetView>
  </sheetViews>
  <sheetFormatPr defaultRowHeight="14.5" x14ac:dyDescent="0.35"/>
  <cols>
    <col min="1" max="1" width="0.453125" customWidth="1"/>
    <col min="2" max="2" width="21.08984375" style="8" customWidth="1"/>
    <col min="3" max="3" width="4.453125" customWidth="1"/>
    <col min="4" max="4" width="21.08984375" style="8" customWidth="1"/>
    <col min="5" max="5" width="4.453125" customWidth="1"/>
    <col min="6" max="6" width="21.08984375" style="8" customWidth="1"/>
    <col min="7" max="7" width="4.453125" customWidth="1"/>
    <col min="8" max="8" width="21.08984375" style="8" customWidth="1"/>
    <col min="9" max="9" width="4.453125" customWidth="1"/>
    <col min="10" max="10" width="21.08984375" style="8" customWidth="1"/>
    <col min="11" max="11" width="4.453125" customWidth="1"/>
    <col min="12" max="12" width="21.08984375" style="8" customWidth="1"/>
    <col min="13" max="13" width="4.453125" customWidth="1"/>
    <col min="14" max="14" width="0.54296875" customWidth="1"/>
  </cols>
  <sheetData>
    <row r="1" spans="1:23" ht="15" thickBot="1" x14ac:dyDescent="0.4">
      <c r="A1" s="5"/>
      <c r="B1" s="6"/>
      <c r="C1" s="5"/>
      <c r="D1" s="6"/>
      <c r="E1" s="5"/>
      <c r="F1" s="6"/>
      <c r="G1" s="5"/>
      <c r="H1" s="6"/>
      <c r="I1" s="5"/>
      <c r="J1" s="6"/>
      <c r="K1" s="5"/>
      <c r="L1" s="6"/>
      <c r="M1" s="5"/>
      <c r="N1" s="5"/>
      <c r="O1" s="5"/>
      <c r="P1" s="5"/>
      <c r="Q1" s="5"/>
      <c r="R1" s="5"/>
      <c r="S1" s="5"/>
      <c r="T1" s="5"/>
      <c r="U1" s="5"/>
      <c r="V1" s="5"/>
      <c r="W1" s="5"/>
    </row>
    <row r="2" spans="1:23" ht="23.5" x14ac:dyDescent="0.55000000000000004">
      <c r="A2" s="5"/>
      <c r="B2" s="7" t="s">
        <v>243</v>
      </c>
      <c r="C2" s="5"/>
      <c r="D2" s="6"/>
      <c r="E2" s="5"/>
      <c r="G2" s="5"/>
      <c r="H2" s="9" t="s">
        <v>0</v>
      </c>
      <c r="I2" s="5"/>
      <c r="J2" s="9" t="s">
        <v>1</v>
      </c>
      <c r="K2" s="5"/>
      <c r="L2" s="9" t="s">
        <v>12</v>
      </c>
      <c r="M2" s="10">
        <v>6</v>
      </c>
      <c r="N2" s="5"/>
      <c r="O2" s="5"/>
      <c r="P2" s="5"/>
      <c r="Q2" s="5"/>
      <c r="R2" s="5"/>
      <c r="S2" s="5"/>
      <c r="T2" s="5"/>
      <c r="U2" s="5"/>
      <c r="V2" s="5"/>
      <c r="W2" s="5"/>
    </row>
    <row r="3" spans="1:23" ht="23.4" customHeight="1" thickBot="1" x14ac:dyDescent="0.4">
      <c r="A3" s="5"/>
      <c r="B3" s="6"/>
      <c r="C3" s="5"/>
      <c r="D3" s="6"/>
      <c r="E3" s="5"/>
      <c r="F3" s="6"/>
      <c r="G3" s="5"/>
      <c r="H3" s="157">
        <f>Progress!G2</f>
        <v>0</v>
      </c>
      <c r="I3" s="5"/>
      <c r="J3" s="157">
        <f>Progress!J2</f>
        <v>0</v>
      </c>
      <c r="K3" s="5"/>
      <c r="L3" s="157">
        <f>Progress!L2</f>
        <v>0</v>
      </c>
      <c r="M3" s="5"/>
      <c r="N3" s="5"/>
      <c r="O3" s="5"/>
      <c r="P3" s="5"/>
      <c r="Q3" s="5"/>
      <c r="R3" s="5"/>
      <c r="S3" s="5"/>
      <c r="T3" s="5"/>
      <c r="U3" s="5"/>
      <c r="V3" s="5"/>
      <c r="W3" s="5"/>
    </row>
    <row r="4" spans="1:23" x14ac:dyDescent="0.35">
      <c r="A4" s="5"/>
      <c r="B4" s="11" t="s">
        <v>14</v>
      </c>
      <c r="C4" s="5"/>
      <c r="D4" s="6"/>
      <c r="E4" s="5"/>
      <c r="F4" s="6"/>
      <c r="G4" s="5"/>
      <c r="H4" s="6"/>
      <c r="I4" s="5"/>
      <c r="J4" s="6"/>
      <c r="K4" s="5"/>
      <c r="L4" s="6"/>
      <c r="M4" s="5"/>
      <c r="N4" s="5"/>
      <c r="O4" s="5"/>
      <c r="P4" s="5"/>
      <c r="Q4" s="5"/>
      <c r="R4" s="5"/>
      <c r="S4" s="5"/>
      <c r="T4" s="5"/>
      <c r="U4" s="5"/>
      <c r="V4" s="5"/>
      <c r="W4" s="5"/>
    </row>
    <row r="5" spans="1:23" ht="6.65" customHeight="1" x14ac:dyDescent="0.35">
      <c r="A5" s="5"/>
      <c r="B5" s="6"/>
      <c r="C5" s="5"/>
      <c r="D5" s="6"/>
      <c r="E5" s="5"/>
      <c r="F5" s="6"/>
      <c r="G5" s="5"/>
      <c r="H5" s="6"/>
      <c r="I5" s="5"/>
      <c r="J5" s="6"/>
      <c r="K5" s="5"/>
      <c r="L5" s="6"/>
      <c r="M5" s="5"/>
      <c r="N5" s="5"/>
      <c r="O5" s="5"/>
      <c r="P5" s="5"/>
      <c r="Q5" s="5"/>
      <c r="R5" s="5"/>
      <c r="S5" s="5"/>
      <c r="T5" s="5"/>
      <c r="U5" s="5"/>
      <c r="V5" s="5"/>
      <c r="W5" s="5"/>
    </row>
    <row r="6" spans="1:23" ht="15.5" x14ac:dyDescent="0.35">
      <c r="A6" s="5"/>
      <c r="B6" s="12" t="s">
        <v>24</v>
      </c>
      <c r="E6" s="5"/>
      <c r="F6" s="6"/>
      <c r="G6" s="5"/>
      <c r="H6" s="6"/>
      <c r="I6" s="5"/>
      <c r="J6" s="6"/>
      <c r="K6" s="5"/>
      <c r="L6" s="6"/>
      <c r="M6" s="5"/>
      <c r="N6" s="5"/>
      <c r="O6" s="5"/>
      <c r="P6" s="5"/>
      <c r="Q6" s="5"/>
      <c r="R6" s="5"/>
      <c r="S6" s="5"/>
      <c r="T6" s="5"/>
      <c r="U6" s="5"/>
      <c r="V6" s="5"/>
      <c r="W6" s="5"/>
    </row>
    <row r="7" spans="1:23" ht="6.65" customHeight="1" x14ac:dyDescent="0.35">
      <c r="A7" s="5"/>
      <c r="B7" s="6"/>
      <c r="C7" s="5"/>
      <c r="D7" s="6"/>
      <c r="E7" s="5"/>
      <c r="F7" s="6"/>
      <c r="G7" s="5"/>
      <c r="H7" s="6"/>
      <c r="I7" s="5"/>
      <c r="J7" s="6"/>
      <c r="K7" s="5"/>
      <c r="L7" s="6"/>
      <c r="M7" s="5"/>
      <c r="N7" s="5"/>
      <c r="O7" s="5"/>
      <c r="P7" s="5"/>
      <c r="Q7" s="5"/>
      <c r="R7" s="5"/>
      <c r="S7" s="5"/>
      <c r="T7" s="5"/>
      <c r="U7" s="5"/>
      <c r="V7" s="5"/>
      <c r="W7" s="5"/>
    </row>
    <row r="8" spans="1:23" x14ac:dyDescent="0.35">
      <c r="A8" s="5"/>
      <c r="B8" s="50" t="s">
        <v>3</v>
      </c>
      <c r="C8" s="14"/>
      <c r="D8" s="50" t="s">
        <v>3</v>
      </c>
      <c r="E8" s="14"/>
      <c r="F8" s="50" t="s">
        <v>3</v>
      </c>
      <c r="G8" s="14"/>
      <c r="H8" s="50" t="s">
        <v>3</v>
      </c>
      <c r="I8" s="14"/>
      <c r="J8" s="50" t="s">
        <v>3</v>
      </c>
      <c r="K8" s="14"/>
      <c r="L8" s="50" t="s">
        <v>3</v>
      </c>
      <c r="M8" s="14"/>
      <c r="N8" s="5"/>
      <c r="O8" s="5"/>
      <c r="P8" s="5"/>
      <c r="Q8" s="5"/>
      <c r="R8" s="5"/>
      <c r="S8" s="5"/>
      <c r="T8" s="5"/>
      <c r="U8" s="5"/>
      <c r="V8" s="5"/>
      <c r="W8" s="5"/>
    </row>
    <row r="9" spans="1:23" s="54" customFormat="1" ht="37.5" x14ac:dyDescent="0.35">
      <c r="A9" s="51"/>
      <c r="B9" s="52" t="s">
        <v>201</v>
      </c>
      <c r="C9" s="16" t="s">
        <v>4</v>
      </c>
      <c r="D9" s="53" t="s">
        <v>202</v>
      </c>
      <c r="E9" s="16" t="s">
        <v>4</v>
      </c>
      <c r="F9" s="53" t="s">
        <v>203</v>
      </c>
      <c r="G9" s="16" t="s">
        <v>4</v>
      </c>
      <c r="H9" s="53" t="s">
        <v>204</v>
      </c>
      <c r="I9" s="16" t="s">
        <v>4</v>
      </c>
      <c r="J9" s="53" t="s">
        <v>205</v>
      </c>
      <c r="K9" s="16" t="s">
        <v>4</v>
      </c>
      <c r="L9" s="53" t="s">
        <v>206</v>
      </c>
      <c r="M9" s="16" t="s">
        <v>4</v>
      </c>
      <c r="N9" s="51"/>
      <c r="O9" s="51"/>
      <c r="P9" s="51"/>
      <c r="Q9" s="51"/>
      <c r="R9" s="51"/>
      <c r="S9" s="51"/>
      <c r="T9" s="51"/>
      <c r="U9" s="51"/>
      <c r="V9" s="51"/>
      <c r="W9" s="51"/>
    </row>
    <row r="10" spans="1:23" s="22" customFormat="1" ht="151.25" customHeight="1" x14ac:dyDescent="0.25">
      <c r="A10" s="19"/>
      <c r="B10" s="55" t="s">
        <v>52</v>
      </c>
      <c r="C10" s="4"/>
      <c r="D10" s="56" t="s">
        <v>53</v>
      </c>
      <c r="E10" s="4"/>
      <c r="F10" s="56" t="s">
        <v>54</v>
      </c>
      <c r="G10" s="4"/>
      <c r="H10" s="55" t="s">
        <v>55</v>
      </c>
      <c r="I10" s="4"/>
      <c r="J10" s="57" t="s">
        <v>56</v>
      </c>
      <c r="K10" s="4"/>
      <c r="L10" s="55" t="s">
        <v>57</v>
      </c>
      <c r="M10" s="4"/>
      <c r="N10" s="19"/>
      <c r="O10" s="19"/>
      <c r="P10" s="19"/>
      <c r="Q10" s="19"/>
      <c r="R10" s="19"/>
      <c r="S10" s="19"/>
      <c r="T10" s="19"/>
      <c r="U10" s="19"/>
      <c r="V10" s="19"/>
      <c r="W10" s="19"/>
    </row>
    <row r="11" spans="1:23" ht="4.75" customHeight="1" x14ac:dyDescent="0.35">
      <c r="A11" s="5"/>
      <c r="B11" s="6"/>
      <c r="C11" s="5"/>
      <c r="D11" s="5"/>
      <c r="E11" s="5"/>
      <c r="F11" s="6"/>
      <c r="G11" s="5"/>
      <c r="H11" s="6"/>
      <c r="I11" s="5"/>
      <c r="J11" s="6"/>
      <c r="K11" s="5"/>
      <c r="L11" s="6"/>
      <c r="M11" s="5"/>
      <c r="N11" s="5"/>
      <c r="O11" s="5"/>
      <c r="P11" s="5"/>
      <c r="Q11" s="5"/>
      <c r="R11" s="5"/>
      <c r="S11" s="5"/>
      <c r="T11" s="5"/>
      <c r="U11" s="5"/>
      <c r="V11" s="5"/>
      <c r="W11" s="5"/>
    </row>
    <row r="12" spans="1:23" ht="15.5" x14ac:dyDescent="0.35">
      <c r="A12" s="5"/>
      <c r="B12" s="24" t="s">
        <v>34</v>
      </c>
      <c r="E12" s="5"/>
      <c r="G12" s="5"/>
      <c r="H12" s="6"/>
      <c r="I12" s="5"/>
      <c r="J12" s="6"/>
      <c r="K12" s="5"/>
      <c r="L12" s="6"/>
      <c r="M12" s="5"/>
      <c r="N12" s="5"/>
      <c r="O12" s="5"/>
      <c r="P12" s="5"/>
      <c r="Q12" s="5"/>
      <c r="R12" s="5"/>
      <c r="S12" s="5"/>
      <c r="T12" s="5"/>
      <c r="U12" s="5"/>
      <c r="V12" s="5"/>
      <c r="W12" s="5"/>
    </row>
    <row r="13" spans="1:23" ht="6.65" customHeight="1" x14ac:dyDescent="0.35">
      <c r="A13" s="5"/>
      <c r="B13" s="6"/>
      <c r="C13" s="5"/>
      <c r="D13" s="6"/>
      <c r="E13" s="5"/>
      <c r="F13" s="6"/>
      <c r="G13" s="5"/>
      <c r="H13" s="6"/>
      <c r="I13" s="5"/>
      <c r="J13" s="6"/>
      <c r="K13" s="5"/>
      <c r="L13" s="6"/>
      <c r="M13" s="5"/>
      <c r="N13" s="5"/>
      <c r="O13" s="5"/>
      <c r="P13" s="5"/>
      <c r="Q13" s="5"/>
      <c r="R13" s="5"/>
      <c r="S13" s="5"/>
      <c r="T13" s="5"/>
      <c r="U13" s="5"/>
      <c r="V13" s="5"/>
      <c r="W13" s="5"/>
    </row>
    <row r="14" spans="1:23" x14ac:dyDescent="0.35">
      <c r="A14" s="5"/>
      <c r="B14" s="50" t="s">
        <v>3</v>
      </c>
      <c r="C14" s="14"/>
      <c r="D14" s="50" t="s">
        <v>3</v>
      </c>
      <c r="E14" s="14"/>
      <c r="F14" s="6"/>
      <c r="G14" s="6"/>
      <c r="H14" s="6"/>
      <c r="I14" s="6"/>
      <c r="J14" s="6"/>
      <c r="K14" s="6"/>
      <c r="L14" s="6"/>
      <c r="M14" s="5"/>
      <c r="N14" s="5"/>
      <c r="O14" s="5"/>
      <c r="P14" s="5"/>
      <c r="Q14" s="5"/>
      <c r="R14" s="5"/>
      <c r="S14" s="5"/>
      <c r="T14" s="5"/>
      <c r="U14" s="5"/>
      <c r="V14" s="5"/>
      <c r="W14" s="5"/>
    </row>
    <row r="15" spans="1:23" ht="36" x14ac:dyDescent="0.35">
      <c r="A15" s="5"/>
      <c r="B15" s="58" t="s">
        <v>207</v>
      </c>
      <c r="C15" s="16" t="s">
        <v>4</v>
      </c>
      <c r="D15" s="59" t="s">
        <v>208</v>
      </c>
      <c r="E15" s="16" t="s">
        <v>4</v>
      </c>
      <c r="F15" s="6"/>
      <c r="G15" s="6"/>
      <c r="H15" s="6"/>
      <c r="I15" s="6"/>
      <c r="J15" s="6"/>
      <c r="K15" s="6"/>
      <c r="L15" s="6"/>
      <c r="M15" s="5"/>
      <c r="N15" s="5"/>
      <c r="O15" s="5"/>
      <c r="P15" s="5"/>
      <c r="Q15" s="5"/>
      <c r="R15" s="5"/>
      <c r="S15" s="5"/>
      <c r="T15" s="5"/>
      <c r="U15" s="5"/>
      <c r="V15" s="5"/>
      <c r="W15" s="5"/>
    </row>
    <row r="16" spans="1:23" s="22" customFormat="1" ht="117" customHeight="1" thickBot="1" x14ac:dyDescent="0.4">
      <c r="A16" s="19"/>
      <c r="B16" s="60" t="s">
        <v>58</v>
      </c>
      <c r="C16" s="4"/>
      <c r="D16" s="61" t="s">
        <v>59</v>
      </c>
      <c r="E16" s="4"/>
      <c r="F16" s="6"/>
      <c r="G16" s="6"/>
      <c r="H16" s="6"/>
      <c r="I16" s="6"/>
      <c r="J16" s="6"/>
      <c r="K16" s="6"/>
      <c r="L16" s="6"/>
      <c r="M16" s="5"/>
      <c r="N16" s="19"/>
      <c r="O16" s="19"/>
      <c r="P16" s="19"/>
      <c r="Q16" s="19"/>
      <c r="R16" s="19"/>
      <c r="S16" s="19"/>
      <c r="T16" s="19"/>
      <c r="U16" s="19"/>
      <c r="V16" s="19"/>
      <c r="W16" s="19"/>
    </row>
    <row r="17" spans="1:23" x14ac:dyDescent="0.35">
      <c r="A17" s="5"/>
      <c r="B17" s="6"/>
      <c r="C17" s="5"/>
      <c r="D17" s="6"/>
      <c r="E17" s="5"/>
      <c r="F17" s="6"/>
      <c r="G17" s="25" t="s">
        <v>13</v>
      </c>
      <c r="H17" s="26"/>
      <c r="I17" s="27"/>
      <c r="J17" s="26"/>
      <c r="K17" s="27"/>
      <c r="L17" s="26"/>
      <c r="M17" s="28"/>
      <c r="N17" s="5"/>
      <c r="O17" s="5"/>
      <c r="P17" s="5"/>
      <c r="Q17" s="5"/>
      <c r="R17" s="5"/>
      <c r="S17" s="5"/>
      <c r="T17" s="5"/>
      <c r="U17" s="5"/>
      <c r="V17" s="5"/>
      <c r="W17" s="5"/>
    </row>
    <row r="18" spans="1:23" ht="15.5" x14ac:dyDescent="0.35">
      <c r="A18" s="5"/>
      <c r="B18" s="178" t="s">
        <v>50</v>
      </c>
      <c r="C18" s="179"/>
      <c r="D18" s="179"/>
      <c r="E18" s="179"/>
      <c r="F18" s="6"/>
      <c r="G18" s="172" t="s">
        <v>36</v>
      </c>
      <c r="H18" s="173"/>
      <c r="I18" s="173"/>
      <c r="J18" s="173"/>
      <c r="K18" s="173"/>
      <c r="L18" s="173"/>
      <c r="M18" s="174"/>
      <c r="N18" s="5"/>
      <c r="O18" s="5"/>
      <c r="P18" s="5"/>
      <c r="Q18" s="5"/>
      <c r="R18" s="5"/>
      <c r="S18" s="5"/>
      <c r="T18" s="5"/>
      <c r="U18" s="5"/>
      <c r="V18" s="5"/>
      <c r="W18" s="5"/>
    </row>
    <row r="19" spans="1:23" x14ac:dyDescent="0.35">
      <c r="A19" s="5"/>
      <c r="B19" s="32"/>
      <c r="C19" s="5"/>
      <c r="D19" s="6"/>
      <c r="E19" s="5"/>
      <c r="F19" s="6"/>
      <c r="G19" s="172"/>
      <c r="H19" s="173"/>
      <c r="I19" s="173"/>
      <c r="J19" s="173"/>
      <c r="K19" s="173"/>
      <c r="L19" s="173"/>
      <c r="M19" s="174"/>
      <c r="N19" s="5"/>
      <c r="O19" s="5"/>
      <c r="P19" s="5"/>
      <c r="Q19" s="5"/>
      <c r="R19" s="5"/>
      <c r="S19" s="5"/>
      <c r="T19" s="5"/>
      <c r="U19" s="5"/>
      <c r="V19" s="5"/>
      <c r="W19" s="5"/>
    </row>
    <row r="20" spans="1:23" x14ac:dyDescent="0.35">
      <c r="A20" s="5"/>
      <c r="B20" s="32" t="s">
        <v>5</v>
      </c>
      <c r="C20" s="5"/>
      <c r="D20" s="33">
        <f>($M$2-($M$2-F20))/6</f>
        <v>0</v>
      </c>
      <c r="E20" s="5"/>
      <c r="F20" s="34">
        <f>COUNTIF(C10:M10,"R")</f>
        <v>0</v>
      </c>
      <c r="G20" s="172"/>
      <c r="H20" s="173"/>
      <c r="I20" s="173"/>
      <c r="J20" s="173"/>
      <c r="K20" s="173"/>
      <c r="L20" s="173"/>
      <c r="M20" s="174"/>
      <c r="N20" s="5"/>
      <c r="O20" s="5"/>
      <c r="P20" s="5"/>
      <c r="Q20" s="5"/>
      <c r="R20" s="5"/>
      <c r="S20" s="5"/>
      <c r="T20" s="5"/>
      <c r="U20" s="5"/>
      <c r="V20" s="5"/>
      <c r="W20" s="5"/>
    </row>
    <row r="21" spans="1:23" x14ac:dyDescent="0.35">
      <c r="A21" s="5"/>
      <c r="B21" s="32" t="s">
        <v>6</v>
      </c>
      <c r="C21" s="5"/>
      <c r="D21" s="35">
        <f>($M$2-($M$2-F21))/6</f>
        <v>0</v>
      </c>
      <c r="E21" s="5"/>
      <c r="F21" s="34">
        <f>COUNTIF(C10:M10,"A")</f>
        <v>0</v>
      </c>
      <c r="G21" s="172"/>
      <c r="H21" s="173"/>
      <c r="I21" s="173"/>
      <c r="J21" s="173"/>
      <c r="K21" s="173"/>
      <c r="L21" s="173"/>
      <c r="M21" s="174"/>
      <c r="N21" s="5"/>
      <c r="O21" s="5"/>
      <c r="P21" s="5"/>
      <c r="Q21" s="5"/>
      <c r="R21" s="5"/>
      <c r="S21" s="5"/>
      <c r="T21" s="5"/>
      <c r="U21" s="5"/>
      <c r="V21" s="5"/>
      <c r="W21" s="5"/>
    </row>
    <row r="22" spans="1:23" ht="15" thickBot="1" x14ac:dyDescent="0.4">
      <c r="A22" s="5"/>
      <c r="B22" s="32" t="s">
        <v>7</v>
      </c>
      <c r="C22" s="5"/>
      <c r="D22" s="36">
        <f>($M$2-($M$2-F22))/6</f>
        <v>0</v>
      </c>
      <c r="E22" s="5"/>
      <c r="F22" s="34">
        <f>COUNTIF(C10:M10,"G")</f>
        <v>0</v>
      </c>
      <c r="G22" s="175"/>
      <c r="H22" s="176"/>
      <c r="I22" s="176"/>
      <c r="J22" s="176"/>
      <c r="K22" s="176"/>
      <c r="L22" s="176"/>
      <c r="M22" s="177"/>
      <c r="N22" s="5"/>
      <c r="O22" s="5"/>
      <c r="P22" s="5"/>
      <c r="Q22" s="5"/>
      <c r="R22" s="5"/>
      <c r="S22" s="5"/>
      <c r="T22" s="5"/>
      <c r="U22" s="5"/>
      <c r="V22" s="5"/>
      <c r="W22" s="5"/>
    </row>
    <row r="23" spans="1:23" ht="6.65" customHeight="1" x14ac:dyDescent="0.35">
      <c r="A23" s="5"/>
      <c r="B23" s="6"/>
      <c r="C23" s="5"/>
      <c r="D23" s="37"/>
      <c r="E23" s="5"/>
      <c r="F23" s="6"/>
      <c r="G23" s="5"/>
      <c r="H23" s="6"/>
      <c r="I23" s="5"/>
      <c r="J23" s="6"/>
      <c r="K23" s="5"/>
      <c r="L23" s="6"/>
      <c r="M23" s="5"/>
      <c r="N23" s="5"/>
      <c r="O23" s="5"/>
      <c r="P23" s="5"/>
      <c r="Q23" s="5"/>
      <c r="R23" s="5"/>
      <c r="S23" s="5"/>
      <c r="T23" s="5"/>
      <c r="U23" s="5"/>
      <c r="V23" s="5"/>
      <c r="W23" s="5"/>
    </row>
    <row r="24" spans="1:23" x14ac:dyDescent="0.35">
      <c r="A24" s="5"/>
      <c r="B24" s="180" t="s">
        <v>51</v>
      </c>
      <c r="C24" s="181"/>
      <c r="D24" s="181"/>
      <c r="E24" s="181"/>
      <c r="F24" s="6"/>
      <c r="G24" s="5"/>
      <c r="H24" s="6"/>
      <c r="I24" s="5"/>
      <c r="J24" s="6"/>
      <c r="K24" s="5"/>
      <c r="L24" s="6"/>
      <c r="M24" s="5"/>
      <c r="N24" s="5"/>
      <c r="O24" s="5"/>
      <c r="P24" s="5"/>
      <c r="Q24" s="5"/>
      <c r="R24" s="5"/>
      <c r="S24" s="5"/>
      <c r="T24" s="5"/>
      <c r="U24" s="5"/>
      <c r="V24" s="5"/>
      <c r="W24" s="5"/>
    </row>
    <row r="25" spans="1:23" ht="7.75" customHeight="1" x14ac:dyDescent="0.35">
      <c r="A25" s="5"/>
      <c r="B25" s="32"/>
      <c r="C25" s="5"/>
      <c r="D25" s="6"/>
      <c r="E25" s="5"/>
      <c r="F25" s="6"/>
      <c r="G25" s="5"/>
      <c r="H25" s="6"/>
      <c r="I25" s="5"/>
      <c r="J25" s="6"/>
      <c r="K25" s="5"/>
      <c r="L25" s="6"/>
      <c r="M25" s="5"/>
      <c r="N25" s="5"/>
      <c r="O25" s="5"/>
      <c r="P25" s="5"/>
      <c r="Q25" s="5"/>
      <c r="R25" s="5"/>
      <c r="S25" s="5"/>
      <c r="T25" s="5"/>
      <c r="U25" s="5"/>
      <c r="V25" s="5"/>
      <c r="W25" s="5"/>
    </row>
    <row r="26" spans="1:23" x14ac:dyDescent="0.35">
      <c r="A26" s="5"/>
      <c r="B26" s="32" t="s">
        <v>5</v>
      </c>
      <c r="C26" s="5"/>
      <c r="D26" s="33">
        <f>($G$26-($G$26-F26))/2</f>
        <v>0</v>
      </c>
      <c r="E26" s="5"/>
      <c r="F26" s="34">
        <f>COUNTIF(C16:M16,"R")</f>
        <v>0</v>
      </c>
      <c r="G26" s="10">
        <v>2</v>
      </c>
      <c r="H26" s="6"/>
      <c r="I26" s="5"/>
      <c r="J26" s="6"/>
      <c r="K26" s="5"/>
      <c r="L26" s="6"/>
      <c r="M26" s="5"/>
      <c r="N26" s="5"/>
      <c r="O26" s="5"/>
      <c r="P26" s="5"/>
      <c r="Q26" s="5"/>
      <c r="R26" s="5"/>
      <c r="S26" s="5"/>
      <c r="T26" s="5"/>
      <c r="U26" s="5"/>
      <c r="V26" s="5"/>
      <c r="W26" s="5"/>
    </row>
    <row r="27" spans="1:23" x14ac:dyDescent="0.35">
      <c r="A27" s="5"/>
      <c r="B27" s="32" t="s">
        <v>6</v>
      </c>
      <c r="C27" s="5"/>
      <c r="D27" s="35">
        <f>($G$26-($G$26-F27))/2</f>
        <v>0</v>
      </c>
      <c r="E27" s="5"/>
      <c r="F27" s="34">
        <f>COUNTIF(C16:M16,"Y")</f>
        <v>0</v>
      </c>
      <c r="G27" s="5"/>
      <c r="H27" s="6"/>
      <c r="I27" s="5"/>
      <c r="J27" s="6"/>
      <c r="K27" s="5"/>
      <c r="L27" s="6"/>
      <c r="M27" s="5"/>
      <c r="N27" s="5"/>
      <c r="O27" s="5"/>
      <c r="P27" s="5"/>
      <c r="Q27" s="5"/>
      <c r="R27" s="5"/>
      <c r="S27" s="5"/>
      <c r="T27" s="5"/>
      <c r="U27" s="5"/>
      <c r="V27" s="5"/>
      <c r="W27" s="5"/>
    </row>
    <row r="28" spans="1:23" x14ac:dyDescent="0.35">
      <c r="A28" s="5"/>
      <c r="B28" s="32" t="s">
        <v>7</v>
      </c>
      <c r="C28" s="5"/>
      <c r="D28" s="36">
        <f>($G$26-($G$26-F28))/2</f>
        <v>0</v>
      </c>
      <c r="E28" s="5"/>
      <c r="F28" s="34">
        <f>COUNTIF(C16:M16,"G")</f>
        <v>0</v>
      </c>
      <c r="G28" s="5"/>
      <c r="H28" s="6"/>
      <c r="I28" s="5"/>
      <c r="J28" s="6"/>
      <c r="K28" s="5"/>
      <c r="L28" s="6"/>
      <c r="M28" s="5"/>
      <c r="N28" s="5"/>
      <c r="O28" s="5"/>
      <c r="P28" s="5"/>
      <c r="Q28" s="5"/>
      <c r="R28" s="5"/>
      <c r="S28" s="5"/>
      <c r="T28" s="5"/>
      <c r="U28" s="5"/>
      <c r="V28" s="5"/>
      <c r="W28" s="5"/>
    </row>
    <row r="29" spans="1:23" ht="2.4" customHeight="1" x14ac:dyDescent="0.35">
      <c r="A29" s="5"/>
      <c r="B29" s="6"/>
      <c r="C29" s="5"/>
      <c r="D29" s="6"/>
      <c r="E29" s="5"/>
      <c r="F29" s="6"/>
      <c r="G29" s="5"/>
      <c r="H29" s="6"/>
      <c r="I29" s="5"/>
      <c r="J29" s="6"/>
      <c r="K29" s="5"/>
      <c r="L29" s="6"/>
      <c r="M29" s="5"/>
      <c r="N29" s="5"/>
      <c r="O29" s="5"/>
      <c r="P29" s="5"/>
      <c r="Q29" s="5"/>
      <c r="R29" s="5"/>
      <c r="S29" s="5"/>
      <c r="T29" s="5"/>
      <c r="U29" s="5"/>
      <c r="V29" s="5"/>
      <c r="W29" s="5"/>
    </row>
    <row r="30" spans="1:23" x14ac:dyDescent="0.35">
      <c r="A30" s="5"/>
      <c r="B30" s="6"/>
      <c r="C30" s="5"/>
      <c r="D30" s="6"/>
      <c r="E30" s="5"/>
      <c r="F30" s="6"/>
      <c r="G30" s="5"/>
      <c r="H30" s="6"/>
      <c r="I30" s="5"/>
      <c r="J30" s="6"/>
      <c r="K30" s="5"/>
      <c r="L30" s="6"/>
      <c r="M30" s="5"/>
      <c r="N30" s="5"/>
      <c r="O30" s="5"/>
      <c r="P30" s="5"/>
      <c r="Q30" s="5"/>
      <c r="R30" s="5"/>
      <c r="S30" s="5"/>
      <c r="T30" s="5"/>
      <c r="U30" s="5"/>
      <c r="V30" s="5"/>
      <c r="W30" s="5"/>
    </row>
    <row r="31" spans="1:23" x14ac:dyDescent="0.35">
      <c r="A31" s="5"/>
      <c r="B31" s="6"/>
      <c r="C31" s="5"/>
      <c r="D31" s="6"/>
      <c r="E31" s="5"/>
      <c r="F31" s="6"/>
      <c r="G31" s="5"/>
      <c r="H31" s="6"/>
      <c r="I31" s="5"/>
      <c r="J31" s="6"/>
      <c r="K31" s="5"/>
      <c r="L31" s="6"/>
      <c r="M31" s="5"/>
      <c r="N31" s="5"/>
      <c r="O31" s="5"/>
      <c r="P31" s="5"/>
      <c r="Q31" s="5"/>
      <c r="R31" s="5"/>
      <c r="S31" s="5"/>
      <c r="T31" s="5"/>
      <c r="U31" s="5"/>
      <c r="V31" s="5"/>
      <c r="W31" s="5"/>
    </row>
    <row r="32" spans="1:23" x14ac:dyDescent="0.35">
      <c r="A32" s="5"/>
      <c r="B32" s="6"/>
      <c r="C32" s="5"/>
      <c r="D32" s="6"/>
      <c r="E32" s="5"/>
      <c r="F32" s="6"/>
      <c r="G32" s="5"/>
      <c r="H32" s="6"/>
      <c r="I32" s="5"/>
      <c r="J32" s="6"/>
      <c r="K32" s="5"/>
      <c r="L32" s="6"/>
      <c r="M32" s="5"/>
      <c r="N32" s="5"/>
      <c r="O32" s="5"/>
      <c r="P32" s="5"/>
      <c r="Q32" s="5"/>
      <c r="R32" s="5"/>
      <c r="S32" s="5"/>
      <c r="T32" s="5"/>
      <c r="U32" s="5"/>
      <c r="V32" s="5"/>
      <c r="W32" s="5"/>
    </row>
    <row r="33" spans="1:23" x14ac:dyDescent="0.35">
      <c r="A33" s="5"/>
      <c r="B33" s="6"/>
      <c r="C33" s="5"/>
      <c r="D33" s="6"/>
      <c r="E33" s="5"/>
      <c r="F33" s="6"/>
      <c r="G33" s="5"/>
      <c r="H33" s="6"/>
      <c r="I33" s="5"/>
      <c r="J33" s="6"/>
      <c r="K33" s="5"/>
      <c r="L33" s="6"/>
      <c r="M33" s="5"/>
      <c r="N33" s="5"/>
      <c r="O33" s="5"/>
      <c r="P33" s="5"/>
      <c r="Q33" s="5"/>
      <c r="R33" s="5"/>
      <c r="S33" s="5"/>
      <c r="T33" s="5"/>
      <c r="U33" s="5"/>
      <c r="V33" s="5"/>
      <c r="W33" s="5"/>
    </row>
    <row r="34" spans="1:23" x14ac:dyDescent="0.35">
      <c r="A34" s="5"/>
      <c r="B34" s="6"/>
      <c r="C34" s="5"/>
      <c r="D34" s="6"/>
      <c r="E34" s="5"/>
      <c r="F34" s="6"/>
      <c r="G34" s="5"/>
      <c r="H34" s="6"/>
      <c r="I34" s="5"/>
      <c r="J34" s="6"/>
      <c r="K34" s="5"/>
      <c r="L34" s="6"/>
      <c r="M34" s="5"/>
      <c r="N34" s="5"/>
      <c r="O34" s="5"/>
      <c r="P34" s="5"/>
      <c r="Q34" s="5"/>
      <c r="R34" s="5"/>
      <c r="S34" s="5"/>
      <c r="T34" s="5"/>
      <c r="U34" s="5"/>
      <c r="V34" s="5"/>
      <c r="W34" s="5"/>
    </row>
    <row r="35" spans="1:23" x14ac:dyDescent="0.35">
      <c r="A35" s="5"/>
      <c r="B35" s="6"/>
      <c r="C35" s="5"/>
      <c r="D35" s="6"/>
      <c r="E35" s="5"/>
      <c r="F35" s="6"/>
      <c r="G35" s="5"/>
      <c r="H35" s="6"/>
      <c r="I35" s="5"/>
      <c r="J35" s="6"/>
      <c r="K35" s="5"/>
      <c r="L35" s="6"/>
      <c r="M35" s="5"/>
      <c r="N35" s="5"/>
      <c r="O35" s="5"/>
      <c r="P35" s="5"/>
      <c r="Q35" s="5"/>
      <c r="R35" s="5"/>
      <c r="S35" s="5"/>
      <c r="T35" s="5"/>
      <c r="U35" s="5"/>
      <c r="V35" s="5"/>
      <c r="W35" s="5"/>
    </row>
    <row r="36" spans="1:23" x14ac:dyDescent="0.35">
      <c r="A36" s="5"/>
      <c r="B36" s="6"/>
      <c r="C36" s="5"/>
      <c r="D36" s="6"/>
      <c r="E36" s="5"/>
      <c r="F36" s="6"/>
      <c r="G36" s="5"/>
      <c r="H36" s="6"/>
      <c r="I36" s="5"/>
      <c r="J36" s="6"/>
      <c r="K36" s="5"/>
      <c r="L36" s="6"/>
      <c r="M36" s="5"/>
      <c r="N36" s="5"/>
      <c r="O36" s="5"/>
      <c r="P36" s="5"/>
      <c r="Q36" s="5"/>
      <c r="R36" s="5"/>
      <c r="S36" s="5"/>
      <c r="T36" s="5"/>
      <c r="U36" s="5"/>
      <c r="V36" s="5"/>
      <c r="W36" s="5"/>
    </row>
  </sheetData>
  <sheetProtection algorithmName="SHA-512" hashValue="nF3BdDBWuQZyxlNldA4/8C/jq4ouvBvfTuM0YcnDFPsBSHM/fjJ690xDa2JAWjLp3oW9S2xVAunPK9KfjMjjJg==" saltValue="pmG9a8u7jGQIuXZyz8pFKQ==" spinCount="100000" sheet="1"/>
  <mergeCells count="3">
    <mergeCell ref="B18:E18"/>
    <mergeCell ref="G18:M22"/>
    <mergeCell ref="B24:E24"/>
  </mergeCells>
  <conditionalFormatting sqref="C10">
    <cfRule type="cellIs" dxfId="86" priority="16" operator="equal">
      <formula>"G"</formula>
    </cfRule>
    <cfRule type="cellIs" dxfId="85" priority="17" operator="equal">
      <formula>"A"</formula>
    </cfRule>
    <cfRule type="cellIs" dxfId="84" priority="18" operator="equal">
      <formula>"R"</formula>
    </cfRule>
  </conditionalFormatting>
  <conditionalFormatting sqref="C16">
    <cfRule type="cellIs" dxfId="83" priority="7" operator="equal">
      <formula>"G"</formula>
    </cfRule>
    <cfRule type="cellIs" dxfId="82" priority="8" operator="equal">
      <formula>"A"</formula>
    </cfRule>
    <cfRule type="cellIs" dxfId="81" priority="9" operator="equal">
      <formula>"R"</formula>
    </cfRule>
  </conditionalFormatting>
  <conditionalFormatting sqref="D20">
    <cfRule type="dataBar" priority="12">
      <dataBar>
        <cfvo type="num" val="0"/>
        <cfvo type="num" val="1"/>
        <color rgb="FFFF0000"/>
      </dataBar>
      <extLst>
        <ext xmlns:x14="http://schemas.microsoft.com/office/spreadsheetml/2009/9/main" uri="{B025F937-C7B1-47D3-B67F-A62EFF666E3E}">
          <x14:id>{B5B65B33-4932-4B96-BC49-C15E388F1C90}</x14:id>
        </ext>
      </extLst>
    </cfRule>
  </conditionalFormatting>
  <conditionalFormatting sqref="D21">
    <cfRule type="dataBar" priority="11">
      <dataBar>
        <cfvo type="num" val="0"/>
        <cfvo type="num" val="1"/>
        <color rgb="FFFFB628"/>
      </dataBar>
      <extLst>
        <ext xmlns:x14="http://schemas.microsoft.com/office/spreadsheetml/2009/9/main" uri="{B025F937-C7B1-47D3-B67F-A62EFF666E3E}">
          <x14:id>{0BED2FC5-A260-4EC1-B435-B58980FC0758}</x14:id>
        </ext>
      </extLst>
    </cfRule>
  </conditionalFormatting>
  <conditionalFormatting sqref="D22">
    <cfRule type="dataBar" priority="10">
      <dataBar>
        <cfvo type="num" val="0"/>
        <cfvo type="num" val="1"/>
        <color rgb="FF63C384"/>
      </dataBar>
      <extLst>
        <ext xmlns:x14="http://schemas.microsoft.com/office/spreadsheetml/2009/9/main" uri="{B025F937-C7B1-47D3-B67F-A62EFF666E3E}">
          <x14:id>{4C26068D-454B-4B5C-A469-0E79A00C464A}</x14:id>
        </ext>
      </extLst>
    </cfRule>
  </conditionalFormatting>
  <conditionalFormatting sqref="D26">
    <cfRule type="dataBar" priority="3">
      <dataBar>
        <cfvo type="num" val="0"/>
        <cfvo type="num" val="1"/>
        <color rgb="FFFF0000"/>
      </dataBar>
      <extLst>
        <ext xmlns:x14="http://schemas.microsoft.com/office/spreadsheetml/2009/9/main" uri="{B025F937-C7B1-47D3-B67F-A62EFF666E3E}">
          <x14:id>{DA506EFA-2127-4092-B43D-958414A4AF9A}</x14:id>
        </ext>
      </extLst>
    </cfRule>
  </conditionalFormatting>
  <conditionalFormatting sqref="D27">
    <cfRule type="dataBar" priority="2">
      <dataBar>
        <cfvo type="num" val="0"/>
        <cfvo type="num" val="1"/>
        <color rgb="FFFFB628"/>
      </dataBar>
      <extLst>
        <ext xmlns:x14="http://schemas.microsoft.com/office/spreadsheetml/2009/9/main" uri="{B025F937-C7B1-47D3-B67F-A62EFF666E3E}">
          <x14:id>{590B654D-9079-4828-B3F4-9CA84E1AE47B}</x14:id>
        </ext>
      </extLst>
    </cfRule>
  </conditionalFormatting>
  <conditionalFormatting sqref="D28">
    <cfRule type="dataBar" priority="1">
      <dataBar>
        <cfvo type="num" val="0"/>
        <cfvo type="num" val="1"/>
        <color rgb="FF63C384"/>
      </dataBar>
      <extLst>
        <ext xmlns:x14="http://schemas.microsoft.com/office/spreadsheetml/2009/9/main" uri="{B025F937-C7B1-47D3-B67F-A62EFF666E3E}">
          <x14:id>{9C1FC061-2596-4D2F-806E-EF65FB27C014}</x14:id>
        </ext>
      </extLst>
    </cfRule>
  </conditionalFormatting>
  <conditionalFormatting sqref="E10 G10 I10 K10 M10">
    <cfRule type="cellIs" dxfId="80" priority="13" operator="equal">
      <formula>"G"</formula>
    </cfRule>
    <cfRule type="cellIs" dxfId="79" priority="14" operator="equal">
      <formula>"A"</formula>
    </cfRule>
    <cfRule type="cellIs" dxfId="78" priority="15" operator="equal">
      <formula>"R"</formula>
    </cfRule>
  </conditionalFormatting>
  <conditionalFormatting sqref="E16">
    <cfRule type="cellIs" dxfId="77" priority="4" operator="equal">
      <formula>"G"</formula>
    </cfRule>
    <cfRule type="cellIs" dxfId="76" priority="5" operator="equal">
      <formula>"A"</formula>
    </cfRule>
    <cfRule type="cellIs" dxfId="75" priority="6" operator="equal">
      <formula>"R"</formula>
    </cfRule>
  </conditionalFormatting>
  <dataValidations count="1">
    <dataValidation type="list" allowBlank="1" showDropDown="1" showInputMessage="1" showErrorMessage="1" errorTitle="Error" error="Only input 'R' for red, 'A' for amber or 'G' for green." sqref="C10 E10 K10 M10 G10 I10 C16 E16" xr:uid="{497EDC4D-D0AB-4B73-B227-05A5D66F7EB4}">
      <formula1>"R,A,G"</formula1>
    </dataValidation>
  </dataValidations>
  <pageMargins left="0.39370078740157483" right="0.39370078740157483" top="0.39370078740157483" bottom="0.39370078740157483" header="0.31496062992125984" footer="0.31496062992125984"/>
  <pageSetup paperSize="9" scale="80" orientation="landscape" r:id="rId1"/>
  <drawing r:id="rId2"/>
  <extLst>
    <ext xmlns:x14="http://schemas.microsoft.com/office/spreadsheetml/2009/9/main" uri="{78C0D931-6437-407d-A8EE-F0AAD7539E65}">
      <x14:conditionalFormattings>
        <x14:conditionalFormatting xmlns:xm="http://schemas.microsoft.com/office/excel/2006/main">
          <x14:cfRule type="dataBar" id="{B5B65B33-4932-4B96-BC49-C15E388F1C90}">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D20</xm:sqref>
        </x14:conditionalFormatting>
        <x14:conditionalFormatting xmlns:xm="http://schemas.microsoft.com/office/excel/2006/main">
          <x14:cfRule type="dataBar" id="{0BED2FC5-A260-4EC1-B435-B58980FC0758}">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D21</xm:sqref>
        </x14:conditionalFormatting>
        <x14:conditionalFormatting xmlns:xm="http://schemas.microsoft.com/office/excel/2006/main">
          <x14:cfRule type="dataBar" id="{4C26068D-454B-4B5C-A469-0E79A00C464A}">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D22</xm:sqref>
        </x14:conditionalFormatting>
        <x14:conditionalFormatting xmlns:xm="http://schemas.microsoft.com/office/excel/2006/main">
          <x14:cfRule type="dataBar" id="{DA506EFA-2127-4092-B43D-958414A4AF9A}">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D26</xm:sqref>
        </x14:conditionalFormatting>
        <x14:conditionalFormatting xmlns:xm="http://schemas.microsoft.com/office/excel/2006/main">
          <x14:cfRule type="dataBar" id="{590B654D-9079-4828-B3F4-9CA84E1AE47B}">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D27</xm:sqref>
        </x14:conditionalFormatting>
        <x14:conditionalFormatting xmlns:xm="http://schemas.microsoft.com/office/excel/2006/main">
          <x14:cfRule type="dataBar" id="{9C1FC061-2596-4D2F-806E-EF65FB27C014}">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C568A-D131-4CA5-8FDA-DD72A2B1BE78}">
  <sheetPr>
    <tabColor theme="4" tint="0.39997558519241921"/>
  </sheetPr>
  <dimension ref="A1:W42"/>
  <sheetViews>
    <sheetView showGridLines="0" showRowColHeaders="0" zoomScaleNormal="100" workbookViewId="0">
      <selection activeCell="L3" sqref="L3"/>
    </sheetView>
  </sheetViews>
  <sheetFormatPr defaultRowHeight="14.5" x14ac:dyDescent="0.35"/>
  <cols>
    <col min="1" max="1" width="0.453125" customWidth="1"/>
    <col min="2" max="2" width="21.08984375" style="8" customWidth="1"/>
    <col min="3" max="3" width="4.453125" customWidth="1"/>
    <col min="4" max="4" width="21.08984375" style="8" customWidth="1"/>
    <col min="5" max="5" width="4.453125" customWidth="1"/>
    <col min="6" max="6" width="21.08984375" style="8" customWidth="1"/>
    <col min="7" max="7" width="4.453125" customWidth="1"/>
    <col min="8" max="8" width="21.08984375" style="8" customWidth="1"/>
    <col min="9" max="9" width="4.453125" customWidth="1"/>
    <col min="10" max="10" width="21.08984375" style="8" customWidth="1"/>
    <col min="11" max="11" width="4.453125" customWidth="1"/>
    <col min="12" max="12" width="21.08984375" style="8" customWidth="1"/>
    <col min="13" max="13" width="4.453125" customWidth="1"/>
    <col min="14" max="14" width="0.54296875" customWidth="1"/>
  </cols>
  <sheetData>
    <row r="1" spans="1:23" ht="15" thickBot="1" x14ac:dyDescent="0.4">
      <c r="A1" s="5"/>
      <c r="B1" s="6"/>
      <c r="C1" s="5"/>
      <c r="D1" s="6"/>
      <c r="E1" s="5"/>
      <c r="F1" s="6"/>
      <c r="G1" s="5"/>
      <c r="H1" s="6"/>
      <c r="I1" s="5"/>
      <c r="J1" s="6"/>
      <c r="K1" s="5"/>
      <c r="L1" s="6"/>
      <c r="M1" s="5"/>
      <c r="N1" s="5"/>
      <c r="O1" s="5"/>
      <c r="P1" s="5"/>
      <c r="Q1" s="5"/>
      <c r="R1" s="5"/>
      <c r="S1" s="5"/>
      <c r="T1" s="5"/>
      <c r="U1" s="5"/>
      <c r="V1" s="5"/>
      <c r="W1" s="5"/>
    </row>
    <row r="2" spans="1:23" ht="23.5" x14ac:dyDescent="0.55000000000000004">
      <c r="A2" s="5"/>
      <c r="B2" s="7" t="s">
        <v>18</v>
      </c>
      <c r="C2" s="5"/>
      <c r="D2" s="6"/>
      <c r="E2" s="5"/>
      <c r="G2" s="5"/>
      <c r="H2" s="9" t="s">
        <v>0</v>
      </c>
      <c r="I2" s="5"/>
      <c r="J2" s="9" t="s">
        <v>1</v>
      </c>
      <c r="K2" s="5"/>
      <c r="L2" s="9" t="s">
        <v>12</v>
      </c>
      <c r="M2" s="10">
        <v>10</v>
      </c>
      <c r="N2" s="5"/>
      <c r="O2" s="5"/>
      <c r="P2" s="5"/>
      <c r="Q2" s="5"/>
      <c r="R2" s="5"/>
      <c r="S2" s="5"/>
      <c r="T2" s="5"/>
      <c r="U2" s="5"/>
      <c r="V2" s="5"/>
      <c r="W2" s="5"/>
    </row>
    <row r="3" spans="1:23" ht="23.4" customHeight="1" thickBot="1" x14ac:dyDescent="0.4">
      <c r="A3" s="5"/>
      <c r="B3" s="6"/>
      <c r="C3" s="5"/>
      <c r="D3" s="6"/>
      <c r="E3" s="5"/>
      <c r="F3" s="6"/>
      <c r="G3" s="5"/>
      <c r="H3" s="157">
        <f>Progress!G2</f>
        <v>0</v>
      </c>
      <c r="I3" s="5"/>
      <c r="J3" s="157">
        <f>Progress!J2</f>
        <v>0</v>
      </c>
      <c r="K3" s="5"/>
      <c r="L3" s="157">
        <f>Progress!L2</f>
        <v>0</v>
      </c>
      <c r="M3" s="5"/>
      <c r="N3" s="5"/>
      <c r="O3" s="5"/>
      <c r="P3" s="5"/>
      <c r="Q3" s="5"/>
      <c r="R3" s="5"/>
      <c r="S3" s="5"/>
      <c r="T3" s="5"/>
      <c r="U3" s="5"/>
      <c r="V3" s="5"/>
      <c r="W3" s="5"/>
    </row>
    <row r="4" spans="1:23" x14ac:dyDescent="0.35">
      <c r="A4" s="5"/>
      <c r="B4" s="11" t="s">
        <v>14</v>
      </c>
      <c r="C4" s="5"/>
      <c r="D4" s="6"/>
      <c r="E4" s="5"/>
      <c r="F4" s="6"/>
      <c r="G4" s="5"/>
      <c r="H4" s="6"/>
      <c r="I4" s="5"/>
      <c r="J4" s="6"/>
      <c r="K4" s="5"/>
      <c r="L4" s="6"/>
      <c r="M4" s="5"/>
      <c r="N4" s="5"/>
      <c r="O4" s="5"/>
      <c r="P4" s="5"/>
      <c r="Q4" s="5"/>
      <c r="R4" s="5"/>
      <c r="S4" s="5"/>
      <c r="T4" s="5"/>
      <c r="U4" s="5"/>
      <c r="V4" s="5"/>
      <c r="W4" s="5"/>
    </row>
    <row r="5" spans="1:23" ht="6.65" customHeight="1" x14ac:dyDescent="0.35">
      <c r="A5" s="5"/>
      <c r="B5" s="6"/>
      <c r="C5" s="5"/>
      <c r="D5" s="6"/>
      <c r="E5" s="5"/>
      <c r="F5" s="6"/>
      <c r="G5" s="5"/>
      <c r="H5" s="6"/>
      <c r="I5" s="5"/>
      <c r="J5" s="6"/>
      <c r="K5" s="5"/>
      <c r="L5" s="6"/>
      <c r="M5" s="5"/>
      <c r="N5" s="5"/>
      <c r="O5" s="5"/>
      <c r="P5" s="5"/>
      <c r="Q5" s="5"/>
      <c r="R5" s="5"/>
      <c r="S5" s="5"/>
      <c r="T5" s="5"/>
      <c r="U5" s="5"/>
      <c r="V5" s="5"/>
      <c r="W5" s="5"/>
    </row>
    <row r="6" spans="1:23" ht="15.5" x14ac:dyDescent="0.35">
      <c r="A6" s="5"/>
      <c r="B6" s="12" t="s">
        <v>24</v>
      </c>
      <c r="E6" s="5"/>
      <c r="F6" s="6"/>
      <c r="G6" s="5"/>
      <c r="H6" s="6"/>
      <c r="I6" s="5"/>
      <c r="J6" s="6"/>
      <c r="K6" s="5"/>
      <c r="L6" s="6"/>
      <c r="M6" s="5"/>
      <c r="N6" s="5"/>
      <c r="O6" s="5"/>
      <c r="P6" s="5"/>
      <c r="Q6" s="5"/>
      <c r="R6" s="5"/>
      <c r="S6" s="5"/>
      <c r="T6" s="5"/>
      <c r="U6" s="5"/>
      <c r="V6" s="5"/>
      <c r="W6" s="5"/>
    </row>
    <row r="7" spans="1:23" ht="6.65" customHeight="1" x14ac:dyDescent="0.35">
      <c r="A7" s="5"/>
      <c r="B7" s="6"/>
      <c r="C7" s="5"/>
      <c r="D7" s="6"/>
      <c r="E7" s="5"/>
      <c r="F7" s="6"/>
      <c r="G7" s="5"/>
      <c r="H7" s="6"/>
      <c r="I7" s="5"/>
      <c r="J7" s="6"/>
      <c r="K7" s="5"/>
      <c r="L7" s="6"/>
      <c r="M7" s="5"/>
      <c r="N7" s="5"/>
      <c r="O7" s="5"/>
      <c r="P7" s="5"/>
      <c r="Q7" s="5"/>
      <c r="R7" s="5"/>
      <c r="S7" s="5"/>
      <c r="T7" s="5"/>
      <c r="U7" s="5"/>
      <c r="V7" s="5"/>
      <c r="W7" s="5"/>
    </row>
    <row r="8" spans="1:23" x14ac:dyDescent="0.35">
      <c r="A8" s="5"/>
      <c r="B8" s="64" t="s">
        <v>3</v>
      </c>
      <c r="C8" s="14"/>
      <c r="D8" s="64" t="s">
        <v>3</v>
      </c>
      <c r="E8" s="14"/>
      <c r="F8" s="64" t="s">
        <v>3</v>
      </c>
      <c r="G8" s="14"/>
      <c r="H8" s="64" t="s">
        <v>3</v>
      </c>
      <c r="I8" s="14"/>
      <c r="J8" s="64" t="s">
        <v>3</v>
      </c>
      <c r="K8" s="14"/>
      <c r="L8" s="64" t="s">
        <v>3</v>
      </c>
      <c r="M8" s="14"/>
      <c r="N8" s="5"/>
      <c r="O8" s="5"/>
      <c r="P8" s="5"/>
      <c r="Q8" s="5"/>
      <c r="R8" s="5"/>
      <c r="S8" s="5"/>
      <c r="T8" s="5"/>
      <c r="U8" s="5"/>
      <c r="V8" s="5"/>
      <c r="W8" s="5"/>
    </row>
    <row r="9" spans="1:23" s="54" customFormat="1" ht="36.65" customHeight="1" x14ac:dyDescent="0.35">
      <c r="A9" s="51"/>
      <c r="B9" s="65" t="s">
        <v>209</v>
      </c>
      <c r="C9" s="16" t="s">
        <v>4</v>
      </c>
      <c r="D9" s="66" t="s">
        <v>210</v>
      </c>
      <c r="E9" s="16" t="s">
        <v>4</v>
      </c>
      <c r="F9" s="67" t="s">
        <v>211</v>
      </c>
      <c r="G9" s="16" t="s">
        <v>4</v>
      </c>
      <c r="H9" s="66" t="s">
        <v>212</v>
      </c>
      <c r="I9" s="16" t="s">
        <v>4</v>
      </c>
      <c r="J9" s="66" t="s">
        <v>213</v>
      </c>
      <c r="K9" s="16" t="s">
        <v>4</v>
      </c>
      <c r="L9" s="66" t="s">
        <v>214</v>
      </c>
      <c r="M9" s="16" t="s">
        <v>4</v>
      </c>
      <c r="N9" s="51"/>
      <c r="O9" s="51"/>
      <c r="P9" s="51"/>
      <c r="Q9" s="51"/>
      <c r="R9" s="51"/>
      <c r="S9" s="51"/>
      <c r="T9" s="51"/>
      <c r="U9" s="51"/>
      <c r="V9" s="51"/>
      <c r="W9" s="51"/>
    </row>
    <row r="10" spans="1:23" s="22" customFormat="1" ht="180" x14ac:dyDescent="0.25">
      <c r="A10" s="19"/>
      <c r="B10" s="68" t="s">
        <v>60</v>
      </c>
      <c r="C10" s="4"/>
      <c r="D10" s="68" t="s">
        <v>61</v>
      </c>
      <c r="E10" s="4"/>
      <c r="F10" s="68" t="s">
        <v>62</v>
      </c>
      <c r="G10" s="4"/>
      <c r="H10" s="68" t="s">
        <v>63</v>
      </c>
      <c r="I10" s="4"/>
      <c r="J10" s="68" t="s">
        <v>64</v>
      </c>
      <c r="K10" s="4"/>
      <c r="L10" s="68" t="s">
        <v>65</v>
      </c>
      <c r="M10" s="4"/>
      <c r="N10" s="19"/>
      <c r="O10" s="19"/>
      <c r="P10" s="19"/>
      <c r="Q10" s="19"/>
      <c r="R10" s="19"/>
      <c r="S10" s="19"/>
      <c r="T10" s="19"/>
      <c r="U10" s="19"/>
      <c r="V10" s="19"/>
      <c r="W10" s="19"/>
    </row>
    <row r="11" spans="1:23" x14ac:dyDescent="0.35">
      <c r="A11" s="5"/>
      <c r="B11" s="6"/>
      <c r="C11" s="5"/>
      <c r="E11" s="5"/>
      <c r="F11" s="6"/>
      <c r="G11" s="5"/>
      <c r="H11" s="6"/>
      <c r="I11" s="5"/>
      <c r="J11" s="6"/>
      <c r="K11" s="5"/>
      <c r="L11" s="6"/>
      <c r="M11" s="5"/>
      <c r="N11" s="5"/>
      <c r="O11" s="5"/>
      <c r="P11" s="5"/>
      <c r="Q11" s="5"/>
      <c r="R11" s="5"/>
      <c r="S11" s="5"/>
      <c r="T11" s="5"/>
      <c r="U11" s="5"/>
      <c r="V11" s="5"/>
      <c r="W11" s="5"/>
    </row>
    <row r="12" spans="1:23" x14ac:dyDescent="0.35">
      <c r="A12" s="5"/>
      <c r="B12" s="64" t="s">
        <v>3</v>
      </c>
      <c r="C12" s="14"/>
      <c r="D12" s="64" t="s">
        <v>3</v>
      </c>
      <c r="E12" s="14"/>
      <c r="F12" s="64" t="s">
        <v>3</v>
      </c>
      <c r="G12" s="14"/>
      <c r="H12" s="64" t="s">
        <v>3</v>
      </c>
      <c r="I12" s="14"/>
      <c r="J12" s="6"/>
      <c r="K12" s="5"/>
      <c r="L12" s="6"/>
      <c r="M12" s="5"/>
      <c r="N12" s="5"/>
      <c r="O12" s="5"/>
      <c r="P12" s="5"/>
      <c r="Q12" s="5"/>
      <c r="R12" s="5"/>
      <c r="S12" s="5"/>
      <c r="T12" s="5"/>
      <c r="U12" s="5"/>
      <c r="V12" s="5"/>
      <c r="W12" s="5"/>
    </row>
    <row r="13" spans="1:23" s="54" customFormat="1" ht="26" x14ac:dyDescent="0.35">
      <c r="A13" s="51"/>
      <c r="B13" s="66" t="s">
        <v>215</v>
      </c>
      <c r="C13" s="16" t="s">
        <v>4</v>
      </c>
      <c r="D13" s="66" t="s">
        <v>216</v>
      </c>
      <c r="E13" s="16" t="s">
        <v>4</v>
      </c>
      <c r="F13" s="66" t="s">
        <v>217</v>
      </c>
      <c r="G13" s="16" t="s">
        <v>4</v>
      </c>
      <c r="H13" s="66" t="s">
        <v>218</v>
      </c>
      <c r="I13" s="16" t="s">
        <v>4</v>
      </c>
      <c r="J13" s="69"/>
      <c r="K13" s="51"/>
      <c r="L13" s="69"/>
      <c r="M13" s="51"/>
      <c r="N13" s="51"/>
      <c r="O13" s="51"/>
      <c r="P13" s="51"/>
      <c r="Q13" s="51"/>
      <c r="R13" s="51"/>
      <c r="S13" s="51"/>
      <c r="T13" s="51"/>
      <c r="U13" s="51"/>
      <c r="V13" s="51"/>
      <c r="W13" s="51"/>
    </row>
    <row r="14" spans="1:23" ht="145.75" customHeight="1" x14ac:dyDescent="0.35">
      <c r="A14" s="5"/>
      <c r="B14" s="68" t="s">
        <v>66</v>
      </c>
      <c r="C14" s="4"/>
      <c r="D14" s="68" t="s">
        <v>67</v>
      </c>
      <c r="E14" s="4"/>
      <c r="F14" s="68" t="s">
        <v>68</v>
      </c>
      <c r="G14" s="4"/>
      <c r="H14" s="68" t="s">
        <v>69</v>
      </c>
      <c r="I14" s="4"/>
      <c r="J14" s="6"/>
      <c r="K14" s="5"/>
      <c r="L14" s="6"/>
      <c r="M14" s="5"/>
      <c r="N14" s="5"/>
      <c r="O14" s="5"/>
      <c r="P14" s="5"/>
      <c r="Q14" s="5"/>
      <c r="R14" s="5"/>
      <c r="S14" s="5"/>
      <c r="T14" s="5"/>
      <c r="U14" s="5"/>
      <c r="V14" s="5"/>
      <c r="W14" s="5"/>
    </row>
    <row r="15" spans="1:23" ht="6.65" customHeight="1" x14ac:dyDescent="0.35">
      <c r="A15" s="5"/>
      <c r="B15" s="6"/>
      <c r="C15" s="5"/>
      <c r="D15" s="5"/>
      <c r="E15" s="5"/>
      <c r="F15" s="6"/>
      <c r="G15" s="5"/>
      <c r="H15" s="6"/>
      <c r="I15" s="5"/>
      <c r="J15" s="6"/>
      <c r="K15" s="5"/>
      <c r="L15" s="6"/>
      <c r="M15" s="5"/>
      <c r="N15" s="5"/>
      <c r="O15" s="5"/>
      <c r="P15" s="5"/>
      <c r="Q15" s="5"/>
      <c r="R15" s="5"/>
      <c r="S15" s="5"/>
      <c r="T15" s="5"/>
      <c r="U15" s="5"/>
      <c r="V15" s="5"/>
      <c r="W15" s="5"/>
    </row>
    <row r="16" spans="1:23" ht="15.5" x14ac:dyDescent="0.35">
      <c r="A16" s="5"/>
      <c r="B16" s="24" t="s">
        <v>34</v>
      </c>
      <c r="E16" s="5"/>
      <c r="G16" s="5"/>
      <c r="H16" s="6"/>
      <c r="I16" s="5"/>
      <c r="J16" s="6"/>
      <c r="K16" s="5"/>
      <c r="L16" s="6"/>
      <c r="M16" s="5"/>
      <c r="N16" s="5"/>
      <c r="O16" s="5"/>
      <c r="P16" s="5"/>
      <c r="Q16" s="5"/>
      <c r="R16" s="5"/>
      <c r="S16" s="5"/>
      <c r="T16" s="5"/>
      <c r="U16" s="5"/>
      <c r="V16" s="5"/>
      <c r="W16" s="5"/>
    </row>
    <row r="17" spans="1:23" ht="6.65" customHeight="1" x14ac:dyDescent="0.35">
      <c r="A17" s="5"/>
      <c r="B17" s="6"/>
      <c r="C17" s="5"/>
      <c r="D17" s="6"/>
      <c r="E17" s="5"/>
      <c r="F17" s="6"/>
      <c r="G17" s="5"/>
      <c r="H17" s="6"/>
      <c r="I17" s="5"/>
      <c r="J17" s="6"/>
      <c r="K17" s="5"/>
      <c r="L17" s="6"/>
      <c r="M17" s="5"/>
      <c r="N17" s="5"/>
      <c r="O17" s="5"/>
      <c r="P17" s="5"/>
      <c r="Q17" s="5"/>
      <c r="R17" s="5"/>
      <c r="S17" s="5"/>
      <c r="T17" s="5"/>
      <c r="U17" s="5"/>
      <c r="V17" s="5"/>
      <c r="W17" s="5"/>
    </row>
    <row r="18" spans="1:23" x14ac:dyDescent="0.35">
      <c r="A18" s="5"/>
      <c r="B18" s="64" t="s">
        <v>3</v>
      </c>
      <c r="C18" s="14"/>
      <c r="D18" s="64" t="s">
        <v>3</v>
      </c>
      <c r="E18" s="14"/>
      <c r="F18" s="64" t="s">
        <v>3</v>
      </c>
      <c r="G18" s="14"/>
      <c r="H18" s="64" t="s">
        <v>3</v>
      </c>
      <c r="I18" s="14"/>
      <c r="J18" s="64" t="s">
        <v>3</v>
      </c>
      <c r="K18" s="14"/>
      <c r="L18" s="64" t="s">
        <v>3</v>
      </c>
      <c r="M18" s="14"/>
      <c r="N18" s="5"/>
      <c r="O18" s="5"/>
      <c r="P18" s="5"/>
      <c r="Q18" s="5"/>
      <c r="R18" s="5"/>
      <c r="S18" s="5"/>
      <c r="T18" s="5"/>
      <c r="U18" s="5"/>
      <c r="V18" s="5"/>
      <c r="W18" s="5"/>
    </row>
    <row r="19" spans="1:23" s="54" customFormat="1" ht="39" x14ac:dyDescent="0.35">
      <c r="A19" s="51"/>
      <c r="B19" s="70" t="s">
        <v>219</v>
      </c>
      <c r="C19" s="16" t="s">
        <v>4</v>
      </c>
      <c r="D19" s="71" t="s">
        <v>220</v>
      </c>
      <c r="E19" s="16" t="s">
        <v>4</v>
      </c>
      <c r="F19" s="71" t="s">
        <v>221</v>
      </c>
      <c r="G19" s="16" t="s">
        <v>4</v>
      </c>
      <c r="H19" s="72" t="s">
        <v>222</v>
      </c>
      <c r="I19" s="16" t="s">
        <v>4</v>
      </c>
      <c r="J19" s="71" t="s">
        <v>223</v>
      </c>
      <c r="K19" s="16" t="s">
        <v>4</v>
      </c>
      <c r="L19" s="71" t="s">
        <v>224</v>
      </c>
      <c r="M19" s="16" t="s">
        <v>4</v>
      </c>
      <c r="N19" s="51"/>
      <c r="O19" s="51"/>
      <c r="P19" s="51"/>
      <c r="Q19" s="51"/>
      <c r="R19" s="51"/>
      <c r="S19" s="51"/>
      <c r="T19" s="51"/>
      <c r="U19" s="51"/>
      <c r="V19" s="51"/>
      <c r="W19" s="51"/>
    </row>
    <row r="20" spans="1:23" s="22" customFormat="1" ht="120" x14ac:dyDescent="0.25">
      <c r="A20" s="19"/>
      <c r="B20" s="73" t="s">
        <v>70</v>
      </c>
      <c r="C20" s="4"/>
      <c r="D20" s="73" t="s">
        <v>71</v>
      </c>
      <c r="E20" s="4"/>
      <c r="F20" s="73" t="s">
        <v>72</v>
      </c>
      <c r="G20" s="4"/>
      <c r="H20" s="73" t="s">
        <v>73</v>
      </c>
      <c r="I20" s="4"/>
      <c r="J20" s="73" t="s">
        <v>74</v>
      </c>
      <c r="K20" s="4"/>
      <c r="L20" s="73" t="s">
        <v>75</v>
      </c>
      <c r="M20" s="4"/>
      <c r="N20" s="19"/>
      <c r="O20" s="19"/>
      <c r="P20" s="19"/>
      <c r="Q20" s="19"/>
      <c r="R20" s="19"/>
      <c r="S20" s="19"/>
      <c r="T20" s="19"/>
      <c r="U20" s="19"/>
      <c r="V20" s="19"/>
      <c r="W20" s="19"/>
    </row>
    <row r="21" spans="1:23" x14ac:dyDescent="0.35">
      <c r="A21" s="5"/>
      <c r="B21" s="6"/>
      <c r="C21" s="5"/>
      <c r="E21" s="5"/>
      <c r="F21" s="6"/>
      <c r="G21" s="5"/>
      <c r="H21" s="6"/>
      <c r="I21" s="5"/>
      <c r="J21" s="6"/>
      <c r="K21" s="5"/>
      <c r="L21" s="6"/>
      <c r="M21" s="5"/>
      <c r="N21" s="5"/>
      <c r="O21" s="5"/>
      <c r="P21" s="5"/>
      <c r="Q21" s="5"/>
      <c r="R21" s="5"/>
      <c r="S21" s="5"/>
      <c r="T21" s="5"/>
      <c r="U21" s="5"/>
      <c r="V21" s="5"/>
      <c r="W21" s="5"/>
    </row>
    <row r="22" spans="1:23" ht="15" thickBot="1" x14ac:dyDescent="0.4">
      <c r="A22" s="5"/>
      <c r="B22" s="6"/>
      <c r="C22" s="5"/>
      <c r="D22" s="6"/>
      <c r="E22" s="5"/>
      <c r="F22" s="6"/>
      <c r="G22" s="5"/>
      <c r="H22" s="6"/>
      <c r="I22" s="5"/>
      <c r="J22" s="6"/>
      <c r="K22" s="5"/>
      <c r="L22" s="6"/>
      <c r="M22" s="5"/>
      <c r="N22" s="5"/>
      <c r="O22" s="5"/>
      <c r="P22" s="5"/>
      <c r="Q22" s="5"/>
      <c r="R22" s="5"/>
      <c r="S22" s="5"/>
      <c r="T22" s="5"/>
      <c r="U22" s="5"/>
      <c r="V22" s="5"/>
      <c r="W22" s="5"/>
    </row>
    <row r="23" spans="1:23" x14ac:dyDescent="0.35">
      <c r="A23" s="5"/>
      <c r="B23" s="6"/>
      <c r="C23" s="5"/>
      <c r="D23" s="6"/>
      <c r="E23" s="5"/>
      <c r="F23" s="6"/>
      <c r="G23" s="25" t="s">
        <v>13</v>
      </c>
      <c r="H23" s="26"/>
      <c r="I23" s="27"/>
      <c r="J23" s="26"/>
      <c r="K23" s="27"/>
      <c r="L23" s="26"/>
      <c r="M23" s="28"/>
      <c r="N23" s="5"/>
      <c r="O23" s="5"/>
      <c r="P23" s="5"/>
      <c r="Q23" s="5"/>
      <c r="R23" s="5"/>
      <c r="S23" s="5"/>
      <c r="T23" s="5"/>
      <c r="U23" s="5"/>
      <c r="V23" s="5"/>
      <c r="W23" s="5"/>
    </row>
    <row r="24" spans="1:23" ht="15.5" x14ac:dyDescent="0.35">
      <c r="A24" s="5"/>
      <c r="B24" s="178" t="s">
        <v>50</v>
      </c>
      <c r="C24" s="179"/>
      <c r="D24" s="179"/>
      <c r="E24" s="179"/>
      <c r="F24" s="6"/>
      <c r="G24" s="172" t="s">
        <v>36</v>
      </c>
      <c r="H24" s="173"/>
      <c r="I24" s="173"/>
      <c r="J24" s="173"/>
      <c r="K24" s="173"/>
      <c r="L24" s="173"/>
      <c r="M24" s="174"/>
      <c r="N24" s="5"/>
      <c r="O24" s="5"/>
      <c r="P24" s="5"/>
      <c r="Q24" s="5"/>
      <c r="R24" s="5"/>
      <c r="S24" s="5"/>
      <c r="T24" s="5"/>
      <c r="U24" s="5"/>
      <c r="V24" s="5"/>
      <c r="W24" s="5"/>
    </row>
    <row r="25" spans="1:23" x14ac:dyDescent="0.35">
      <c r="A25" s="5"/>
      <c r="B25" s="32"/>
      <c r="C25" s="5"/>
      <c r="D25" s="6"/>
      <c r="E25" s="5"/>
      <c r="F25" s="6"/>
      <c r="G25" s="172"/>
      <c r="H25" s="173"/>
      <c r="I25" s="173"/>
      <c r="J25" s="173"/>
      <c r="K25" s="173"/>
      <c r="L25" s="173"/>
      <c r="M25" s="174"/>
      <c r="N25" s="5"/>
      <c r="O25" s="5"/>
      <c r="P25" s="5"/>
      <c r="Q25" s="5"/>
      <c r="R25" s="5"/>
      <c r="S25" s="5"/>
      <c r="T25" s="5"/>
      <c r="U25" s="5"/>
      <c r="V25" s="5"/>
      <c r="W25" s="5"/>
    </row>
    <row r="26" spans="1:23" x14ac:dyDescent="0.35">
      <c r="A26" s="5"/>
      <c r="B26" s="32" t="s">
        <v>5</v>
      </c>
      <c r="C26" s="5"/>
      <c r="D26" s="33">
        <f>($M$2-($M$2-F26))/10</f>
        <v>0</v>
      </c>
      <c r="E26" s="5"/>
      <c r="F26" s="34">
        <f>COUNTIF(C10:M14,"R")</f>
        <v>0</v>
      </c>
      <c r="G26" s="172"/>
      <c r="H26" s="173"/>
      <c r="I26" s="173"/>
      <c r="J26" s="173"/>
      <c r="K26" s="173"/>
      <c r="L26" s="173"/>
      <c r="M26" s="174"/>
      <c r="N26" s="5"/>
      <c r="O26" s="5"/>
      <c r="P26" s="5"/>
      <c r="Q26" s="5"/>
      <c r="R26" s="5"/>
      <c r="S26" s="5"/>
      <c r="T26" s="5"/>
      <c r="U26" s="5"/>
      <c r="V26" s="5"/>
      <c r="W26" s="5"/>
    </row>
    <row r="27" spans="1:23" x14ac:dyDescent="0.35">
      <c r="A27" s="5"/>
      <c r="B27" s="32" t="s">
        <v>6</v>
      </c>
      <c r="C27" s="5"/>
      <c r="D27" s="35">
        <f>($M$2-($M$2-F27))/10</f>
        <v>0</v>
      </c>
      <c r="E27" s="5"/>
      <c r="F27" s="34">
        <f>COUNTIF(C10:M14,"A")</f>
        <v>0</v>
      </c>
      <c r="G27" s="172"/>
      <c r="H27" s="173"/>
      <c r="I27" s="173"/>
      <c r="J27" s="173"/>
      <c r="K27" s="173"/>
      <c r="L27" s="173"/>
      <c r="M27" s="174"/>
      <c r="N27" s="5"/>
      <c r="O27" s="5"/>
      <c r="P27" s="5"/>
      <c r="Q27" s="5"/>
      <c r="R27" s="5"/>
      <c r="S27" s="5"/>
      <c r="T27" s="5"/>
      <c r="U27" s="5"/>
      <c r="V27" s="5"/>
      <c r="W27" s="5"/>
    </row>
    <row r="28" spans="1:23" ht="15" thickBot="1" x14ac:dyDescent="0.4">
      <c r="A28" s="5"/>
      <c r="B28" s="32" t="s">
        <v>7</v>
      </c>
      <c r="C28" s="5"/>
      <c r="D28" s="36">
        <f>($M$2-($M$2-F28))/10</f>
        <v>0</v>
      </c>
      <c r="E28" s="5"/>
      <c r="F28" s="34">
        <f>COUNTIF(C10:M14,"G")</f>
        <v>0</v>
      </c>
      <c r="G28" s="175"/>
      <c r="H28" s="176"/>
      <c r="I28" s="176"/>
      <c r="J28" s="176"/>
      <c r="K28" s="176"/>
      <c r="L28" s="176"/>
      <c r="M28" s="177"/>
      <c r="N28" s="5"/>
      <c r="O28" s="5"/>
      <c r="P28" s="5"/>
      <c r="Q28" s="5"/>
      <c r="R28" s="5"/>
      <c r="S28" s="5"/>
      <c r="T28" s="5"/>
      <c r="U28" s="5"/>
      <c r="V28" s="5"/>
      <c r="W28" s="5"/>
    </row>
    <row r="29" spans="1:23" x14ac:dyDescent="0.35">
      <c r="A29" s="5"/>
      <c r="B29" s="6"/>
      <c r="C29" s="5"/>
      <c r="D29" s="37"/>
      <c r="E29" s="5"/>
      <c r="F29" s="6"/>
      <c r="G29" s="5"/>
      <c r="H29" s="6"/>
      <c r="I29" s="5"/>
      <c r="J29" s="6"/>
      <c r="K29" s="5"/>
      <c r="L29" s="6"/>
      <c r="M29" s="5"/>
      <c r="N29" s="5"/>
      <c r="O29" s="5"/>
      <c r="P29" s="5"/>
      <c r="Q29" s="5"/>
      <c r="R29" s="5"/>
      <c r="S29" s="5"/>
      <c r="T29" s="5"/>
      <c r="U29" s="5"/>
      <c r="V29" s="5"/>
      <c r="W29" s="5"/>
    </row>
    <row r="30" spans="1:23" x14ac:dyDescent="0.35">
      <c r="A30" s="5"/>
      <c r="B30" s="180" t="s">
        <v>51</v>
      </c>
      <c r="C30" s="181"/>
      <c r="D30" s="181"/>
      <c r="E30" s="181"/>
      <c r="F30" s="6"/>
      <c r="G30" s="5"/>
      <c r="H30" s="6"/>
      <c r="I30" s="5"/>
      <c r="J30" s="6"/>
      <c r="K30" s="5"/>
      <c r="L30" s="6"/>
      <c r="M30" s="5"/>
      <c r="N30" s="5"/>
      <c r="O30" s="5"/>
      <c r="P30" s="5"/>
      <c r="Q30" s="5"/>
      <c r="R30" s="5"/>
      <c r="S30" s="5"/>
      <c r="T30" s="5"/>
      <c r="U30" s="5"/>
      <c r="V30" s="5"/>
      <c r="W30" s="5"/>
    </row>
    <row r="31" spans="1:23" x14ac:dyDescent="0.35">
      <c r="A31" s="5"/>
      <c r="B31" s="32"/>
      <c r="C31" s="5"/>
      <c r="D31" s="6"/>
      <c r="E31" s="5"/>
      <c r="F31" s="6"/>
      <c r="G31" s="5"/>
      <c r="H31" s="6"/>
      <c r="I31" s="5"/>
      <c r="J31" s="6"/>
      <c r="K31" s="5"/>
      <c r="L31" s="6"/>
      <c r="M31" s="5"/>
      <c r="N31" s="5"/>
      <c r="O31" s="5"/>
      <c r="P31" s="5"/>
      <c r="Q31" s="5"/>
      <c r="R31" s="5"/>
      <c r="S31" s="5"/>
      <c r="T31" s="5"/>
      <c r="U31" s="5"/>
      <c r="V31" s="5"/>
      <c r="W31" s="5"/>
    </row>
    <row r="32" spans="1:23" x14ac:dyDescent="0.35">
      <c r="A32" s="5"/>
      <c r="B32" s="32" t="s">
        <v>5</v>
      </c>
      <c r="C32" s="5"/>
      <c r="D32" s="33">
        <f>($G$32-($G$32-F32))/6</f>
        <v>0</v>
      </c>
      <c r="E32" s="5"/>
      <c r="F32" s="34">
        <f>COUNTIF(C20:M20,"R")</f>
        <v>0</v>
      </c>
      <c r="G32" s="10">
        <v>6</v>
      </c>
      <c r="H32" s="6"/>
      <c r="I32" s="5"/>
      <c r="J32" s="6"/>
      <c r="K32" s="5"/>
      <c r="L32" s="6"/>
      <c r="M32" s="5"/>
      <c r="N32" s="5"/>
      <c r="O32" s="5"/>
      <c r="P32" s="5"/>
      <c r="Q32" s="5"/>
      <c r="R32" s="5"/>
      <c r="S32" s="5"/>
      <c r="T32" s="5"/>
      <c r="U32" s="5"/>
      <c r="V32" s="5"/>
      <c r="W32" s="5"/>
    </row>
    <row r="33" spans="1:23" x14ac:dyDescent="0.35">
      <c r="A33" s="5"/>
      <c r="B33" s="32" t="s">
        <v>6</v>
      </c>
      <c r="C33" s="5"/>
      <c r="D33" s="35">
        <f>($G$32-($G$32-F33))/6</f>
        <v>0</v>
      </c>
      <c r="E33" s="5"/>
      <c r="F33" s="34">
        <f>COUNTIF(C20:M20,"Y")</f>
        <v>0</v>
      </c>
      <c r="G33" s="5"/>
      <c r="H33" s="6"/>
      <c r="I33" s="5"/>
      <c r="J33" s="6"/>
      <c r="K33" s="5"/>
      <c r="L33" s="6"/>
      <c r="M33" s="5"/>
      <c r="N33" s="5"/>
      <c r="O33" s="5"/>
      <c r="P33" s="5"/>
      <c r="Q33" s="5"/>
      <c r="R33" s="5"/>
      <c r="S33" s="5"/>
      <c r="T33" s="5"/>
      <c r="U33" s="5"/>
      <c r="V33" s="5"/>
      <c r="W33" s="5"/>
    </row>
    <row r="34" spans="1:23" x14ac:dyDescent="0.35">
      <c r="A34" s="5"/>
      <c r="B34" s="32" t="s">
        <v>7</v>
      </c>
      <c r="C34" s="5"/>
      <c r="D34" s="36">
        <f>($G$32-($G$32-F34))/6</f>
        <v>0</v>
      </c>
      <c r="E34" s="5"/>
      <c r="F34" s="34">
        <f>COUNTIF(C20:M20,"G")</f>
        <v>0</v>
      </c>
      <c r="G34" s="5"/>
      <c r="H34" s="6"/>
      <c r="I34" s="5"/>
      <c r="J34" s="6"/>
      <c r="K34" s="5"/>
      <c r="L34" s="6"/>
      <c r="M34" s="5"/>
      <c r="N34" s="5"/>
      <c r="O34" s="5"/>
      <c r="P34" s="5"/>
      <c r="Q34" s="5"/>
      <c r="R34" s="5"/>
      <c r="S34" s="5"/>
      <c r="T34" s="5"/>
      <c r="U34" s="5"/>
      <c r="V34" s="5"/>
      <c r="W34" s="5"/>
    </row>
    <row r="35" spans="1:23" x14ac:dyDescent="0.35">
      <c r="A35" s="5"/>
      <c r="B35" s="6"/>
      <c r="C35" s="5"/>
      <c r="D35" s="6"/>
      <c r="E35" s="5"/>
      <c r="F35" s="6"/>
      <c r="G35" s="5"/>
      <c r="H35" s="6"/>
      <c r="I35" s="5"/>
      <c r="J35" s="6"/>
      <c r="K35" s="5"/>
      <c r="L35" s="6"/>
      <c r="M35" s="5"/>
      <c r="N35" s="5"/>
      <c r="O35" s="5"/>
      <c r="P35" s="5"/>
      <c r="Q35" s="5"/>
      <c r="R35" s="5"/>
      <c r="S35" s="5"/>
      <c r="T35" s="5"/>
      <c r="U35" s="5"/>
      <c r="V35" s="5"/>
      <c r="W35" s="5"/>
    </row>
    <row r="36" spans="1:23" x14ac:dyDescent="0.35">
      <c r="A36" s="5"/>
      <c r="B36" s="6"/>
      <c r="C36" s="5"/>
      <c r="D36" s="6"/>
      <c r="E36" s="5"/>
      <c r="F36" s="6"/>
      <c r="G36" s="5"/>
      <c r="H36" s="6"/>
      <c r="I36" s="5"/>
      <c r="J36" s="6"/>
      <c r="K36" s="5"/>
      <c r="L36" s="6"/>
      <c r="M36" s="5"/>
      <c r="N36" s="5"/>
      <c r="O36" s="5"/>
      <c r="P36" s="5"/>
      <c r="Q36" s="5"/>
      <c r="R36" s="5"/>
      <c r="S36" s="5"/>
      <c r="T36" s="5"/>
      <c r="U36" s="5"/>
      <c r="V36" s="5"/>
      <c r="W36" s="5"/>
    </row>
    <row r="37" spans="1:23" x14ac:dyDescent="0.35">
      <c r="A37" s="5"/>
      <c r="B37" s="6"/>
      <c r="C37" s="5"/>
      <c r="D37" s="6"/>
      <c r="E37" s="5"/>
      <c r="F37" s="6"/>
      <c r="G37" s="5"/>
      <c r="H37" s="6"/>
      <c r="I37" s="5"/>
      <c r="J37" s="6"/>
      <c r="K37" s="5"/>
      <c r="L37" s="6"/>
      <c r="M37" s="5"/>
      <c r="N37" s="5"/>
      <c r="O37" s="5"/>
      <c r="P37" s="5"/>
      <c r="Q37" s="5"/>
      <c r="R37" s="5"/>
      <c r="S37" s="5"/>
      <c r="T37" s="5"/>
      <c r="U37" s="5"/>
      <c r="V37" s="5"/>
      <c r="W37" s="5"/>
    </row>
    <row r="38" spans="1:23" x14ac:dyDescent="0.35">
      <c r="A38" s="5"/>
      <c r="B38" s="6"/>
      <c r="C38" s="5"/>
      <c r="D38" s="6"/>
      <c r="E38" s="5"/>
      <c r="F38" s="6"/>
      <c r="G38" s="5"/>
      <c r="H38" s="6"/>
      <c r="I38" s="5"/>
      <c r="J38" s="6"/>
      <c r="K38" s="5"/>
      <c r="L38" s="6"/>
      <c r="M38" s="5"/>
      <c r="N38" s="5"/>
      <c r="O38" s="5"/>
      <c r="P38" s="5"/>
      <c r="Q38" s="5"/>
      <c r="R38" s="5"/>
      <c r="S38" s="5"/>
      <c r="T38" s="5"/>
      <c r="U38" s="5"/>
      <c r="V38" s="5"/>
      <c r="W38" s="5"/>
    </row>
    <row r="39" spans="1:23" x14ac:dyDescent="0.35">
      <c r="A39" s="5"/>
      <c r="B39" s="6"/>
      <c r="C39" s="5"/>
      <c r="D39" s="6"/>
      <c r="E39" s="5"/>
      <c r="F39" s="6"/>
      <c r="G39" s="5"/>
      <c r="H39" s="6"/>
      <c r="I39" s="5"/>
      <c r="J39" s="6"/>
      <c r="K39" s="5"/>
      <c r="L39" s="6"/>
      <c r="M39" s="5"/>
      <c r="N39" s="5"/>
      <c r="O39" s="5"/>
      <c r="P39" s="5"/>
      <c r="Q39" s="5"/>
      <c r="R39" s="5"/>
      <c r="S39" s="5"/>
      <c r="T39" s="5"/>
      <c r="U39" s="5"/>
      <c r="V39" s="5"/>
      <c r="W39" s="5"/>
    </row>
    <row r="40" spans="1:23" x14ac:dyDescent="0.35">
      <c r="A40" s="5"/>
      <c r="B40" s="6"/>
      <c r="C40" s="5"/>
      <c r="D40" s="6"/>
      <c r="E40" s="5"/>
      <c r="F40" s="6"/>
      <c r="G40" s="5"/>
      <c r="H40" s="6"/>
      <c r="I40" s="5"/>
      <c r="J40" s="6"/>
      <c r="K40" s="5"/>
      <c r="L40" s="6"/>
      <c r="M40" s="5"/>
      <c r="N40" s="5"/>
      <c r="O40" s="5"/>
      <c r="P40" s="5"/>
      <c r="Q40" s="5"/>
      <c r="R40" s="5"/>
      <c r="S40" s="5"/>
      <c r="T40" s="5"/>
      <c r="U40" s="5"/>
      <c r="V40" s="5"/>
      <c r="W40" s="5"/>
    </row>
    <row r="41" spans="1:23" x14ac:dyDescent="0.35">
      <c r="A41" s="5"/>
      <c r="B41" s="6"/>
      <c r="C41" s="5"/>
      <c r="D41" s="6"/>
      <c r="E41" s="5"/>
      <c r="F41" s="6"/>
      <c r="G41" s="5"/>
      <c r="H41" s="6"/>
      <c r="I41" s="5"/>
      <c r="J41" s="6"/>
      <c r="K41" s="5"/>
      <c r="L41" s="6"/>
      <c r="M41" s="5"/>
      <c r="N41" s="5"/>
      <c r="O41" s="5"/>
      <c r="P41" s="5"/>
      <c r="Q41" s="5"/>
      <c r="R41" s="5"/>
      <c r="S41" s="5"/>
      <c r="T41" s="5"/>
      <c r="U41" s="5"/>
      <c r="V41" s="5"/>
      <c r="W41" s="5"/>
    </row>
    <row r="42" spans="1:23" x14ac:dyDescent="0.35">
      <c r="A42" s="5"/>
      <c r="B42" s="6"/>
      <c r="C42" s="5"/>
      <c r="D42" s="6"/>
      <c r="E42" s="5"/>
      <c r="F42" s="6"/>
      <c r="G42" s="5"/>
      <c r="H42" s="6"/>
      <c r="I42" s="5"/>
      <c r="J42" s="6"/>
      <c r="K42" s="5"/>
      <c r="L42" s="6"/>
      <c r="M42" s="5"/>
      <c r="N42" s="5"/>
      <c r="O42" s="5"/>
      <c r="P42" s="5"/>
      <c r="Q42" s="5"/>
      <c r="R42" s="5"/>
      <c r="S42" s="5"/>
      <c r="T42" s="5"/>
      <c r="U42" s="5"/>
      <c r="V42" s="5"/>
      <c r="W42" s="5"/>
    </row>
  </sheetData>
  <sheetProtection algorithmName="SHA-512" hashValue="URZFj0C/Yg6aF+J63GjEt8IzxEJmHXrAUr+fslu39UUQ3doM2mD/um2XQRZNGLpbIaoYO5edku3KPkr2K/uJgw==" saltValue="OltOM9hqU652JeA2BAloCg==" spinCount="100000" sheet="1"/>
  <mergeCells count="3">
    <mergeCell ref="B24:E24"/>
    <mergeCell ref="G24:M28"/>
    <mergeCell ref="B30:E30"/>
  </mergeCells>
  <conditionalFormatting sqref="C10">
    <cfRule type="cellIs" dxfId="74" priority="16" operator="equal">
      <formula>"G"</formula>
    </cfRule>
    <cfRule type="cellIs" dxfId="73" priority="17" operator="equal">
      <formula>"A"</formula>
    </cfRule>
    <cfRule type="cellIs" dxfId="72" priority="18" operator="equal">
      <formula>"R"</formula>
    </cfRule>
  </conditionalFormatting>
  <conditionalFormatting sqref="C20">
    <cfRule type="cellIs" dxfId="71" priority="7" operator="equal">
      <formula>"G"</formula>
    </cfRule>
    <cfRule type="cellIs" dxfId="70" priority="8" operator="equal">
      <formula>"A"</formula>
    </cfRule>
    <cfRule type="cellIs" dxfId="69" priority="9" operator="equal">
      <formula>"R"</formula>
    </cfRule>
  </conditionalFormatting>
  <conditionalFormatting sqref="D26">
    <cfRule type="dataBar" priority="12">
      <dataBar>
        <cfvo type="num" val="0"/>
        <cfvo type="num" val="1"/>
        <color rgb="FFFF0000"/>
      </dataBar>
      <extLst>
        <ext xmlns:x14="http://schemas.microsoft.com/office/spreadsheetml/2009/9/main" uri="{B025F937-C7B1-47D3-B67F-A62EFF666E3E}">
          <x14:id>{F65FAC0B-D7C8-4C51-8508-887EF209D9F6}</x14:id>
        </ext>
      </extLst>
    </cfRule>
  </conditionalFormatting>
  <conditionalFormatting sqref="D27">
    <cfRule type="dataBar" priority="11">
      <dataBar>
        <cfvo type="num" val="0"/>
        <cfvo type="num" val="1"/>
        <color rgb="FFFFB628"/>
      </dataBar>
      <extLst>
        <ext xmlns:x14="http://schemas.microsoft.com/office/spreadsheetml/2009/9/main" uri="{B025F937-C7B1-47D3-B67F-A62EFF666E3E}">
          <x14:id>{A7492F59-68BF-4296-B9B6-7FDB462C735D}</x14:id>
        </ext>
      </extLst>
    </cfRule>
  </conditionalFormatting>
  <conditionalFormatting sqref="D28">
    <cfRule type="dataBar" priority="10">
      <dataBar>
        <cfvo type="num" val="0"/>
        <cfvo type="num" val="1"/>
        <color rgb="FF63C384"/>
      </dataBar>
      <extLst>
        <ext xmlns:x14="http://schemas.microsoft.com/office/spreadsheetml/2009/9/main" uri="{B025F937-C7B1-47D3-B67F-A62EFF666E3E}">
          <x14:id>{597A8A2C-2A2D-48A9-8409-3E847FC2EBDC}</x14:id>
        </ext>
      </extLst>
    </cfRule>
  </conditionalFormatting>
  <conditionalFormatting sqref="D32">
    <cfRule type="dataBar" priority="3">
      <dataBar>
        <cfvo type="num" val="0"/>
        <cfvo type="num" val="1"/>
        <color rgb="FFFF0000"/>
      </dataBar>
      <extLst>
        <ext xmlns:x14="http://schemas.microsoft.com/office/spreadsheetml/2009/9/main" uri="{B025F937-C7B1-47D3-B67F-A62EFF666E3E}">
          <x14:id>{EAE301B4-F624-40A6-A02A-CE72415D9E9E}</x14:id>
        </ext>
      </extLst>
    </cfRule>
  </conditionalFormatting>
  <conditionalFormatting sqref="D33">
    <cfRule type="dataBar" priority="2">
      <dataBar>
        <cfvo type="num" val="0"/>
        <cfvo type="num" val="1"/>
        <color rgb="FFFFB628"/>
      </dataBar>
      <extLst>
        <ext xmlns:x14="http://schemas.microsoft.com/office/spreadsheetml/2009/9/main" uri="{B025F937-C7B1-47D3-B67F-A62EFF666E3E}">
          <x14:id>{09C6AECF-80D8-47C0-BAA5-1BC70AC2D5BD}</x14:id>
        </ext>
      </extLst>
    </cfRule>
  </conditionalFormatting>
  <conditionalFormatting sqref="D34">
    <cfRule type="dataBar" priority="1">
      <dataBar>
        <cfvo type="num" val="0"/>
        <cfvo type="num" val="1"/>
        <color rgb="FF63C384"/>
      </dataBar>
      <extLst>
        <ext xmlns:x14="http://schemas.microsoft.com/office/spreadsheetml/2009/9/main" uri="{B025F937-C7B1-47D3-B67F-A62EFF666E3E}">
          <x14:id>{551F0F40-BF10-4643-BACC-684801A28688}</x14:id>
        </ext>
      </extLst>
    </cfRule>
  </conditionalFormatting>
  <conditionalFormatting sqref="E10 G10 I10 K10 M10 C14 E14 G14 I14">
    <cfRule type="cellIs" dxfId="68" priority="13" operator="equal">
      <formula>"G"</formula>
    </cfRule>
    <cfRule type="cellIs" dxfId="67" priority="14" operator="equal">
      <formula>"A"</formula>
    </cfRule>
    <cfRule type="cellIs" dxfId="66" priority="15" operator="equal">
      <formula>"R"</formula>
    </cfRule>
  </conditionalFormatting>
  <conditionalFormatting sqref="E20 G20 I20 K20 M20">
    <cfRule type="cellIs" dxfId="65" priority="4" operator="equal">
      <formula>"G"</formula>
    </cfRule>
    <cfRule type="cellIs" dxfId="64" priority="5" operator="equal">
      <formula>"A"</formula>
    </cfRule>
    <cfRule type="cellIs" dxfId="63" priority="6" operator="equal">
      <formula>"R"</formula>
    </cfRule>
  </conditionalFormatting>
  <dataValidations count="1">
    <dataValidation type="list" allowBlank="1" showDropDown="1" showInputMessage="1" showErrorMessage="1" errorTitle="Error" error="Only input 'R' for red, 'A' for amber or 'G' for green." sqref="C10 E10 K10 M10 E14 G10 I10 C14 C20 E20 K20 I20 G20 G14 I14 M20" xr:uid="{5C38B00B-731C-4B95-A44F-3662021FB393}">
      <formula1>"R,A,G"</formula1>
    </dataValidation>
  </dataValidations>
  <pageMargins left="0.39370078740157483" right="0.39370078740157483" top="0.39370078740157483" bottom="0.39370078740157483" header="0.31496062992125984" footer="0.31496062992125984"/>
  <pageSetup paperSize="9" scale="80" orientation="landscape" r:id="rId1"/>
  <rowBreaks count="1" manualBreakCount="1">
    <brk id="15" max="16383" man="1"/>
  </rowBreaks>
  <drawing r:id="rId2"/>
  <extLst>
    <ext xmlns:x14="http://schemas.microsoft.com/office/spreadsheetml/2009/9/main" uri="{78C0D931-6437-407d-A8EE-F0AAD7539E65}">
      <x14:conditionalFormattings>
        <x14:conditionalFormatting xmlns:xm="http://schemas.microsoft.com/office/excel/2006/main">
          <x14:cfRule type="dataBar" id="{F65FAC0B-D7C8-4C51-8508-887EF209D9F6}">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D26</xm:sqref>
        </x14:conditionalFormatting>
        <x14:conditionalFormatting xmlns:xm="http://schemas.microsoft.com/office/excel/2006/main">
          <x14:cfRule type="dataBar" id="{A7492F59-68BF-4296-B9B6-7FDB462C735D}">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D27</xm:sqref>
        </x14:conditionalFormatting>
        <x14:conditionalFormatting xmlns:xm="http://schemas.microsoft.com/office/excel/2006/main">
          <x14:cfRule type="dataBar" id="{597A8A2C-2A2D-48A9-8409-3E847FC2EBDC}">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D28</xm:sqref>
        </x14:conditionalFormatting>
        <x14:conditionalFormatting xmlns:xm="http://schemas.microsoft.com/office/excel/2006/main">
          <x14:cfRule type="dataBar" id="{EAE301B4-F624-40A6-A02A-CE72415D9E9E}">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D32</xm:sqref>
        </x14:conditionalFormatting>
        <x14:conditionalFormatting xmlns:xm="http://schemas.microsoft.com/office/excel/2006/main">
          <x14:cfRule type="dataBar" id="{09C6AECF-80D8-47C0-BAA5-1BC70AC2D5BD}">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D33</xm:sqref>
        </x14:conditionalFormatting>
        <x14:conditionalFormatting xmlns:xm="http://schemas.microsoft.com/office/excel/2006/main">
          <x14:cfRule type="dataBar" id="{551F0F40-BF10-4643-BACC-684801A28688}">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FDEB2-E3CF-4BD8-A46F-0913CFF285DB}">
  <sheetPr>
    <tabColor rgb="FF66FF33"/>
  </sheetPr>
  <dimension ref="A1:W44"/>
  <sheetViews>
    <sheetView showGridLines="0" showRowColHeaders="0" zoomScaleNormal="100" workbookViewId="0">
      <selection activeCell="L3" sqref="L3"/>
    </sheetView>
  </sheetViews>
  <sheetFormatPr defaultRowHeight="14.5" x14ac:dyDescent="0.35"/>
  <cols>
    <col min="1" max="1" width="0.453125" customWidth="1"/>
    <col min="2" max="2" width="21.08984375" style="8" customWidth="1"/>
    <col min="3" max="3" width="4.453125" customWidth="1"/>
    <col min="4" max="4" width="21.08984375" style="8" customWidth="1"/>
    <col min="5" max="5" width="4.453125" customWidth="1"/>
    <col min="6" max="6" width="21.08984375" style="8" customWidth="1"/>
    <col min="7" max="7" width="4.453125" customWidth="1"/>
    <col min="8" max="8" width="21.08984375" style="8" customWidth="1"/>
    <col min="9" max="9" width="4.453125" customWidth="1"/>
    <col min="10" max="10" width="21.08984375" style="8" customWidth="1"/>
    <col min="11" max="11" width="4.453125" customWidth="1"/>
    <col min="12" max="12" width="21.08984375" style="8" customWidth="1"/>
    <col min="13" max="13" width="4.453125" customWidth="1"/>
    <col min="14" max="14" width="0.54296875" customWidth="1"/>
  </cols>
  <sheetData>
    <row r="1" spans="1:23" ht="15" thickBot="1" x14ac:dyDescent="0.4">
      <c r="A1" s="5"/>
      <c r="B1" s="6"/>
      <c r="C1" s="5"/>
      <c r="D1" s="6"/>
      <c r="E1" s="5"/>
      <c r="F1" s="6"/>
      <c r="G1" s="5"/>
      <c r="H1" s="6"/>
      <c r="I1" s="5"/>
      <c r="J1" s="6"/>
      <c r="K1" s="5"/>
      <c r="L1" s="6"/>
      <c r="M1" s="5"/>
      <c r="N1" s="5"/>
      <c r="O1" s="5"/>
      <c r="P1" s="5"/>
      <c r="Q1" s="5"/>
      <c r="R1" s="5"/>
      <c r="S1" s="5"/>
      <c r="T1" s="5"/>
      <c r="U1" s="5"/>
      <c r="V1" s="5"/>
      <c r="W1" s="5"/>
    </row>
    <row r="2" spans="1:23" ht="23.5" x14ac:dyDescent="0.55000000000000004">
      <c r="A2" s="5"/>
      <c r="B2" s="7" t="s">
        <v>19</v>
      </c>
      <c r="C2" s="5"/>
      <c r="D2" s="6"/>
      <c r="E2" s="5"/>
      <c r="G2" s="5"/>
      <c r="H2" s="9" t="s">
        <v>0</v>
      </c>
      <c r="I2" s="5"/>
      <c r="J2" s="9" t="s">
        <v>1</v>
      </c>
      <c r="K2" s="5"/>
      <c r="L2" s="9" t="s">
        <v>12</v>
      </c>
      <c r="M2" s="10">
        <v>14</v>
      </c>
      <c r="N2" s="5"/>
      <c r="O2" s="5"/>
      <c r="P2" s="5"/>
      <c r="Q2" s="5"/>
      <c r="R2" s="5"/>
      <c r="S2" s="5"/>
      <c r="T2" s="5"/>
      <c r="U2" s="5"/>
      <c r="V2" s="5"/>
      <c r="W2" s="5"/>
    </row>
    <row r="3" spans="1:23" ht="23.4" customHeight="1" thickBot="1" x14ac:dyDescent="0.4">
      <c r="A3" s="5"/>
      <c r="B3" s="6"/>
      <c r="C3" s="5"/>
      <c r="D3" s="6"/>
      <c r="E3" s="5"/>
      <c r="F3" s="6"/>
      <c r="G3" s="5"/>
      <c r="H3" s="157">
        <f>Progress!G2</f>
        <v>0</v>
      </c>
      <c r="I3" s="5"/>
      <c r="J3" s="157">
        <f>Progress!J2</f>
        <v>0</v>
      </c>
      <c r="K3" s="5"/>
      <c r="L3" s="157">
        <f>Progress!L2</f>
        <v>0</v>
      </c>
      <c r="M3" s="5"/>
      <c r="N3" s="5"/>
      <c r="O3" s="5"/>
      <c r="P3" s="5"/>
      <c r="Q3" s="5"/>
      <c r="R3" s="5"/>
      <c r="S3" s="5"/>
      <c r="T3" s="5"/>
      <c r="U3" s="5"/>
      <c r="V3" s="5"/>
      <c r="W3" s="5"/>
    </row>
    <row r="4" spans="1:23" x14ac:dyDescent="0.35">
      <c r="A4" s="5"/>
      <c r="B4" s="11" t="s">
        <v>14</v>
      </c>
      <c r="C4" s="5"/>
      <c r="D4" s="6"/>
      <c r="E4" s="5"/>
      <c r="F4" s="6"/>
      <c r="G4" s="5"/>
      <c r="H4" s="6"/>
      <c r="I4" s="5"/>
      <c r="J4" s="6"/>
      <c r="K4" s="5"/>
      <c r="L4" s="6"/>
      <c r="M4" s="5"/>
      <c r="N4" s="5"/>
      <c r="O4" s="5"/>
      <c r="P4" s="5"/>
      <c r="Q4" s="5"/>
      <c r="R4" s="5"/>
      <c r="S4" s="5"/>
      <c r="T4" s="5"/>
      <c r="U4" s="5"/>
      <c r="V4" s="5"/>
      <c r="W4" s="5"/>
    </row>
    <row r="5" spans="1:23" ht="6.65" customHeight="1" x14ac:dyDescent="0.35">
      <c r="A5" s="5"/>
      <c r="B5" s="6"/>
      <c r="C5" s="5"/>
      <c r="D5" s="6"/>
      <c r="E5" s="5"/>
      <c r="F5" s="6"/>
      <c r="G5" s="5"/>
      <c r="H5" s="6"/>
      <c r="I5" s="5"/>
      <c r="J5" s="6"/>
      <c r="K5" s="5"/>
      <c r="L5" s="6"/>
      <c r="M5" s="5"/>
      <c r="N5" s="5"/>
      <c r="O5" s="5"/>
      <c r="P5" s="5"/>
      <c r="Q5" s="5"/>
      <c r="R5" s="5"/>
      <c r="S5" s="5"/>
      <c r="T5" s="5"/>
      <c r="U5" s="5"/>
      <c r="V5" s="5"/>
      <c r="W5" s="5"/>
    </row>
    <row r="6" spans="1:23" ht="15.5" x14ac:dyDescent="0.35">
      <c r="A6" s="5"/>
      <c r="B6" s="12" t="s">
        <v>24</v>
      </c>
      <c r="E6" s="5"/>
      <c r="F6" s="6"/>
      <c r="G6" s="5"/>
      <c r="H6" s="6"/>
      <c r="I6" s="5"/>
      <c r="J6" s="6"/>
      <c r="K6" s="5"/>
      <c r="L6" s="6"/>
      <c r="M6" s="5"/>
      <c r="N6" s="5"/>
      <c r="O6" s="5"/>
      <c r="P6" s="5"/>
      <c r="Q6" s="5"/>
      <c r="R6" s="5"/>
      <c r="S6" s="5"/>
      <c r="T6" s="5"/>
      <c r="U6" s="5"/>
      <c r="V6" s="5"/>
      <c r="W6" s="5"/>
    </row>
    <row r="7" spans="1:23" ht="6.65" customHeight="1" x14ac:dyDescent="0.35">
      <c r="A7" s="5"/>
      <c r="B7" s="6"/>
      <c r="C7" s="5"/>
      <c r="D7" s="6"/>
      <c r="E7" s="5"/>
      <c r="F7" s="6"/>
      <c r="G7" s="5"/>
      <c r="H7" s="6"/>
      <c r="I7" s="5"/>
      <c r="J7" s="6"/>
      <c r="K7" s="5"/>
      <c r="L7" s="6"/>
      <c r="M7" s="5"/>
      <c r="N7" s="5"/>
      <c r="O7" s="5"/>
      <c r="P7" s="5"/>
      <c r="Q7" s="5"/>
      <c r="R7" s="5"/>
      <c r="S7" s="5"/>
      <c r="T7" s="5"/>
      <c r="U7" s="5"/>
      <c r="V7" s="5"/>
      <c r="W7" s="5"/>
    </row>
    <row r="8" spans="1:23" x14ac:dyDescent="0.35">
      <c r="A8" s="5"/>
      <c r="B8" s="102" t="s">
        <v>3</v>
      </c>
      <c r="C8" s="14"/>
      <c r="D8" s="102" t="s">
        <v>3</v>
      </c>
      <c r="E8" s="14"/>
      <c r="F8" s="102" t="s">
        <v>3</v>
      </c>
      <c r="G8" s="14"/>
      <c r="H8" s="102" t="s">
        <v>3</v>
      </c>
      <c r="I8" s="14"/>
      <c r="J8" s="102" t="s">
        <v>3</v>
      </c>
      <c r="K8" s="14"/>
      <c r="L8" s="102" t="s">
        <v>3</v>
      </c>
      <c r="M8" s="14"/>
      <c r="N8" s="5"/>
      <c r="O8" s="5"/>
      <c r="P8" s="5"/>
      <c r="Q8" s="5"/>
      <c r="R8" s="5"/>
      <c r="S8" s="5"/>
      <c r="T8" s="5"/>
      <c r="U8" s="5"/>
      <c r="V8" s="5"/>
      <c r="W8" s="5"/>
    </row>
    <row r="9" spans="1:23" ht="31.75" customHeight="1" x14ac:dyDescent="0.35">
      <c r="A9" s="5"/>
      <c r="B9" s="103" t="s">
        <v>225</v>
      </c>
      <c r="C9" s="16" t="s">
        <v>4</v>
      </c>
      <c r="D9" s="104" t="s">
        <v>226</v>
      </c>
      <c r="E9" s="16" t="s">
        <v>4</v>
      </c>
      <c r="F9" s="103" t="s">
        <v>227</v>
      </c>
      <c r="G9" s="16" t="s">
        <v>4</v>
      </c>
      <c r="H9" s="104" t="s">
        <v>228</v>
      </c>
      <c r="I9" s="16" t="s">
        <v>4</v>
      </c>
      <c r="J9" s="104" t="s">
        <v>229</v>
      </c>
      <c r="K9" s="16" t="s">
        <v>4</v>
      </c>
      <c r="L9" s="104" t="s">
        <v>230</v>
      </c>
      <c r="M9" s="16" t="s">
        <v>4</v>
      </c>
      <c r="N9" s="5"/>
      <c r="O9" s="5"/>
      <c r="P9" s="5"/>
      <c r="Q9" s="5"/>
      <c r="R9" s="5"/>
      <c r="S9" s="5"/>
      <c r="T9" s="5"/>
      <c r="U9" s="5"/>
      <c r="V9" s="5"/>
      <c r="W9" s="5"/>
    </row>
    <row r="10" spans="1:23" s="22" customFormat="1" ht="241.5" x14ac:dyDescent="0.25">
      <c r="A10" s="19"/>
      <c r="B10" s="105" t="s">
        <v>76</v>
      </c>
      <c r="C10" s="4"/>
      <c r="D10" s="105" t="s">
        <v>77</v>
      </c>
      <c r="E10" s="4"/>
      <c r="F10" s="105" t="s">
        <v>78</v>
      </c>
      <c r="G10" s="4"/>
      <c r="H10" s="105" t="s">
        <v>79</v>
      </c>
      <c r="I10" s="4"/>
      <c r="J10" s="106" t="s">
        <v>80</v>
      </c>
      <c r="K10" s="4"/>
      <c r="L10" s="106" t="s">
        <v>81</v>
      </c>
      <c r="M10" s="4"/>
      <c r="N10" s="19"/>
      <c r="O10" s="19"/>
      <c r="P10" s="19"/>
      <c r="Q10" s="19"/>
      <c r="R10" s="19"/>
      <c r="S10" s="19"/>
      <c r="T10" s="19"/>
      <c r="U10" s="19"/>
      <c r="V10" s="19"/>
      <c r="W10" s="19"/>
    </row>
    <row r="11" spans="1:23" x14ac:dyDescent="0.35">
      <c r="A11" s="5"/>
      <c r="B11" s="6"/>
      <c r="C11" s="5"/>
      <c r="E11" s="5"/>
      <c r="F11" s="6"/>
      <c r="G11" s="5"/>
      <c r="H11" s="6"/>
      <c r="I11" s="5"/>
      <c r="J11" s="6"/>
      <c r="K11" s="5"/>
      <c r="L11" s="6"/>
      <c r="M11" s="5"/>
      <c r="N11" s="5"/>
      <c r="O11" s="5"/>
      <c r="P11" s="5"/>
      <c r="Q11" s="5"/>
      <c r="R11" s="5"/>
      <c r="S11" s="5"/>
      <c r="T11" s="5"/>
      <c r="U11" s="5"/>
      <c r="V11" s="5"/>
      <c r="W11" s="5"/>
    </row>
    <row r="12" spans="1:23" x14ac:dyDescent="0.35">
      <c r="A12" s="5"/>
      <c r="B12" s="102" t="s">
        <v>3</v>
      </c>
      <c r="C12" s="14"/>
      <c r="D12" s="102" t="s">
        <v>3</v>
      </c>
      <c r="E12" s="14"/>
      <c r="F12" s="102" t="s">
        <v>3</v>
      </c>
      <c r="G12" s="14"/>
      <c r="H12" s="102" t="s">
        <v>3</v>
      </c>
      <c r="I12" s="14"/>
      <c r="J12" s="102" t="s">
        <v>3</v>
      </c>
      <c r="K12" s="14"/>
      <c r="L12" s="102" t="s">
        <v>3</v>
      </c>
      <c r="M12" s="14"/>
      <c r="N12" s="5"/>
      <c r="O12" s="5"/>
      <c r="P12" s="5"/>
      <c r="Q12" s="5"/>
      <c r="R12" s="5"/>
      <c r="S12" s="5"/>
      <c r="T12" s="5"/>
      <c r="U12" s="5"/>
      <c r="V12" s="5"/>
      <c r="W12" s="5"/>
    </row>
    <row r="13" spans="1:23" ht="26.5" x14ac:dyDescent="0.35">
      <c r="A13" s="5"/>
      <c r="B13" s="107" t="s">
        <v>231</v>
      </c>
      <c r="C13" s="16" t="s">
        <v>4</v>
      </c>
      <c r="D13" s="104" t="s">
        <v>232</v>
      </c>
      <c r="E13" s="16" t="s">
        <v>4</v>
      </c>
      <c r="F13" s="104" t="s">
        <v>233</v>
      </c>
      <c r="G13" s="16" t="s">
        <v>4</v>
      </c>
      <c r="H13" s="104" t="s">
        <v>234</v>
      </c>
      <c r="I13" s="16" t="s">
        <v>4</v>
      </c>
      <c r="J13" s="104" t="s">
        <v>235</v>
      </c>
      <c r="K13" s="16" t="s">
        <v>4</v>
      </c>
      <c r="L13" s="104" t="s">
        <v>236</v>
      </c>
      <c r="M13" s="16" t="s">
        <v>4</v>
      </c>
      <c r="N13" s="5"/>
      <c r="O13" s="5"/>
      <c r="P13" s="5"/>
      <c r="Q13" s="5"/>
      <c r="R13" s="5"/>
      <c r="S13" s="5"/>
      <c r="T13" s="5"/>
      <c r="U13" s="5"/>
      <c r="V13" s="5"/>
      <c r="W13" s="5"/>
    </row>
    <row r="14" spans="1:23" ht="316.25" customHeight="1" x14ac:dyDescent="0.35">
      <c r="A14" s="5"/>
      <c r="B14" s="105" t="s">
        <v>82</v>
      </c>
      <c r="C14" s="4"/>
      <c r="D14" s="106" t="s">
        <v>83</v>
      </c>
      <c r="E14" s="4"/>
      <c r="F14" s="151" t="s">
        <v>250</v>
      </c>
      <c r="G14" s="4"/>
      <c r="H14" s="106" t="s">
        <v>84</v>
      </c>
      <c r="I14" s="4"/>
      <c r="J14" s="106" t="s">
        <v>85</v>
      </c>
      <c r="K14" s="4"/>
      <c r="L14" s="106" t="s">
        <v>86</v>
      </c>
      <c r="M14" s="4"/>
      <c r="N14" s="5"/>
      <c r="O14" s="5"/>
      <c r="P14" s="5"/>
      <c r="Q14" s="5"/>
      <c r="R14" s="5"/>
      <c r="S14" s="5"/>
      <c r="T14" s="5"/>
      <c r="U14" s="5"/>
      <c r="V14" s="5"/>
      <c r="W14" s="5"/>
    </row>
    <row r="15" spans="1:23" x14ac:dyDescent="0.35">
      <c r="A15" s="5"/>
      <c r="B15" s="6"/>
      <c r="C15" s="5"/>
      <c r="E15" s="5"/>
      <c r="F15" s="6"/>
      <c r="G15" s="5"/>
      <c r="H15" s="6"/>
      <c r="I15" s="5"/>
      <c r="J15" s="6"/>
      <c r="K15" s="5"/>
      <c r="L15" s="6"/>
      <c r="M15" s="5"/>
      <c r="N15" s="5"/>
      <c r="O15" s="5"/>
      <c r="P15" s="5"/>
      <c r="Q15" s="5"/>
      <c r="R15" s="5"/>
      <c r="S15" s="5"/>
      <c r="T15" s="5"/>
      <c r="U15" s="5"/>
      <c r="V15" s="5"/>
      <c r="W15" s="5"/>
    </row>
    <row r="16" spans="1:23" x14ac:dyDescent="0.35">
      <c r="A16" s="5"/>
      <c r="B16" s="102" t="s">
        <v>3</v>
      </c>
      <c r="C16" s="14"/>
      <c r="D16" s="102" t="s">
        <v>3</v>
      </c>
      <c r="E16" s="14"/>
      <c r="F16" s="5"/>
      <c r="G16" s="5"/>
      <c r="H16" s="5"/>
      <c r="I16" s="5"/>
      <c r="J16" s="5"/>
      <c r="K16" s="5"/>
      <c r="L16" s="5"/>
      <c r="M16" s="5"/>
      <c r="N16" s="5"/>
      <c r="O16" s="5"/>
      <c r="P16" s="5"/>
      <c r="Q16" s="5"/>
      <c r="R16" s="5"/>
      <c r="S16" s="5"/>
      <c r="T16" s="5"/>
      <c r="U16" s="5"/>
      <c r="V16" s="5"/>
      <c r="W16" s="5"/>
    </row>
    <row r="17" spans="1:23" ht="26.5" x14ac:dyDescent="0.35">
      <c r="A17" s="5"/>
      <c r="B17" s="107" t="s">
        <v>237</v>
      </c>
      <c r="C17" s="16" t="s">
        <v>4</v>
      </c>
      <c r="D17" s="107" t="s">
        <v>238</v>
      </c>
      <c r="E17" s="16" t="s">
        <v>4</v>
      </c>
      <c r="F17" s="5"/>
      <c r="G17" s="5"/>
      <c r="H17" s="5"/>
      <c r="I17" s="5"/>
      <c r="J17" s="5"/>
      <c r="K17" s="5"/>
      <c r="L17" s="5"/>
      <c r="M17" s="5"/>
      <c r="N17" s="5"/>
      <c r="O17" s="5"/>
      <c r="P17" s="5"/>
      <c r="Q17" s="5"/>
      <c r="R17" s="5"/>
      <c r="S17" s="5"/>
      <c r="T17" s="5"/>
      <c r="U17" s="5"/>
      <c r="V17" s="5"/>
      <c r="W17" s="5"/>
    </row>
    <row r="18" spans="1:23" ht="252" customHeight="1" x14ac:dyDescent="0.35">
      <c r="A18" s="5"/>
      <c r="B18" s="105" t="s">
        <v>87</v>
      </c>
      <c r="C18" s="4"/>
      <c r="D18" s="106" t="s">
        <v>88</v>
      </c>
      <c r="E18" s="4"/>
      <c r="F18" s="5"/>
      <c r="G18" s="5"/>
      <c r="H18" s="5"/>
      <c r="I18" s="5"/>
      <c r="J18" s="5"/>
      <c r="K18" s="5"/>
      <c r="L18" s="5"/>
      <c r="M18" s="5"/>
      <c r="N18" s="5"/>
      <c r="O18" s="5"/>
      <c r="P18" s="5"/>
      <c r="Q18" s="5"/>
      <c r="R18" s="5"/>
      <c r="S18" s="5"/>
      <c r="T18" s="5"/>
      <c r="U18" s="5"/>
      <c r="V18" s="5"/>
      <c r="W18" s="5"/>
    </row>
    <row r="19" spans="1:23" ht="6.65" customHeight="1" x14ac:dyDescent="0.35">
      <c r="A19" s="5"/>
      <c r="B19" s="6"/>
      <c r="C19" s="5"/>
      <c r="D19" s="5"/>
      <c r="E19" s="5"/>
      <c r="F19" s="6"/>
      <c r="G19" s="5"/>
      <c r="H19" s="6"/>
      <c r="I19" s="5"/>
      <c r="J19" s="6"/>
      <c r="K19" s="5"/>
      <c r="L19" s="6"/>
      <c r="M19" s="5"/>
      <c r="N19" s="5"/>
      <c r="O19" s="5"/>
      <c r="P19" s="5"/>
      <c r="Q19" s="5"/>
      <c r="R19" s="5"/>
      <c r="S19" s="5"/>
      <c r="T19" s="5"/>
      <c r="U19" s="5"/>
      <c r="V19" s="5"/>
      <c r="W19" s="5"/>
    </row>
    <row r="20" spans="1:23" ht="15.5" x14ac:dyDescent="0.35">
      <c r="A20" s="5"/>
      <c r="B20" s="24" t="s">
        <v>34</v>
      </c>
      <c r="E20" s="5"/>
      <c r="G20" s="5"/>
      <c r="H20" s="6"/>
      <c r="I20" s="5"/>
      <c r="J20" s="6"/>
      <c r="K20" s="5"/>
      <c r="L20" s="6"/>
      <c r="M20" s="5"/>
      <c r="N20" s="5"/>
      <c r="O20" s="5"/>
      <c r="P20" s="5"/>
      <c r="Q20" s="5"/>
      <c r="R20" s="5"/>
      <c r="S20" s="5"/>
      <c r="T20" s="5"/>
      <c r="U20" s="5"/>
      <c r="V20" s="5"/>
      <c r="W20" s="5"/>
    </row>
    <row r="21" spans="1:23" ht="6.65" customHeight="1" x14ac:dyDescent="0.35">
      <c r="A21" s="5"/>
      <c r="B21" s="6"/>
      <c r="C21" s="5"/>
      <c r="D21" s="6"/>
      <c r="E21" s="5"/>
      <c r="F21" s="6"/>
      <c r="G21" s="5"/>
      <c r="H21" s="6"/>
      <c r="I21" s="5"/>
      <c r="J21" s="6"/>
      <c r="K21" s="5"/>
      <c r="L21" s="6"/>
      <c r="M21" s="5"/>
      <c r="N21" s="5"/>
      <c r="O21" s="5"/>
      <c r="P21" s="5"/>
      <c r="Q21" s="5"/>
      <c r="R21" s="5"/>
      <c r="S21" s="5"/>
      <c r="T21" s="5"/>
      <c r="U21" s="5"/>
      <c r="V21" s="5"/>
      <c r="W21" s="5"/>
    </row>
    <row r="22" spans="1:23" x14ac:dyDescent="0.35">
      <c r="A22" s="5"/>
      <c r="B22" s="102" t="s">
        <v>3</v>
      </c>
      <c r="C22" s="14"/>
      <c r="D22" s="102" t="s">
        <v>3</v>
      </c>
      <c r="E22" s="14"/>
      <c r="F22" s="5"/>
      <c r="G22" s="5"/>
      <c r="H22" s="5"/>
      <c r="I22" s="5"/>
      <c r="J22" s="5"/>
      <c r="K22" s="5"/>
      <c r="L22" s="5"/>
      <c r="M22" s="5"/>
      <c r="N22" s="5"/>
      <c r="O22" s="5"/>
      <c r="P22" s="5"/>
      <c r="Q22" s="5"/>
      <c r="R22" s="5"/>
      <c r="S22" s="5"/>
      <c r="T22" s="5"/>
      <c r="U22" s="5"/>
      <c r="V22" s="5"/>
      <c r="W22" s="5"/>
    </row>
    <row r="23" spans="1:23" ht="26" x14ac:dyDescent="0.35">
      <c r="A23" s="5"/>
      <c r="B23" s="108" t="s">
        <v>239</v>
      </c>
      <c r="C23" s="16" t="s">
        <v>4</v>
      </c>
      <c r="D23" s="109" t="s">
        <v>240</v>
      </c>
      <c r="E23" s="16" t="s">
        <v>4</v>
      </c>
      <c r="F23" s="5"/>
      <c r="G23" s="5"/>
      <c r="H23" s="5"/>
      <c r="I23" s="5"/>
      <c r="J23" s="5"/>
      <c r="K23" s="5"/>
      <c r="L23" s="5"/>
      <c r="M23" s="5"/>
      <c r="N23" s="5"/>
      <c r="O23" s="5"/>
      <c r="P23" s="5"/>
      <c r="Q23" s="5"/>
      <c r="R23" s="5"/>
      <c r="S23" s="5"/>
      <c r="T23" s="5"/>
      <c r="U23" s="5"/>
      <c r="V23" s="5"/>
      <c r="W23" s="5"/>
    </row>
    <row r="24" spans="1:23" s="22" customFormat="1" ht="315.64999999999998" customHeight="1" thickBot="1" x14ac:dyDescent="0.4">
      <c r="A24" s="19"/>
      <c r="B24" s="110" t="s">
        <v>89</v>
      </c>
      <c r="C24" s="4"/>
      <c r="D24" s="152" t="s">
        <v>251</v>
      </c>
      <c r="E24" s="4"/>
      <c r="F24" s="5"/>
      <c r="G24" s="5"/>
      <c r="H24" s="5"/>
      <c r="I24" s="5"/>
      <c r="J24" s="5"/>
      <c r="K24" s="5"/>
      <c r="L24" s="5"/>
      <c r="M24" s="5"/>
      <c r="N24" s="19"/>
      <c r="O24" s="19"/>
      <c r="P24" s="19"/>
      <c r="Q24" s="19"/>
      <c r="R24" s="19"/>
      <c r="S24" s="19"/>
      <c r="T24" s="19"/>
      <c r="U24" s="19"/>
      <c r="V24" s="19"/>
      <c r="W24" s="19"/>
    </row>
    <row r="25" spans="1:23" x14ac:dyDescent="0.35">
      <c r="A25" s="5"/>
      <c r="B25" s="6"/>
      <c r="C25" s="5"/>
      <c r="D25" s="6"/>
      <c r="E25" s="5"/>
      <c r="F25" s="6"/>
      <c r="G25" s="25" t="s">
        <v>13</v>
      </c>
      <c r="H25" s="26"/>
      <c r="I25" s="27"/>
      <c r="J25" s="26"/>
      <c r="K25" s="27"/>
      <c r="L25" s="26"/>
      <c r="M25" s="28"/>
      <c r="N25" s="5"/>
      <c r="O25" s="5"/>
      <c r="P25" s="5"/>
      <c r="Q25" s="5"/>
      <c r="R25" s="5"/>
      <c r="S25" s="5"/>
      <c r="T25" s="5"/>
      <c r="U25" s="5"/>
      <c r="V25" s="5"/>
      <c r="W25" s="5"/>
    </row>
    <row r="26" spans="1:23" ht="15.5" x14ac:dyDescent="0.35">
      <c r="A26" s="5"/>
      <c r="B26" s="178" t="s">
        <v>50</v>
      </c>
      <c r="C26" s="179"/>
      <c r="D26" s="179"/>
      <c r="E26" s="179"/>
      <c r="F26" s="6"/>
      <c r="G26" s="172" t="s">
        <v>36</v>
      </c>
      <c r="H26" s="173"/>
      <c r="I26" s="173"/>
      <c r="J26" s="173"/>
      <c r="K26" s="173"/>
      <c r="L26" s="173"/>
      <c r="M26" s="174"/>
      <c r="N26" s="5"/>
      <c r="O26" s="5"/>
      <c r="P26" s="5"/>
      <c r="Q26" s="5"/>
      <c r="R26" s="5"/>
      <c r="S26" s="5"/>
      <c r="T26" s="5"/>
      <c r="U26" s="5"/>
      <c r="V26" s="5"/>
      <c r="W26" s="5"/>
    </row>
    <row r="27" spans="1:23" x14ac:dyDescent="0.35">
      <c r="A27" s="5"/>
      <c r="B27" s="32"/>
      <c r="C27" s="5"/>
      <c r="D27" s="6"/>
      <c r="E27" s="5"/>
      <c r="F27" s="6"/>
      <c r="G27" s="172"/>
      <c r="H27" s="173"/>
      <c r="I27" s="173"/>
      <c r="J27" s="173"/>
      <c r="K27" s="173"/>
      <c r="L27" s="173"/>
      <c r="M27" s="174"/>
      <c r="N27" s="5"/>
      <c r="O27" s="5"/>
      <c r="P27" s="5"/>
      <c r="Q27" s="5"/>
      <c r="R27" s="5"/>
      <c r="S27" s="5"/>
      <c r="T27" s="5"/>
      <c r="U27" s="5"/>
      <c r="V27" s="5"/>
      <c r="W27" s="5"/>
    </row>
    <row r="28" spans="1:23" x14ac:dyDescent="0.35">
      <c r="A28" s="5"/>
      <c r="B28" s="32" t="s">
        <v>5</v>
      </c>
      <c r="C28" s="5"/>
      <c r="D28" s="33">
        <f>($M$2-($M$2-F28))/14</f>
        <v>0</v>
      </c>
      <c r="E28" s="5"/>
      <c r="F28" s="34">
        <f>COUNTIF(C10:M18,"R")</f>
        <v>0</v>
      </c>
      <c r="G28" s="172"/>
      <c r="H28" s="173"/>
      <c r="I28" s="173"/>
      <c r="J28" s="173"/>
      <c r="K28" s="173"/>
      <c r="L28" s="173"/>
      <c r="M28" s="174"/>
      <c r="N28" s="5"/>
      <c r="O28" s="5"/>
      <c r="P28" s="5"/>
      <c r="Q28" s="5"/>
      <c r="R28" s="5"/>
      <c r="S28" s="5"/>
      <c r="T28" s="5"/>
      <c r="U28" s="5"/>
      <c r="V28" s="5"/>
      <c r="W28" s="5"/>
    </row>
    <row r="29" spans="1:23" x14ac:dyDescent="0.35">
      <c r="A29" s="5"/>
      <c r="B29" s="32" t="s">
        <v>6</v>
      </c>
      <c r="C29" s="5"/>
      <c r="D29" s="35">
        <f>($M$2-($M$2-F29))/14</f>
        <v>0</v>
      </c>
      <c r="E29" s="5"/>
      <c r="F29" s="34">
        <f>COUNTIF(C10:M18,"A")</f>
        <v>0</v>
      </c>
      <c r="G29" s="172"/>
      <c r="H29" s="173"/>
      <c r="I29" s="173"/>
      <c r="J29" s="173"/>
      <c r="K29" s="173"/>
      <c r="L29" s="173"/>
      <c r="M29" s="174"/>
      <c r="N29" s="5"/>
      <c r="O29" s="5"/>
      <c r="P29" s="5"/>
      <c r="Q29" s="5"/>
      <c r="R29" s="5"/>
      <c r="S29" s="5"/>
      <c r="T29" s="5"/>
      <c r="U29" s="5"/>
      <c r="V29" s="5"/>
      <c r="W29" s="5"/>
    </row>
    <row r="30" spans="1:23" ht="15" thickBot="1" x14ac:dyDescent="0.4">
      <c r="A30" s="5"/>
      <c r="B30" s="32" t="s">
        <v>7</v>
      </c>
      <c r="C30" s="5"/>
      <c r="D30" s="36">
        <f>($M$2-($M$2-F30))/14</f>
        <v>0</v>
      </c>
      <c r="E30" s="5"/>
      <c r="F30" s="34">
        <f>COUNTIF(C10:M18,"G")</f>
        <v>0</v>
      </c>
      <c r="G30" s="175"/>
      <c r="H30" s="176"/>
      <c r="I30" s="176"/>
      <c r="J30" s="176"/>
      <c r="K30" s="176"/>
      <c r="L30" s="176"/>
      <c r="M30" s="177"/>
      <c r="N30" s="5"/>
      <c r="O30" s="5"/>
      <c r="P30" s="5"/>
      <c r="Q30" s="5"/>
      <c r="R30" s="5"/>
      <c r="S30" s="5"/>
      <c r="T30" s="5"/>
      <c r="U30" s="5"/>
      <c r="V30" s="5"/>
      <c r="W30" s="5"/>
    </row>
    <row r="31" spans="1:23" x14ac:dyDescent="0.35">
      <c r="A31" s="5"/>
      <c r="B31" s="6"/>
      <c r="C31" s="5"/>
      <c r="D31" s="37"/>
      <c r="E31" s="5"/>
      <c r="F31" s="6"/>
      <c r="G31" s="5"/>
      <c r="H31" s="6"/>
      <c r="I31" s="5"/>
      <c r="J31" s="6"/>
      <c r="K31" s="5"/>
      <c r="L31" s="6"/>
      <c r="M31" s="5"/>
      <c r="N31" s="5"/>
      <c r="O31" s="5"/>
      <c r="P31" s="5"/>
      <c r="Q31" s="5"/>
      <c r="R31" s="5"/>
      <c r="S31" s="5"/>
      <c r="T31" s="5"/>
      <c r="U31" s="5"/>
      <c r="V31" s="5"/>
      <c r="W31" s="5"/>
    </row>
    <row r="32" spans="1:23" x14ac:dyDescent="0.35">
      <c r="A32" s="5"/>
      <c r="B32" s="180" t="s">
        <v>51</v>
      </c>
      <c r="C32" s="181"/>
      <c r="D32" s="181"/>
      <c r="E32" s="181"/>
      <c r="F32" s="6"/>
      <c r="G32" s="5"/>
      <c r="H32" s="6"/>
      <c r="I32" s="5"/>
      <c r="J32" s="6"/>
      <c r="K32" s="5"/>
      <c r="L32" s="6"/>
      <c r="M32" s="5"/>
      <c r="N32" s="5"/>
      <c r="O32" s="5"/>
      <c r="P32" s="5"/>
      <c r="Q32" s="5"/>
      <c r="R32" s="5"/>
      <c r="S32" s="5"/>
      <c r="T32" s="5"/>
      <c r="U32" s="5"/>
      <c r="V32" s="5"/>
      <c r="W32" s="5"/>
    </row>
    <row r="33" spans="1:23" x14ac:dyDescent="0.35">
      <c r="A33" s="5"/>
      <c r="B33" s="32"/>
      <c r="C33" s="5"/>
      <c r="D33" s="6"/>
      <c r="E33" s="5"/>
      <c r="F33" s="6"/>
      <c r="G33" s="5"/>
      <c r="H33" s="6"/>
      <c r="I33" s="5"/>
      <c r="J33" s="6"/>
      <c r="K33" s="5"/>
      <c r="L33" s="6"/>
      <c r="M33" s="5"/>
      <c r="N33" s="5"/>
      <c r="O33" s="5"/>
      <c r="P33" s="5"/>
      <c r="Q33" s="5"/>
      <c r="R33" s="5"/>
      <c r="S33" s="5"/>
      <c r="T33" s="5"/>
      <c r="U33" s="5"/>
      <c r="V33" s="5"/>
      <c r="W33" s="5"/>
    </row>
    <row r="34" spans="1:23" x14ac:dyDescent="0.35">
      <c r="A34" s="5"/>
      <c r="B34" s="32" t="s">
        <v>5</v>
      </c>
      <c r="C34" s="5"/>
      <c r="D34" s="33">
        <f>($G$34-($G$34-F34))/2</f>
        <v>0</v>
      </c>
      <c r="E34" s="5"/>
      <c r="F34" s="34">
        <f>COUNTIF(C24:M24,"R")</f>
        <v>0</v>
      </c>
      <c r="G34" s="10">
        <v>2</v>
      </c>
      <c r="H34" s="6"/>
      <c r="I34" s="5"/>
      <c r="J34" s="6"/>
      <c r="K34" s="5"/>
      <c r="L34" s="6"/>
      <c r="M34" s="5"/>
      <c r="N34" s="5"/>
      <c r="O34" s="5"/>
      <c r="P34" s="5"/>
      <c r="Q34" s="5"/>
      <c r="R34" s="5"/>
      <c r="S34" s="5"/>
      <c r="T34" s="5"/>
      <c r="U34" s="5"/>
      <c r="V34" s="5"/>
      <c r="W34" s="5"/>
    </row>
    <row r="35" spans="1:23" x14ac:dyDescent="0.35">
      <c r="A35" s="5"/>
      <c r="B35" s="32" t="s">
        <v>6</v>
      </c>
      <c r="C35" s="5"/>
      <c r="D35" s="35">
        <f>($G$34-($G$34-F35))/2</f>
        <v>0</v>
      </c>
      <c r="E35" s="5"/>
      <c r="F35" s="34">
        <f>COUNTIF(C24:M24,"Y")</f>
        <v>0</v>
      </c>
      <c r="G35" s="5"/>
      <c r="H35" s="6"/>
      <c r="I35" s="5"/>
      <c r="J35" s="6"/>
      <c r="K35" s="5"/>
      <c r="L35" s="6"/>
      <c r="M35" s="5"/>
      <c r="N35" s="5"/>
      <c r="O35" s="5"/>
      <c r="P35" s="5"/>
      <c r="Q35" s="5"/>
      <c r="R35" s="5"/>
      <c r="S35" s="5"/>
      <c r="T35" s="5"/>
      <c r="U35" s="5"/>
      <c r="V35" s="5"/>
      <c r="W35" s="5"/>
    </row>
    <row r="36" spans="1:23" x14ac:dyDescent="0.35">
      <c r="A36" s="5"/>
      <c r="B36" s="32" t="s">
        <v>7</v>
      </c>
      <c r="C36" s="5"/>
      <c r="D36" s="36">
        <f>($G$34-($G$34-F36))/2</f>
        <v>0</v>
      </c>
      <c r="E36" s="5"/>
      <c r="F36" s="34">
        <f>COUNTIF(C24:M24,"G")</f>
        <v>0</v>
      </c>
      <c r="G36" s="5"/>
      <c r="H36" s="6"/>
      <c r="I36" s="5"/>
      <c r="J36" s="6"/>
      <c r="K36" s="5"/>
      <c r="L36" s="6"/>
      <c r="M36" s="5"/>
      <c r="N36" s="5"/>
      <c r="O36" s="5"/>
      <c r="P36" s="5"/>
      <c r="Q36" s="5"/>
      <c r="R36" s="5"/>
      <c r="S36" s="5"/>
      <c r="T36" s="5"/>
      <c r="U36" s="5"/>
      <c r="V36" s="5"/>
      <c r="W36" s="5"/>
    </row>
    <row r="37" spans="1:23" x14ac:dyDescent="0.35">
      <c r="A37" s="5"/>
      <c r="B37" s="6"/>
      <c r="C37" s="5"/>
      <c r="D37" s="6"/>
      <c r="E37" s="5"/>
      <c r="F37" s="6"/>
      <c r="G37" s="5"/>
      <c r="H37" s="6"/>
      <c r="I37" s="5"/>
      <c r="J37" s="6"/>
      <c r="K37" s="5"/>
      <c r="L37" s="6"/>
      <c r="M37" s="5"/>
      <c r="N37" s="5"/>
      <c r="O37" s="5"/>
      <c r="P37" s="5"/>
      <c r="Q37" s="5"/>
      <c r="R37" s="5"/>
      <c r="S37" s="5"/>
      <c r="T37" s="5"/>
      <c r="U37" s="5"/>
      <c r="V37" s="5"/>
      <c r="W37" s="5"/>
    </row>
    <row r="38" spans="1:23" x14ac:dyDescent="0.35">
      <c r="A38" s="5"/>
      <c r="B38" s="6"/>
      <c r="C38" s="5"/>
      <c r="D38" s="6"/>
      <c r="E38" s="5"/>
      <c r="F38" s="6"/>
      <c r="G38" s="5"/>
      <c r="H38" s="6"/>
      <c r="I38" s="5"/>
      <c r="J38" s="6"/>
      <c r="K38" s="5"/>
      <c r="L38" s="6"/>
      <c r="M38" s="5"/>
      <c r="N38" s="5"/>
      <c r="O38" s="5"/>
      <c r="P38" s="5"/>
      <c r="Q38" s="5"/>
      <c r="R38" s="5"/>
      <c r="S38" s="5"/>
      <c r="T38" s="5"/>
      <c r="U38" s="5"/>
      <c r="V38" s="5"/>
      <c r="W38" s="5"/>
    </row>
    <row r="39" spans="1:23" x14ac:dyDescent="0.35">
      <c r="A39" s="5"/>
      <c r="B39" s="6"/>
      <c r="C39" s="5"/>
      <c r="D39" s="6"/>
      <c r="E39" s="5"/>
      <c r="F39" s="6"/>
      <c r="G39" s="5"/>
      <c r="H39" s="6"/>
      <c r="I39" s="5"/>
      <c r="J39" s="6"/>
      <c r="K39" s="5"/>
      <c r="L39" s="6"/>
      <c r="M39" s="5"/>
      <c r="N39" s="5"/>
      <c r="O39" s="5"/>
      <c r="P39" s="5"/>
      <c r="Q39" s="5"/>
      <c r="R39" s="5"/>
      <c r="S39" s="5"/>
      <c r="T39" s="5"/>
      <c r="U39" s="5"/>
      <c r="V39" s="5"/>
      <c r="W39" s="5"/>
    </row>
    <row r="40" spans="1:23" x14ac:dyDescent="0.35">
      <c r="A40" s="5"/>
      <c r="B40" s="6"/>
      <c r="C40" s="5"/>
      <c r="D40" s="6"/>
      <c r="E40" s="5"/>
      <c r="F40" s="6"/>
      <c r="G40" s="5"/>
      <c r="H40" s="6"/>
      <c r="I40" s="5"/>
      <c r="J40" s="6"/>
      <c r="K40" s="5"/>
      <c r="L40" s="6"/>
      <c r="M40" s="5"/>
      <c r="N40" s="5"/>
      <c r="O40" s="5"/>
      <c r="P40" s="5"/>
      <c r="Q40" s="5"/>
      <c r="R40" s="5"/>
      <c r="S40" s="5"/>
      <c r="T40" s="5"/>
      <c r="U40" s="5"/>
      <c r="V40" s="5"/>
      <c r="W40" s="5"/>
    </row>
    <row r="41" spans="1:23" x14ac:dyDescent="0.35">
      <c r="A41" s="5"/>
      <c r="B41" s="6"/>
      <c r="C41" s="5"/>
      <c r="D41" s="6"/>
      <c r="E41" s="5"/>
      <c r="F41" s="6"/>
      <c r="G41" s="5"/>
      <c r="H41" s="6"/>
      <c r="I41" s="5"/>
      <c r="J41" s="6"/>
      <c r="K41" s="5"/>
      <c r="L41" s="6"/>
      <c r="M41" s="5"/>
      <c r="N41" s="5"/>
      <c r="O41" s="5"/>
      <c r="P41" s="5"/>
      <c r="Q41" s="5"/>
      <c r="R41" s="5"/>
      <c r="S41" s="5"/>
      <c r="T41" s="5"/>
      <c r="U41" s="5"/>
      <c r="V41" s="5"/>
      <c r="W41" s="5"/>
    </row>
    <row r="42" spans="1:23" x14ac:dyDescent="0.35">
      <c r="A42" s="5"/>
      <c r="B42" s="6"/>
      <c r="C42" s="5"/>
      <c r="D42" s="6"/>
      <c r="E42" s="5"/>
      <c r="F42" s="6"/>
      <c r="G42" s="5"/>
      <c r="H42" s="6"/>
      <c r="I42" s="5"/>
      <c r="J42" s="6"/>
      <c r="K42" s="5"/>
      <c r="L42" s="6"/>
      <c r="M42" s="5"/>
      <c r="N42" s="5"/>
      <c r="O42" s="5"/>
      <c r="P42" s="5"/>
      <c r="Q42" s="5"/>
      <c r="R42" s="5"/>
      <c r="S42" s="5"/>
      <c r="T42" s="5"/>
      <c r="U42" s="5"/>
      <c r="V42" s="5"/>
      <c r="W42" s="5"/>
    </row>
    <row r="43" spans="1:23" x14ac:dyDescent="0.35">
      <c r="A43" s="5"/>
      <c r="B43" s="6"/>
      <c r="C43" s="5"/>
      <c r="D43" s="6"/>
      <c r="E43" s="5"/>
      <c r="F43" s="6"/>
      <c r="G43" s="5"/>
      <c r="H43" s="6"/>
      <c r="I43" s="5"/>
      <c r="J43" s="6"/>
      <c r="K43" s="5"/>
      <c r="L43" s="6"/>
      <c r="M43" s="5"/>
      <c r="N43" s="5"/>
      <c r="O43" s="5"/>
      <c r="P43" s="5"/>
      <c r="Q43" s="5"/>
      <c r="R43" s="5"/>
      <c r="S43" s="5"/>
      <c r="T43" s="5"/>
      <c r="U43" s="5"/>
      <c r="V43" s="5"/>
      <c r="W43" s="5"/>
    </row>
    <row r="44" spans="1:23" x14ac:dyDescent="0.35">
      <c r="A44" s="5"/>
      <c r="B44" s="6"/>
      <c r="C44" s="5"/>
      <c r="D44" s="6"/>
      <c r="E44" s="5"/>
      <c r="F44" s="6"/>
      <c r="G44" s="5"/>
      <c r="H44" s="6"/>
      <c r="I44" s="5"/>
      <c r="J44" s="6"/>
      <c r="K44" s="5"/>
      <c r="L44" s="6"/>
      <c r="M44" s="5"/>
      <c r="N44" s="5"/>
      <c r="O44" s="5"/>
      <c r="P44" s="5"/>
      <c r="Q44" s="5"/>
      <c r="R44" s="5"/>
      <c r="S44" s="5"/>
      <c r="T44" s="5"/>
      <c r="U44" s="5"/>
      <c r="V44" s="5"/>
      <c r="W44" s="5"/>
    </row>
  </sheetData>
  <sheetProtection algorithmName="SHA-512" hashValue="kfzIw4bHV9ZZutzuI2lP/IK8aRjt2vIDmvceL9oyAuUn3HZY2eux9piq29JIqVf97vypE25a3UWEdIx/nwT9Mw==" saltValue="5NQMdBpH3JS4hqJpvraTaA==" spinCount="100000" sheet="1"/>
  <mergeCells count="3">
    <mergeCell ref="B26:E26"/>
    <mergeCell ref="G26:M30"/>
    <mergeCell ref="B32:E32"/>
  </mergeCells>
  <conditionalFormatting sqref="C10">
    <cfRule type="cellIs" dxfId="62" priority="19" operator="equal">
      <formula>"G"</formula>
    </cfRule>
    <cfRule type="cellIs" dxfId="61" priority="20" operator="equal">
      <formula>"A"</formula>
    </cfRule>
    <cfRule type="cellIs" dxfId="60" priority="21" operator="equal">
      <formula>"R"</formula>
    </cfRule>
  </conditionalFormatting>
  <conditionalFormatting sqref="C18 E18">
    <cfRule type="cellIs" dxfId="59" priority="1" operator="equal">
      <formula>"G"</formula>
    </cfRule>
    <cfRule type="cellIs" dxfId="58" priority="2" operator="equal">
      <formula>"A"</formula>
    </cfRule>
    <cfRule type="cellIs" dxfId="57" priority="3" operator="equal">
      <formula>"R"</formula>
    </cfRule>
  </conditionalFormatting>
  <conditionalFormatting sqref="C24">
    <cfRule type="cellIs" dxfId="56" priority="10" operator="equal">
      <formula>"G"</formula>
    </cfRule>
    <cfRule type="cellIs" dxfId="55" priority="11" operator="equal">
      <formula>"A"</formula>
    </cfRule>
    <cfRule type="cellIs" dxfId="54" priority="12" operator="equal">
      <formula>"R"</formula>
    </cfRule>
  </conditionalFormatting>
  <conditionalFormatting sqref="D28">
    <cfRule type="dataBar" priority="15">
      <dataBar>
        <cfvo type="num" val="0"/>
        <cfvo type="num" val="1"/>
        <color rgb="FFFF0000"/>
      </dataBar>
      <extLst>
        <ext xmlns:x14="http://schemas.microsoft.com/office/spreadsheetml/2009/9/main" uri="{B025F937-C7B1-47D3-B67F-A62EFF666E3E}">
          <x14:id>{B4D3A619-F6A8-40F3-A655-44FC3B958E62}</x14:id>
        </ext>
      </extLst>
    </cfRule>
  </conditionalFormatting>
  <conditionalFormatting sqref="D29">
    <cfRule type="dataBar" priority="14">
      <dataBar>
        <cfvo type="num" val="0"/>
        <cfvo type="num" val="1"/>
        <color rgb="FFFFB628"/>
      </dataBar>
      <extLst>
        <ext xmlns:x14="http://schemas.microsoft.com/office/spreadsheetml/2009/9/main" uri="{B025F937-C7B1-47D3-B67F-A62EFF666E3E}">
          <x14:id>{E8EA70EC-4081-4D71-A2C7-28CBB5A4146A}</x14:id>
        </ext>
      </extLst>
    </cfRule>
  </conditionalFormatting>
  <conditionalFormatting sqref="D30">
    <cfRule type="dataBar" priority="13">
      <dataBar>
        <cfvo type="num" val="0"/>
        <cfvo type="num" val="1"/>
        <color rgb="FF63C384"/>
      </dataBar>
      <extLst>
        <ext xmlns:x14="http://schemas.microsoft.com/office/spreadsheetml/2009/9/main" uri="{B025F937-C7B1-47D3-B67F-A62EFF666E3E}">
          <x14:id>{78ACCF1C-6BB5-4C83-9F92-C5BC347458F5}</x14:id>
        </ext>
      </extLst>
    </cfRule>
  </conditionalFormatting>
  <conditionalFormatting sqref="D34">
    <cfRule type="dataBar" priority="6">
      <dataBar>
        <cfvo type="num" val="0"/>
        <cfvo type="num" val="1"/>
        <color rgb="FFFF0000"/>
      </dataBar>
      <extLst>
        <ext xmlns:x14="http://schemas.microsoft.com/office/spreadsheetml/2009/9/main" uri="{B025F937-C7B1-47D3-B67F-A62EFF666E3E}">
          <x14:id>{2BF0C583-56E0-4803-9423-B06042DED3EB}</x14:id>
        </ext>
      </extLst>
    </cfRule>
  </conditionalFormatting>
  <conditionalFormatting sqref="D35">
    <cfRule type="dataBar" priority="5">
      <dataBar>
        <cfvo type="num" val="0"/>
        <cfvo type="num" val="1"/>
        <color rgb="FFFFB628"/>
      </dataBar>
      <extLst>
        <ext xmlns:x14="http://schemas.microsoft.com/office/spreadsheetml/2009/9/main" uri="{B025F937-C7B1-47D3-B67F-A62EFF666E3E}">
          <x14:id>{9DC94E0B-E505-4B45-9C9E-818F51917EEF}</x14:id>
        </ext>
      </extLst>
    </cfRule>
  </conditionalFormatting>
  <conditionalFormatting sqref="D36">
    <cfRule type="dataBar" priority="4">
      <dataBar>
        <cfvo type="num" val="0"/>
        <cfvo type="num" val="1"/>
        <color rgb="FF63C384"/>
      </dataBar>
      <extLst>
        <ext xmlns:x14="http://schemas.microsoft.com/office/spreadsheetml/2009/9/main" uri="{B025F937-C7B1-47D3-B67F-A62EFF666E3E}">
          <x14:id>{AC70C787-EE34-4EC6-B73A-9495CDB298F8}</x14:id>
        </ext>
      </extLst>
    </cfRule>
  </conditionalFormatting>
  <conditionalFormatting sqref="E10 G10 I10 K10 M10 C14 E14 G14 I14 K14 M14">
    <cfRule type="cellIs" dxfId="53" priority="16" operator="equal">
      <formula>"G"</formula>
    </cfRule>
    <cfRule type="cellIs" dxfId="52" priority="17" operator="equal">
      <formula>"A"</formula>
    </cfRule>
    <cfRule type="cellIs" dxfId="51" priority="18" operator="equal">
      <formula>"R"</formula>
    </cfRule>
  </conditionalFormatting>
  <conditionalFormatting sqref="E24">
    <cfRule type="cellIs" dxfId="50" priority="7" operator="equal">
      <formula>"G"</formula>
    </cfRule>
    <cfRule type="cellIs" dxfId="49" priority="8" operator="equal">
      <formula>"A"</formula>
    </cfRule>
    <cfRule type="cellIs" dxfId="48" priority="9" operator="equal">
      <formula>"R"</formula>
    </cfRule>
  </conditionalFormatting>
  <dataValidations count="1">
    <dataValidation type="list" allowBlank="1" showDropDown="1" showInputMessage="1" showErrorMessage="1" errorTitle="Error" error="Only input 'R' for red, 'A' for amber or 'G' for green." sqref="C10 E10 K10 M10 C14 G10 I10 G14 C24 E24 E14 C18 E18 I14 K14 M14" xr:uid="{0DE51A0D-D7D4-4F52-8144-457E664FCE39}">
      <formula1>"R,A,G"</formula1>
    </dataValidation>
  </dataValidations>
  <pageMargins left="0.39370078740157483" right="0.39370078740157483" top="0.39370078740157483" bottom="0.39370078740157483" header="0.31496062992125984" footer="0.31496062992125984"/>
  <pageSetup paperSize="9" scale="61" orientation="landscape" r:id="rId1"/>
  <rowBreaks count="1" manualBreakCount="1">
    <brk id="14" max="16383" man="1"/>
  </rowBreaks>
  <drawing r:id="rId2"/>
  <extLst>
    <ext xmlns:x14="http://schemas.microsoft.com/office/spreadsheetml/2009/9/main" uri="{78C0D931-6437-407d-A8EE-F0AAD7539E65}">
      <x14:conditionalFormattings>
        <x14:conditionalFormatting xmlns:xm="http://schemas.microsoft.com/office/excel/2006/main">
          <x14:cfRule type="dataBar" id="{B4D3A619-F6A8-40F3-A655-44FC3B958E62}">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D28</xm:sqref>
        </x14:conditionalFormatting>
        <x14:conditionalFormatting xmlns:xm="http://schemas.microsoft.com/office/excel/2006/main">
          <x14:cfRule type="dataBar" id="{E8EA70EC-4081-4D71-A2C7-28CBB5A4146A}">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D29</xm:sqref>
        </x14:conditionalFormatting>
        <x14:conditionalFormatting xmlns:xm="http://schemas.microsoft.com/office/excel/2006/main">
          <x14:cfRule type="dataBar" id="{78ACCF1C-6BB5-4C83-9F92-C5BC347458F5}">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D30</xm:sqref>
        </x14:conditionalFormatting>
        <x14:conditionalFormatting xmlns:xm="http://schemas.microsoft.com/office/excel/2006/main">
          <x14:cfRule type="dataBar" id="{2BF0C583-56E0-4803-9423-B06042DED3EB}">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D34</xm:sqref>
        </x14:conditionalFormatting>
        <x14:conditionalFormatting xmlns:xm="http://schemas.microsoft.com/office/excel/2006/main">
          <x14:cfRule type="dataBar" id="{9DC94E0B-E505-4B45-9C9E-818F51917EEF}">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D35</xm:sqref>
        </x14:conditionalFormatting>
        <x14:conditionalFormatting xmlns:xm="http://schemas.microsoft.com/office/excel/2006/main">
          <x14:cfRule type="dataBar" id="{AC70C787-EE34-4EC6-B73A-9495CDB298F8}">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D36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7AB43-E108-4756-9ED3-F3205EB0ECE9}">
  <sheetPr>
    <tabColor rgb="FF9933FF"/>
  </sheetPr>
  <dimension ref="A1:W42"/>
  <sheetViews>
    <sheetView showGridLines="0" showRowColHeaders="0" zoomScaleNormal="100" workbookViewId="0">
      <selection activeCell="L3" sqref="L3"/>
    </sheetView>
  </sheetViews>
  <sheetFormatPr defaultRowHeight="14.5" x14ac:dyDescent="0.35"/>
  <cols>
    <col min="1" max="1" width="0.453125" customWidth="1"/>
    <col min="2" max="2" width="21.08984375" style="8" customWidth="1"/>
    <col min="3" max="3" width="4.453125" customWidth="1"/>
    <col min="4" max="4" width="21.08984375" style="8" customWidth="1"/>
    <col min="5" max="5" width="4.453125" customWidth="1"/>
    <col min="6" max="6" width="21.08984375" style="8" customWidth="1"/>
    <col min="7" max="7" width="4.453125" customWidth="1"/>
    <col min="8" max="8" width="21.08984375" style="8" customWidth="1"/>
    <col min="9" max="9" width="4.453125" customWidth="1"/>
    <col min="10" max="10" width="21.08984375" style="8" customWidth="1"/>
    <col min="11" max="11" width="4.453125" customWidth="1"/>
    <col min="12" max="12" width="21.08984375" style="8" customWidth="1"/>
    <col min="13" max="13" width="4.453125" customWidth="1"/>
    <col min="14" max="14" width="0.54296875" customWidth="1"/>
  </cols>
  <sheetData>
    <row r="1" spans="1:23" ht="15" thickBot="1" x14ac:dyDescent="0.4">
      <c r="A1" s="5"/>
      <c r="B1" s="6"/>
      <c r="C1" s="5"/>
      <c r="D1" s="6"/>
      <c r="E1" s="5"/>
      <c r="F1" s="6"/>
      <c r="G1" s="5"/>
      <c r="H1" s="6"/>
      <c r="I1" s="5"/>
      <c r="J1" s="6"/>
      <c r="K1" s="5"/>
      <c r="L1" s="6"/>
      <c r="M1" s="5"/>
      <c r="N1" s="5"/>
      <c r="O1" s="5"/>
      <c r="P1" s="5"/>
      <c r="Q1" s="5"/>
      <c r="R1" s="5"/>
      <c r="S1" s="5"/>
      <c r="T1" s="5"/>
      <c r="U1" s="5"/>
      <c r="V1" s="5"/>
      <c r="W1" s="5"/>
    </row>
    <row r="2" spans="1:23" ht="23.5" x14ac:dyDescent="0.55000000000000004">
      <c r="A2" s="5"/>
      <c r="B2" s="7" t="s">
        <v>20</v>
      </c>
      <c r="C2" s="5"/>
      <c r="D2" s="6"/>
      <c r="E2" s="5"/>
      <c r="G2" s="5"/>
      <c r="H2" s="9" t="s">
        <v>0</v>
      </c>
      <c r="I2" s="5"/>
      <c r="J2" s="9" t="s">
        <v>1</v>
      </c>
      <c r="K2" s="5"/>
      <c r="L2" s="9" t="s">
        <v>12</v>
      </c>
      <c r="M2" s="10">
        <v>8</v>
      </c>
      <c r="N2" s="5"/>
      <c r="O2" s="5"/>
      <c r="P2" s="5"/>
      <c r="Q2" s="5"/>
      <c r="R2" s="5"/>
      <c r="S2" s="5"/>
      <c r="T2" s="5"/>
      <c r="U2" s="5"/>
      <c r="V2" s="5"/>
      <c r="W2" s="5"/>
    </row>
    <row r="3" spans="1:23" ht="23.4" customHeight="1" thickBot="1" x14ac:dyDescent="0.4">
      <c r="A3" s="5"/>
      <c r="B3" s="6"/>
      <c r="C3" s="5"/>
      <c r="D3" s="6"/>
      <c r="E3" s="5"/>
      <c r="F3" s="6"/>
      <c r="G3" s="5"/>
      <c r="H3" s="157">
        <f>Progress!G2</f>
        <v>0</v>
      </c>
      <c r="I3" s="5"/>
      <c r="J3" s="157">
        <f>Progress!J2</f>
        <v>0</v>
      </c>
      <c r="K3" s="5"/>
      <c r="L3" s="157">
        <f>Progress!L2</f>
        <v>0</v>
      </c>
      <c r="M3" s="5"/>
      <c r="N3" s="5"/>
      <c r="O3" s="5"/>
      <c r="P3" s="5"/>
      <c r="Q3" s="5"/>
      <c r="R3" s="5"/>
      <c r="S3" s="5"/>
      <c r="T3" s="5"/>
      <c r="U3" s="5"/>
      <c r="V3" s="5"/>
      <c r="W3" s="5"/>
    </row>
    <row r="4" spans="1:23" x14ac:dyDescent="0.35">
      <c r="A4" s="5"/>
      <c r="B4" s="11" t="s">
        <v>14</v>
      </c>
      <c r="C4" s="5"/>
      <c r="D4" s="6"/>
      <c r="E4" s="5"/>
      <c r="F4" s="6"/>
      <c r="G4" s="5"/>
      <c r="H4" s="6"/>
      <c r="I4" s="5"/>
      <c r="J4" s="6"/>
      <c r="K4" s="5"/>
      <c r="L4" s="6"/>
      <c r="M4" s="5"/>
      <c r="N4" s="5"/>
      <c r="O4" s="5"/>
      <c r="P4" s="5"/>
      <c r="Q4" s="5"/>
      <c r="R4" s="5"/>
      <c r="S4" s="5"/>
      <c r="T4" s="5"/>
      <c r="U4" s="5"/>
      <c r="V4" s="5"/>
      <c r="W4" s="5"/>
    </row>
    <row r="5" spans="1:23" ht="6.65" customHeight="1" x14ac:dyDescent="0.35">
      <c r="A5" s="5"/>
      <c r="B5" s="6"/>
      <c r="C5" s="5"/>
      <c r="D5" s="6"/>
      <c r="E5" s="5"/>
      <c r="F5" s="6"/>
      <c r="G5" s="5"/>
      <c r="H5" s="6"/>
      <c r="I5" s="5"/>
      <c r="J5" s="6"/>
      <c r="K5" s="5"/>
      <c r="L5" s="6"/>
      <c r="M5" s="5"/>
      <c r="N5" s="5"/>
      <c r="O5" s="5"/>
      <c r="P5" s="5"/>
      <c r="Q5" s="5"/>
      <c r="R5" s="5"/>
      <c r="S5" s="5"/>
      <c r="T5" s="5"/>
      <c r="U5" s="5"/>
      <c r="V5" s="5"/>
      <c r="W5" s="5"/>
    </row>
    <row r="6" spans="1:23" ht="15.5" x14ac:dyDescent="0.35">
      <c r="A6" s="5"/>
      <c r="B6" s="12" t="s">
        <v>24</v>
      </c>
      <c r="E6" s="5"/>
      <c r="F6" s="6"/>
      <c r="G6" s="5"/>
      <c r="H6" s="6"/>
      <c r="I6" s="5"/>
      <c r="J6" s="6"/>
      <c r="K6" s="5"/>
      <c r="L6" s="6"/>
      <c r="M6" s="5"/>
      <c r="N6" s="5"/>
      <c r="O6" s="5"/>
      <c r="P6" s="5"/>
      <c r="Q6" s="5"/>
      <c r="R6" s="5"/>
      <c r="S6" s="5"/>
      <c r="T6" s="5"/>
      <c r="U6" s="5"/>
      <c r="V6" s="5"/>
      <c r="W6" s="5"/>
    </row>
    <row r="7" spans="1:23" ht="6.65" customHeight="1" x14ac:dyDescent="0.35">
      <c r="A7" s="5"/>
      <c r="B7" s="6"/>
      <c r="C7" s="5"/>
      <c r="D7" s="6"/>
      <c r="E7" s="5"/>
      <c r="F7" s="6"/>
      <c r="G7" s="5"/>
      <c r="H7" s="6"/>
      <c r="I7" s="5"/>
      <c r="J7" s="6"/>
      <c r="K7" s="5"/>
      <c r="L7" s="6"/>
      <c r="M7" s="5"/>
      <c r="N7" s="5"/>
      <c r="O7" s="5"/>
      <c r="P7" s="5"/>
      <c r="Q7" s="5"/>
      <c r="R7" s="5"/>
      <c r="S7" s="5"/>
      <c r="T7" s="5"/>
      <c r="U7" s="5"/>
      <c r="V7" s="5"/>
      <c r="W7" s="5"/>
    </row>
    <row r="8" spans="1:23" x14ac:dyDescent="0.35">
      <c r="A8" s="5"/>
      <c r="B8" s="111" t="s">
        <v>3</v>
      </c>
      <c r="C8" s="14"/>
      <c r="D8" s="111" t="s">
        <v>3</v>
      </c>
      <c r="E8" s="14"/>
      <c r="F8" s="111" t="s">
        <v>3</v>
      </c>
      <c r="G8" s="14"/>
      <c r="H8" s="111" t="s">
        <v>3</v>
      </c>
      <c r="I8" s="14"/>
      <c r="J8" s="111" t="s">
        <v>3</v>
      </c>
      <c r="K8" s="14"/>
      <c r="L8" s="111" t="s">
        <v>3</v>
      </c>
      <c r="M8" s="14"/>
      <c r="N8" s="5"/>
      <c r="O8" s="5"/>
      <c r="P8" s="5"/>
      <c r="Q8" s="5"/>
      <c r="R8" s="5"/>
      <c r="S8" s="5"/>
      <c r="T8" s="5"/>
      <c r="U8" s="5"/>
      <c r="V8" s="5"/>
      <c r="W8" s="5"/>
    </row>
    <row r="9" spans="1:23" ht="26.5" x14ac:dyDescent="0.35">
      <c r="A9" s="5"/>
      <c r="B9" s="112" t="s">
        <v>91</v>
      </c>
      <c r="C9" s="16" t="s">
        <v>4</v>
      </c>
      <c r="D9" s="113" t="s">
        <v>93</v>
      </c>
      <c r="E9" s="16" t="s">
        <v>4</v>
      </c>
      <c r="F9" s="114" t="s">
        <v>95</v>
      </c>
      <c r="G9" s="16" t="s">
        <v>4</v>
      </c>
      <c r="H9" s="114" t="s">
        <v>97</v>
      </c>
      <c r="I9" s="16" t="s">
        <v>4</v>
      </c>
      <c r="J9" s="114" t="s">
        <v>99</v>
      </c>
      <c r="K9" s="16" t="s">
        <v>4</v>
      </c>
      <c r="L9" s="115" t="s">
        <v>101</v>
      </c>
      <c r="M9" s="16" t="s">
        <v>4</v>
      </c>
      <c r="N9" s="5"/>
      <c r="O9" s="5"/>
      <c r="P9" s="5"/>
      <c r="Q9" s="5"/>
      <c r="R9" s="5"/>
      <c r="S9" s="5"/>
      <c r="T9" s="5"/>
      <c r="U9" s="5"/>
      <c r="V9" s="5"/>
      <c r="W9" s="5"/>
    </row>
    <row r="10" spans="1:23" s="22" customFormat="1" ht="240" x14ac:dyDescent="0.25">
      <c r="A10" s="19"/>
      <c r="B10" s="116" t="s">
        <v>90</v>
      </c>
      <c r="C10" s="4"/>
      <c r="D10" s="116" t="s">
        <v>92</v>
      </c>
      <c r="E10" s="4"/>
      <c r="F10" s="116" t="s">
        <v>94</v>
      </c>
      <c r="G10" s="4"/>
      <c r="H10" s="116" t="s">
        <v>96</v>
      </c>
      <c r="I10" s="4"/>
      <c r="J10" s="117" t="s">
        <v>98</v>
      </c>
      <c r="K10" s="4"/>
      <c r="L10" s="116" t="s">
        <v>100</v>
      </c>
      <c r="M10" s="4"/>
      <c r="N10" s="19"/>
      <c r="O10" s="19"/>
      <c r="P10" s="19"/>
      <c r="Q10" s="19"/>
      <c r="R10" s="19"/>
      <c r="S10" s="19"/>
      <c r="T10" s="19"/>
      <c r="U10" s="19"/>
      <c r="V10" s="19"/>
      <c r="W10" s="19"/>
    </row>
    <row r="11" spans="1:23" x14ac:dyDescent="0.35">
      <c r="A11" s="5"/>
      <c r="B11" s="6"/>
      <c r="C11" s="5"/>
      <c r="E11" s="5"/>
      <c r="F11" s="6"/>
      <c r="G11" s="5"/>
      <c r="H11" s="6"/>
      <c r="I11" s="5"/>
      <c r="J11" s="6"/>
      <c r="K11" s="5"/>
      <c r="L11" s="6"/>
      <c r="M11" s="5"/>
      <c r="N11" s="5"/>
      <c r="O11" s="5"/>
      <c r="P11" s="5"/>
      <c r="Q11" s="5"/>
      <c r="R11" s="5"/>
      <c r="S11" s="5"/>
      <c r="T11" s="5"/>
      <c r="U11" s="5"/>
      <c r="V11" s="5"/>
      <c r="W11" s="5"/>
    </row>
    <row r="12" spans="1:23" x14ac:dyDescent="0.35">
      <c r="A12" s="5"/>
      <c r="B12" s="111" t="s">
        <v>3</v>
      </c>
      <c r="C12" s="14"/>
      <c r="D12" s="111" t="s">
        <v>3</v>
      </c>
      <c r="E12" s="14"/>
      <c r="F12" s="5"/>
      <c r="G12" s="5"/>
      <c r="H12" s="5"/>
      <c r="I12" s="5"/>
      <c r="J12" s="5"/>
      <c r="K12" s="5"/>
      <c r="L12" s="6"/>
      <c r="M12" s="5"/>
      <c r="N12" s="5"/>
      <c r="O12" s="5"/>
      <c r="P12" s="5"/>
      <c r="Q12" s="5"/>
      <c r="R12" s="5"/>
      <c r="S12" s="5"/>
      <c r="T12" s="5"/>
      <c r="U12" s="5"/>
      <c r="V12" s="5"/>
      <c r="W12" s="5"/>
    </row>
    <row r="13" spans="1:23" ht="26.5" x14ac:dyDescent="0.35">
      <c r="A13" s="5"/>
      <c r="B13" s="115" t="s">
        <v>103</v>
      </c>
      <c r="C13" s="16" t="s">
        <v>4</v>
      </c>
      <c r="D13" s="115" t="s">
        <v>105</v>
      </c>
      <c r="E13" s="16" t="s">
        <v>4</v>
      </c>
      <c r="F13" s="5"/>
      <c r="G13" s="5"/>
      <c r="H13" s="5"/>
      <c r="I13" s="5"/>
      <c r="J13" s="5"/>
      <c r="K13" s="5"/>
      <c r="L13" s="6"/>
      <c r="M13" s="5"/>
      <c r="N13" s="5"/>
      <c r="O13" s="5"/>
      <c r="P13" s="5"/>
      <c r="Q13" s="5"/>
      <c r="R13" s="5"/>
      <c r="S13" s="5"/>
      <c r="T13" s="5"/>
      <c r="U13" s="5"/>
      <c r="V13" s="5"/>
      <c r="W13" s="5"/>
    </row>
    <row r="14" spans="1:23" ht="145.75" customHeight="1" x14ac:dyDescent="0.35">
      <c r="A14" s="5"/>
      <c r="B14" s="116" t="s">
        <v>102</v>
      </c>
      <c r="C14" s="4"/>
      <c r="D14" s="116" t="s">
        <v>104</v>
      </c>
      <c r="E14" s="4"/>
      <c r="F14" s="5"/>
      <c r="G14" s="5"/>
      <c r="H14" s="5"/>
      <c r="I14" s="5"/>
      <c r="J14" s="5"/>
      <c r="K14" s="5"/>
      <c r="L14" s="6"/>
      <c r="M14" s="5"/>
      <c r="N14" s="5"/>
      <c r="O14" s="5"/>
      <c r="P14" s="5"/>
      <c r="Q14" s="5"/>
      <c r="R14" s="5"/>
      <c r="S14" s="5"/>
      <c r="T14" s="5"/>
      <c r="U14" s="5"/>
      <c r="V14" s="5"/>
      <c r="W14" s="5"/>
    </row>
    <row r="15" spans="1:23" ht="6.65" customHeight="1" x14ac:dyDescent="0.35">
      <c r="A15" s="5"/>
      <c r="B15" s="6"/>
      <c r="C15" s="5"/>
      <c r="D15" s="5"/>
      <c r="E15" s="5"/>
      <c r="F15" s="6"/>
      <c r="G15" s="5"/>
      <c r="H15" s="6"/>
      <c r="I15" s="5"/>
      <c r="J15" s="6"/>
      <c r="K15" s="5"/>
      <c r="L15" s="6"/>
      <c r="M15" s="5"/>
      <c r="N15" s="5"/>
      <c r="O15" s="5"/>
      <c r="P15" s="5"/>
      <c r="Q15" s="5"/>
      <c r="R15" s="5"/>
      <c r="S15" s="5"/>
      <c r="T15" s="5"/>
      <c r="U15" s="5"/>
      <c r="V15" s="5"/>
      <c r="W15" s="5"/>
    </row>
    <row r="16" spans="1:23" ht="15.5" x14ac:dyDescent="0.35">
      <c r="A16" s="5"/>
      <c r="B16" s="12" t="s">
        <v>34</v>
      </c>
      <c r="E16" s="5"/>
      <c r="G16" s="5"/>
      <c r="H16" s="6"/>
      <c r="I16" s="5"/>
      <c r="J16" s="6"/>
      <c r="K16" s="5"/>
      <c r="L16" s="6"/>
      <c r="M16" s="5"/>
      <c r="N16" s="5"/>
      <c r="O16" s="5"/>
      <c r="P16" s="5"/>
      <c r="Q16" s="5"/>
      <c r="R16" s="5"/>
      <c r="S16" s="5"/>
      <c r="T16" s="5"/>
      <c r="U16" s="5"/>
      <c r="V16" s="5"/>
      <c r="W16" s="5"/>
    </row>
    <row r="17" spans="1:23" ht="6.65" customHeight="1" x14ac:dyDescent="0.35">
      <c r="A17" s="5"/>
      <c r="B17" s="6"/>
      <c r="C17" s="5"/>
      <c r="D17" s="6"/>
      <c r="E17" s="5"/>
      <c r="F17" s="6"/>
      <c r="G17" s="5"/>
      <c r="H17" s="6"/>
      <c r="I17" s="5"/>
      <c r="J17" s="6"/>
      <c r="K17" s="5"/>
      <c r="L17" s="6"/>
      <c r="M17" s="5"/>
      <c r="N17" s="5"/>
      <c r="O17" s="5"/>
      <c r="P17" s="5"/>
      <c r="Q17" s="5"/>
      <c r="R17" s="5"/>
      <c r="S17" s="5"/>
      <c r="T17" s="5"/>
      <c r="U17" s="5"/>
      <c r="V17" s="5"/>
      <c r="W17" s="5"/>
    </row>
    <row r="18" spans="1:23" x14ac:dyDescent="0.35">
      <c r="A18" s="5"/>
      <c r="B18" s="111" t="s">
        <v>3</v>
      </c>
      <c r="C18" s="14"/>
      <c r="D18" s="111" t="s">
        <v>3</v>
      </c>
      <c r="E18" s="14"/>
      <c r="F18" s="111" t="s">
        <v>3</v>
      </c>
      <c r="G18" s="14"/>
      <c r="H18" s="5"/>
      <c r="I18" s="5"/>
      <c r="J18" s="5"/>
      <c r="K18" s="5"/>
      <c r="L18" s="5"/>
      <c r="M18" s="5"/>
      <c r="N18" s="5"/>
      <c r="O18" s="5"/>
      <c r="P18" s="5"/>
      <c r="Q18" s="5"/>
      <c r="R18" s="5"/>
      <c r="S18" s="5"/>
      <c r="T18" s="5"/>
      <c r="U18" s="5"/>
      <c r="V18" s="5"/>
      <c r="W18" s="5"/>
    </row>
    <row r="19" spans="1:23" ht="26" x14ac:dyDescent="0.35">
      <c r="A19" s="5"/>
      <c r="B19" s="118" t="s">
        <v>107</v>
      </c>
      <c r="C19" s="16" t="s">
        <v>4</v>
      </c>
      <c r="D19" s="119" t="s">
        <v>244</v>
      </c>
      <c r="E19" s="16" t="s">
        <v>4</v>
      </c>
      <c r="F19" s="120" t="s">
        <v>110</v>
      </c>
      <c r="G19" s="16" t="s">
        <v>4</v>
      </c>
      <c r="H19" s="5"/>
      <c r="I19" s="5"/>
      <c r="J19" s="5"/>
      <c r="K19" s="5"/>
      <c r="L19" s="5"/>
      <c r="M19" s="5"/>
      <c r="N19" s="5"/>
      <c r="O19" s="5"/>
      <c r="P19" s="5"/>
      <c r="Q19" s="5"/>
      <c r="R19" s="5"/>
      <c r="S19" s="5"/>
      <c r="T19" s="5"/>
      <c r="U19" s="5"/>
      <c r="V19" s="5"/>
      <c r="W19" s="5"/>
    </row>
    <row r="20" spans="1:23" s="22" customFormat="1" ht="60" x14ac:dyDescent="0.35">
      <c r="A20" s="19"/>
      <c r="B20" s="121" t="s">
        <v>106</v>
      </c>
      <c r="C20" s="4"/>
      <c r="D20" s="121" t="s">
        <v>108</v>
      </c>
      <c r="E20" s="4"/>
      <c r="F20" s="121" t="s">
        <v>109</v>
      </c>
      <c r="G20" s="4"/>
      <c r="H20" s="5"/>
      <c r="I20" s="5"/>
      <c r="J20" s="5"/>
      <c r="K20" s="5"/>
      <c r="L20" s="5"/>
      <c r="M20" s="5"/>
      <c r="N20" s="19"/>
      <c r="O20" s="19"/>
      <c r="P20" s="19"/>
      <c r="Q20" s="19"/>
      <c r="R20" s="19"/>
      <c r="S20" s="19"/>
      <c r="T20" s="19"/>
      <c r="U20" s="19"/>
      <c r="V20" s="19"/>
      <c r="W20" s="19"/>
    </row>
    <row r="21" spans="1:23" x14ac:dyDescent="0.35">
      <c r="A21" s="5"/>
      <c r="B21" s="6"/>
      <c r="C21" s="5"/>
      <c r="E21" s="5"/>
      <c r="F21" s="6"/>
      <c r="G21" s="5"/>
      <c r="H21" s="6"/>
      <c r="I21" s="5"/>
      <c r="J21" s="6"/>
      <c r="K21" s="5"/>
      <c r="L21" s="6"/>
      <c r="M21" s="5"/>
      <c r="N21" s="5"/>
      <c r="O21" s="5"/>
      <c r="P21" s="5"/>
      <c r="Q21" s="5"/>
      <c r="R21" s="5"/>
      <c r="S21" s="5"/>
      <c r="T21" s="5"/>
      <c r="U21" s="5"/>
      <c r="V21" s="5"/>
      <c r="W21" s="5"/>
    </row>
    <row r="22" spans="1:23" ht="15" thickBot="1" x14ac:dyDescent="0.4">
      <c r="A22" s="5"/>
      <c r="B22" s="6"/>
      <c r="C22" s="5"/>
      <c r="D22" s="6"/>
      <c r="E22" s="5"/>
      <c r="F22" s="6"/>
      <c r="G22" s="5"/>
      <c r="H22" s="6"/>
      <c r="I22" s="5"/>
      <c r="J22" s="6"/>
      <c r="K22" s="5"/>
      <c r="L22" s="6"/>
      <c r="M22" s="5"/>
      <c r="N22" s="5"/>
      <c r="O22" s="5"/>
      <c r="P22" s="5"/>
      <c r="Q22" s="5"/>
      <c r="R22" s="5"/>
      <c r="S22" s="5"/>
      <c r="T22" s="5"/>
      <c r="U22" s="5"/>
      <c r="V22" s="5"/>
      <c r="W22" s="5"/>
    </row>
    <row r="23" spans="1:23" x14ac:dyDescent="0.35">
      <c r="A23" s="5"/>
      <c r="B23" s="6"/>
      <c r="C23" s="5"/>
      <c r="D23" s="6"/>
      <c r="E23" s="5"/>
      <c r="F23" s="6"/>
      <c r="G23" s="25" t="s">
        <v>13</v>
      </c>
      <c r="H23" s="26"/>
      <c r="I23" s="27"/>
      <c r="J23" s="26"/>
      <c r="K23" s="27"/>
      <c r="L23" s="26"/>
      <c r="M23" s="28"/>
      <c r="N23" s="5"/>
      <c r="O23" s="5"/>
      <c r="P23" s="5"/>
      <c r="Q23" s="5"/>
      <c r="R23" s="5"/>
      <c r="S23" s="5"/>
      <c r="T23" s="5"/>
      <c r="U23" s="5"/>
      <c r="V23" s="5"/>
      <c r="W23" s="5"/>
    </row>
    <row r="24" spans="1:23" ht="15.5" x14ac:dyDescent="0.35">
      <c r="A24" s="5"/>
      <c r="B24" s="178" t="s">
        <v>50</v>
      </c>
      <c r="C24" s="179"/>
      <c r="D24" s="179"/>
      <c r="E24" s="179"/>
      <c r="F24" s="6"/>
      <c r="G24" s="172" t="s">
        <v>36</v>
      </c>
      <c r="H24" s="173"/>
      <c r="I24" s="173"/>
      <c r="J24" s="173"/>
      <c r="K24" s="173"/>
      <c r="L24" s="173"/>
      <c r="M24" s="174"/>
      <c r="N24" s="5"/>
      <c r="O24" s="5"/>
      <c r="P24" s="5"/>
      <c r="Q24" s="5"/>
      <c r="R24" s="5"/>
      <c r="S24" s="5"/>
      <c r="T24" s="5"/>
      <c r="U24" s="5"/>
      <c r="V24" s="5"/>
      <c r="W24" s="5"/>
    </row>
    <row r="25" spans="1:23" x14ac:dyDescent="0.35">
      <c r="A25" s="5"/>
      <c r="B25" s="32"/>
      <c r="C25" s="5"/>
      <c r="D25" s="6"/>
      <c r="E25" s="5"/>
      <c r="F25" s="6"/>
      <c r="G25" s="172"/>
      <c r="H25" s="173"/>
      <c r="I25" s="173"/>
      <c r="J25" s="173"/>
      <c r="K25" s="173"/>
      <c r="L25" s="173"/>
      <c r="M25" s="174"/>
      <c r="N25" s="5"/>
      <c r="O25" s="5"/>
      <c r="P25" s="5"/>
      <c r="Q25" s="5"/>
      <c r="R25" s="5"/>
      <c r="S25" s="5"/>
      <c r="T25" s="5"/>
      <c r="U25" s="5"/>
      <c r="V25" s="5"/>
      <c r="W25" s="5"/>
    </row>
    <row r="26" spans="1:23" x14ac:dyDescent="0.35">
      <c r="A26" s="5"/>
      <c r="B26" s="32" t="s">
        <v>5</v>
      </c>
      <c r="C26" s="5"/>
      <c r="D26" s="33">
        <f>($M$2-($M$2-F26))/8</f>
        <v>0</v>
      </c>
      <c r="E26" s="5"/>
      <c r="F26" s="34">
        <f>COUNTIF(C10:M14,"R")</f>
        <v>0</v>
      </c>
      <c r="G26" s="172"/>
      <c r="H26" s="173"/>
      <c r="I26" s="173"/>
      <c r="J26" s="173"/>
      <c r="K26" s="173"/>
      <c r="L26" s="173"/>
      <c r="M26" s="174"/>
      <c r="N26" s="5"/>
      <c r="O26" s="5"/>
      <c r="P26" s="5"/>
      <c r="Q26" s="5"/>
      <c r="R26" s="5"/>
      <c r="S26" s="5"/>
      <c r="T26" s="5"/>
      <c r="U26" s="5"/>
      <c r="V26" s="5"/>
      <c r="W26" s="5"/>
    </row>
    <row r="27" spans="1:23" x14ac:dyDescent="0.35">
      <c r="A27" s="5"/>
      <c r="B27" s="32" t="s">
        <v>6</v>
      </c>
      <c r="C27" s="5"/>
      <c r="D27" s="35">
        <f>($M$2-($M$2-F27))/8</f>
        <v>0</v>
      </c>
      <c r="E27" s="5"/>
      <c r="F27" s="34">
        <f>COUNTIF(C10:M14,"A")</f>
        <v>0</v>
      </c>
      <c r="G27" s="172"/>
      <c r="H27" s="173"/>
      <c r="I27" s="173"/>
      <c r="J27" s="173"/>
      <c r="K27" s="173"/>
      <c r="L27" s="173"/>
      <c r="M27" s="174"/>
      <c r="N27" s="5"/>
      <c r="O27" s="5"/>
      <c r="P27" s="5"/>
      <c r="Q27" s="5"/>
      <c r="R27" s="5"/>
      <c r="S27" s="5"/>
      <c r="T27" s="5"/>
      <c r="U27" s="5"/>
      <c r="V27" s="5"/>
      <c r="W27" s="5"/>
    </row>
    <row r="28" spans="1:23" ht="15" thickBot="1" x14ac:dyDescent="0.4">
      <c r="A28" s="5"/>
      <c r="B28" s="32" t="s">
        <v>7</v>
      </c>
      <c r="C28" s="5"/>
      <c r="D28" s="36">
        <f>($M$2-($M$2-F28))/8</f>
        <v>0</v>
      </c>
      <c r="E28" s="5"/>
      <c r="F28" s="34">
        <f>COUNTIF(C10:M14,"G")</f>
        <v>0</v>
      </c>
      <c r="G28" s="175"/>
      <c r="H28" s="176"/>
      <c r="I28" s="176"/>
      <c r="J28" s="176"/>
      <c r="K28" s="176"/>
      <c r="L28" s="176"/>
      <c r="M28" s="177"/>
      <c r="N28" s="5"/>
      <c r="O28" s="5"/>
      <c r="P28" s="5"/>
      <c r="Q28" s="5"/>
      <c r="R28" s="5"/>
      <c r="S28" s="5"/>
      <c r="T28" s="5"/>
      <c r="U28" s="5"/>
      <c r="V28" s="5"/>
      <c r="W28" s="5"/>
    </row>
    <row r="29" spans="1:23" x14ac:dyDescent="0.35">
      <c r="A29" s="5"/>
      <c r="B29" s="6"/>
      <c r="C29" s="5"/>
      <c r="D29" s="37"/>
      <c r="E29" s="5"/>
      <c r="F29" s="6"/>
      <c r="G29" s="5"/>
      <c r="H29" s="6"/>
      <c r="I29" s="5"/>
      <c r="J29" s="6"/>
      <c r="K29" s="5"/>
      <c r="L29" s="6"/>
      <c r="M29" s="5"/>
      <c r="N29" s="5"/>
      <c r="O29" s="5"/>
      <c r="P29" s="5"/>
      <c r="Q29" s="5"/>
      <c r="R29" s="5"/>
      <c r="S29" s="5"/>
      <c r="T29" s="5"/>
      <c r="U29" s="5"/>
      <c r="V29" s="5"/>
      <c r="W29" s="5"/>
    </row>
    <row r="30" spans="1:23" x14ac:dyDescent="0.35">
      <c r="A30" s="5"/>
      <c r="B30" s="180" t="s">
        <v>51</v>
      </c>
      <c r="C30" s="181"/>
      <c r="D30" s="181"/>
      <c r="E30" s="181"/>
      <c r="F30" s="6"/>
      <c r="G30" s="5"/>
      <c r="H30" s="6"/>
      <c r="I30" s="5"/>
      <c r="J30" s="6"/>
      <c r="K30" s="5"/>
      <c r="L30" s="6"/>
      <c r="M30" s="5"/>
      <c r="N30" s="5"/>
      <c r="O30" s="5"/>
      <c r="P30" s="5"/>
      <c r="Q30" s="5"/>
      <c r="R30" s="5"/>
      <c r="S30" s="5"/>
      <c r="T30" s="5"/>
      <c r="U30" s="5"/>
      <c r="V30" s="5"/>
      <c r="W30" s="5"/>
    </row>
    <row r="31" spans="1:23" x14ac:dyDescent="0.35">
      <c r="A31" s="5"/>
      <c r="B31" s="32"/>
      <c r="C31" s="5"/>
      <c r="D31" s="6"/>
      <c r="E31" s="5"/>
      <c r="F31" s="6"/>
      <c r="G31" s="5"/>
      <c r="H31" s="6"/>
      <c r="I31" s="5"/>
      <c r="J31" s="6"/>
      <c r="K31" s="5"/>
      <c r="L31" s="6"/>
      <c r="M31" s="5"/>
      <c r="N31" s="5"/>
      <c r="O31" s="5"/>
      <c r="P31" s="5"/>
      <c r="Q31" s="5"/>
      <c r="R31" s="5"/>
      <c r="S31" s="5"/>
      <c r="T31" s="5"/>
      <c r="U31" s="5"/>
      <c r="V31" s="5"/>
      <c r="W31" s="5"/>
    </row>
    <row r="32" spans="1:23" x14ac:dyDescent="0.35">
      <c r="A32" s="5"/>
      <c r="B32" s="32" t="s">
        <v>5</v>
      </c>
      <c r="C32" s="5"/>
      <c r="D32" s="33">
        <f>($G$32-($G$32-F32))/3</f>
        <v>0</v>
      </c>
      <c r="E32" s="5"/>
      <c r="F32" s="34">
        <f>COUNTIF(C20:M20,"R")</f>
        <v>0</v>
      </c>
      <c r="G32" s="10">
        <v>3</v>
      </c>
      <c r="H32" s="6"/>
      <c r="I32" s="5"/>
      <c r="J32" s="6"/>
      <c r="K32" s="5"/>
      <c r="L32" s="6"/>
      <c r="M32" s="5"/>
      <c r="N32" s="5"/>
      <c r="O32" s="5"/>
      <c r="P32" s="5"/>
      <c r="Q32" s="5"/>
      <c r="R32" s="5"/>
      <c r="S32" s="5"/>
      <c r="T32" s="5"/>
      <c r="U32" s="5"/>
      <c r="V32" s="5"/>
      <c r="W32" s="5"/>
    </row>
    <row r="33" spans="1:23" x14ac:dyDescent="0.35">
      <c r="A33" s="5"/>
      <c r="B33" s="32" t="s">
        <v>6</v>
      </c>
      <c r="C33" s="5"/>
      <c r="D33" s="35">
        <f>($G$32-($G$32-F33))/3</f>
        <v>0</v>
      </c>
      <c r="E33" s="5"/>
      <c r="F33" s="34">
        <f>COUNTIF(C20:M20,"Y")</f>
        <v>0</v>
      </c>
      <c r="G33" s="5"/>
      <c r="H33" s="6"/>
      <c r="I33" s="5"/>
      <c r="J33" s="6"/>
      <c r="K33" s="5"/>
      <c r="L33" s="6"/>
      <c r="M33" s="5"/>
      <c r="N33" s="5"/>
      <c r="O33" s="5"/>
      <c r="P33" s="5"/>
      <c r="Q33" s="5"/>
      <c r="R33" s="5"/>
      <c r="S33" s="5"/>
      <c r="T33" s="5"/>
      <c r="U33" s="5"/>
      <c r="V33" s="5"/>
      <c r="W33" s="5"/>
    </row>
    <row r="34" spans="1:23" x14ac:dyDescent="0.35">
      <c r="A34" s="5"/>
      <c r="B34" s="32" t="s">
        <v>7</v>
      </c>
      <c r="C34" s="5"/>
      <c r="D34" s="36">
        <f>($G$32-($G$32-F34))/3</f>
        <v>0</v>
      </c>
      <c r="E34" s="5"/>
      <c r="F34" s="34">
        <f>COUNTIF(C20:M20,"G")</f>
        <v>0</v>
      </c>
      <c r="G34" s="5"/>
      <c r="H34" s="6"/>
      <c r="I34" s="5"/>
      <c r="J34" s="6"/>
      <c r="K34" s="5"/>
      <c r="L34" s="6"/>
      <c r="M34" s="5"/>
      <c r="N34" s="5"/>
      <c r="O34" s="5"/>
      <c r="P34" s="5"/>
      <c r="Q34" s="5"/>
      <c r="R34" s="5"/>
      <c r="S34" s="5"/>
      <c r="T34" s="5"/>
      <c r="U34" s="5"/>
      <c r="V34" s="5"/>
      <c r="W34" s="5"/>
    </row>
    <row r="35" spans="1:23" x14ac:dyDescent="0.35">
      <c r="A35" s="5"/>
      <c r="B35" s="6"/>
      <c r="C35" s="5"/>
      <c r="D35" s="6"/>
      <c r="E35" s="5"/>
      <c r="F35" s="6"/>
      <c r="G35" s="5"/>
      <c r="H35" s="6"/>
      <c r="I35" s="5"/>
      <c r="J35" s="6"/>
      <c r="K35" s="5"/>
      <c r="L35" s="6"/>
      <c r="M35" s="5"/>
      <c r="N35" s="5"/>
      <c r="O35" s="5"/>
      <c r="P35" s="5"/>
      <c r="Q35" s="5"/>
      <c r="R35" s="5"/>
      <c r="S35" s="5"/>
      <c r="T35" s="5"/>
      <c r="U35" s="5"/>
      <c r="V35" s="5"/>
      <c r="W35" s="5"/>
    </row>
    <row r="36" spans="1:23" x14ac:dyDescent="0.35">
      <c r="A36" s="5"/>
      <c r="B36" s="6"/>
      <c r="C36" s="5"/>
      <c r="D36" s="6"/>
      <c r="E36" s="5"/>
      <c r="F36" s="6"/>
      <c r="G36" s="5"/>
      <c r="H36" s="6"/>
      <c r="I36" s="5"/>
      <c r="J36" s="6"/>
      <c r="K36" s="5"/>
      <c r="L36" s="6"/>
      <c r="M36" s="5"/>
      <c r="N36" s="5"/>
      <c r="O36" s="5"/>
      <c r="P36" s="5"/>
      <c r="Q36" s="5"/>
      <c r="R36" s="5"/>
      <c r="S36" s="5"/>
      <c r="T36" s="5"/>
      <c r="U36" s="5"/>
      <c r="V36" s="5"/>
      <c r="W36" s="5"/>
    </row>
    <row r="37" spans="1:23" x14ac:dyDescent="0.35">
      <c r="A37" s="5"/>
      <c r="B37" s="6"/>
      <c r="C37" s="5"/>
      <c r="D37" s="6"/>
      <c r="E37" s="5"/>
      <c r="F37" s="6"/>
      <c r="G37" s="5"/>
      <c r="H37" s="6"/>
      <c r="I37" s="5"/>
      <c r="J37" s="6"/>
      <c r="K37" s="5"/>
      <c r="L37" s="6"/>
      <c r="M37" s="5"/>
      <c r="N37" s="5"/>
      <c r="O37" s="5"/>
      <c r="P37" s="5"/>
      <c r="Q37" s="5"/>
      <c r="R37" s="5"/>
      <c r="S37" s="5"/>
      <c r="T37" s="5"/>
      <c r="U37" s="5"/>
      <c r="V37" s="5"/>
      <c r="W37" s="5"/>
    </row>
    <row r="38" spans="1:23" x14ac:dyDescent="0.35">
      <c r="A38" s="5"/>
      <c r="B38" s="6"/>
      <c r="C38" s="5"/>
      <c r="D38" s="6"/>
      <c r="E38" s="5"/>
      <c r="F38" s="6"/>
      <c r="G38" s="5"/>
      <c r="H38" s="6"/>
      <c r="I38" s="5"/>
      <c r="J38" s="6"/>
      <c r="K38" s="5"/>
      <c r="L38" s="6"/>
      <c r="M38" s="5"/>
      <c r="N38" s="5"/>
      <c r="O38" s="5"/>
      <c r="P38" s="5"/>
      <c r="Q38" s="5"/>
      <c r="R38" s="5"/>
      <c r="S38" s="5"/>
      <c r="T38" s="5"/>
      <c r="U38" s="5"/>
      <c r="V38" s="5"/>
      <c r="W38" s="5"/>
    </row>
    <row r="39" spans="1:23" x14ac:dyDescent="0.35">
      <c r="A39" s="5"/>
      <c r="B39" s="6"/>
      <c r="C39" s="5"/>
      <c r="D39" s="6"/>
      <c r="E39" s="5"/>
      <c r="F39" s="6"/>
      <c r="G39" s="5"/>
      <c r="H39" s="6"/>
      <c r="I39" s="5"/>
      <c r="J39" s="6"/>
      <c r="K39" s="5"/>
      <c r="L39" s="6"/>
      <c r="M39" s="5"/>
      <c r="N39" s="5"/>
      <c r="O39" s="5"/>
      <c r="P39" s="5"/>
      <c r="Q39" s="5"/>
      <c r="R39" s="5"/>
      <c r="S39" s="5"/>
      <c r="T39" s="5"/>
      <c r="U39" s="5"/>
      <c r="V39" s="5"/>
      <c r="W39" s="5"/>
    </row>
    <row r="40" spans="1:23" x14ac:dyDescent="0.35">
      <c r="A40" s="5"/>
      <c r="B40" s="6"/>
      <c r="C40" s="5"/>
      <c r="D40" s="6"/>
      <c r="E40" s="5"/>
      <c r="F40" s="6"/>
      <c r="G40" s="5"/>
      <c r="H40" s="6"/>
      <c r="I40" s="5"/>
      <c r="J40" s="6"/>
      <c r="K40" s="5"/>
      <c r="L40" s="6"/>
      <c r="M40" s="5"/>
      <c r="N40" s="5"/>
      <c r="O40" s="5"/>
      <c r="P40" s="5"/>
      <c r="Q40" s="5"/>
      <c r="R40" s="5"/>
      <c r="S40" s="5"/>
      <c r="T40" s="5"/>
      <c r="U40" s="5"/>
      <c r="V40" s="5"/>
      <c r="W40" s="5"/>
    </row>
    <row r="41" spans="1:23" x14ac:dyDescent="0.35">
      <c r="A41" s="5"/>
      <c r="B41" s="6"/>
      <c r="C41" s="5"/>
      <c r="D41" s="6"/>
      <c r="E41" s="5"/>
      <c r="F41" s="6"/>
      <c r="G41" s="5"/>
      <c r="H41" s="6"/>
      <c r="I41" s="5"/>
      <c r="J41" s="6"/>
      <c r="K41" s="5"/>
      <c r="L41" s="6"/>
      <c r="M41" s="5"/>
      <c r="N41" s="5"/>
      <c r="O41" s="5"/>
      <c r="P41" s="5"/>
      <c r="Q41" s="5"/>
      <c r="R41" s="5"/>
      <c r="S41" s="5"/>
      <c r="T41" s="5"/>
      <c r="U41" s="5"/>
      <c r="V41" s="5"/>
      <c r="W41" s="5"/>
    </row>
    <row r="42" spans="1:23" x14ac:dyDescent="0.35">
      <c r="A42" s="5"/>
      <c r="B42" s="6"/>
      <c r="C42" s="5"/>
      <c r="D42" s="6"/>
      <c r="E42" s="5"/>
      <c r="F42" s="6"/>
      <c r="G42" s="5"/>
      <c r="H42" s="6"/>
      <c r="I42" s="5"/>
      <c r="J42" s="6"/>
      <c r="K42" s="5"/>
      <c r="L42" s="6"/>
      <c r="M42" s="5"/>
      <c r="N42" s="5"/>
      <c r="O42" s="5"/>
      <c r="P42" s="5"/>
      <c r="Q42" s="5"/>
      <c r="R42" s="5"/>
      <c r="S42" s="5"/>
      <c r="T42" s="5"/>
      <c r="U42" s="5"/>
      <c r="V42" s="5"/>
      <c r="W42" s="5"/>
    </row>
  </sheetData>
  <sheetProtection algorithmName="SHA-512" hashValue="aeIYMrfQeWKHEJEP4IW5P773RyzKU80UMfTPRuAzgg95bNezoMcOIvnC/uBRLAo6hhrYX50Uru5c92RWbMbQNg==" saltValue="MnzWMufRjZRuPVuPSflE2A==" spinCount="100000" sheet="1"/>
  <mergeCells count="3">
    <mergeCell ref="B24:E24"/>
    <mergeCell ref="G24:M28"/>
    <mergeCell ref="B30:E30"/>
  </mergeCells>
  <conditionalFormatting sqref="C10">
    <cfRule type="cellIs" dxfId="47" priority="16" operator="equal">
      <formula>"G"</formula>
    </cfRule>
    <cfRule type="cellIs" dxfId="46" priority="17" operator="equal">
      <formula>"A"</formula>
    </cfRule>
    <cfRule type="cellIs" dxfId="45" priority="18" operator="equal">
      <formula>"R"</formula>
    </cfRule>
  </conditionalFormatting>
  <conditionalFormatting sqref="C20">
    <cfRule type="cellIs" dxfId="44" priority="7" operator="equal">
      <formula>"G"</formula>
    </cfRule>
    <cfRule type="cellIs" dxfId="43" priority="8" operator="equal">
      <formula>"A"</formula>
    </cfRule>
    <cfRule type="cellIs" dxfId="42" priority="9" operator="equal">
      <formula>"R"</formula>
    </cfRule>
  </conditionalFormatting>
  <conditionalFormatting sqref="D26">
    <cfRule type="dataBar" priority="12">
      <dataBar>
        <cfvo type="num" val="0"/>
        <cfvo type="num" val="1"/>
        <color rgb="FFFF0000"/>
      </dataBar>
      <extLst>
        <ext xmlns:x14="http://schemas.microsoft.com/office/spreadsheetml/2009/9/main" uri="{B025F937-C7B1-47D3-B67F-A62EFF666E3E}">
          <x14:id>{ADC9D10A-BCB2-4F89-B241-00577BE8430B}</x14:id>
        </ext>
      </extLst>
    </cfRule>
  </conditionalFormatting>
  <conditionalFormatting sqref="D27">
    <cfRule type="dataBar" priority="11">
      <dataBar>
        <cfvo type="num" val="0"/>
        <cfvo type="num" val="1"/>
        <color rgb="FFFFB628"/>
      </dataBar>
      <extLst>
        <ext xmlns:x14="http://schemas.microsoft.com/office/spreadsheetml/2009/9/main" uri="{B025F937-C7B1-47D3-B67F-A62EFF666E3E}">
          <x14:id>{3944B97B-B201-4834-88FA-855354CFC0F7}</x14:id>
        </ext>
      </extLst>
    </cfRule>
  </conditionalFormatting>
  <conditionalFormatting sqref="D28">
    <cfRule type="dataBar" priority="10">
      <dataBar>
        <cfvo type="num" val="0"/>
        <cfvo type="num" val="1"/>
        <color rgb="FF63C384"/>
      </dataBar>
      <extLst>
        <ext xmlns:x14="http://schemas.microsoft.com/office/spreadsheetml/2009/9/main" uri="{B025F937-C7B1-47D3-B67F-A62EFF666E3E}">
          <x14:id>{4A7AEC78-8C72-4BA6-9CF4-3B47150F764A}</x14:id>
        </ext>
      </extLst>
    </cfRule>
  </conditionalFormatting>
  <conditionalFormatting sqref="D32">
    <cfRule type="dataBar" priority="3">
      <dataBar>
        <cfvo type="num" val="0"/>
        <cfvo type="num" val="1"/>
        <color rgb="FFFF0000"/>
      </dataBar>
      <extLst>
        <ext xmlns:x14="http://schemas.microsoft.com/office/spreadsheetml/2009/9/main" uri="{B025F937-C7B1-47D3-B67F-A62EFF666E3E}">
          <x14:id>{FC3D4C17-81C2-45A5-ACBC-8EA4D12CB0FA}</x14:id>
        </ext>
      </extLst>
    </cfRule>
  </conditionalFormatting>
  <conditionalFormatting sqref="D33">
    <cfRule type="dataBar" priority="2">
      <dataBar>
        <cfvo type="num" val="0"/>
        <cfvo type="num" val="1"/>
        <color rgb="FFFFB628"/>
      </dataBar>
      <extLst>
        <ext xmlns:x14="http://schemas.microsoft.com/office/spreadsheetml/2009/9/main" uri="{B025F937-C7B1-47D3-B67F-A62EFF666E3E}">
          <x14:id>{CCC3FEA7-8B26-4F7E-A727-68CDC5981217}</x14:id>
        </ext>
      </extLst>
    </cfRule>
  </conditionalFormatting>
  <conditionalFormatting sqref="D34">
    <cfRule type="dataBar" priority="1">
      <dataBar>
        <cfvo type="num" val="0"/>
        <cfvo type="num" val="1"/>
        <color rgb="FF63C384"/>
      </dataBar>
      <extLst>
        <ext xmlns:x14="http://schemas.microsoft.com/office/spreadsheetml/2009/9/main" uri="{B025F937-C7B1-47D3-B67F-A62EFF666E3E}">
          <x14:id>{B447C5CE-09B4-4E2F-A6FB-C89C5A88CBF4}</x14:id>
        </ext>
      </extLst>
    </cfRule>
  </conditionalFormatting>
  <conditionalFormatting sqref="E10 G10 I10 K10 M10 C14 E14">
    <cfRule type="cellIs" dxfId="41" priority="13" operator="equal">
      <formula>"G"</formula>
    </cfRule>
    <cfRule type="cellIs" dxfId="40" priority="14" operator="equal">
      <formula>"A"</formula>
    </cfRule>
    <cfRule type="cellIs" dxfId="39" priority="15" operator="equal">
      <formula>"R"</formula>
    </cfRule>
  </conditionalFormatting>
  <conditionalFormatting sqref="E20 G20">
    <cfRule type="cellIs" dxfId="38" priority="4" operator="equal">
      <formula>"G"</formula>
    </cfRule>
    <cfRule type="cellIs" dxfId="37" priority="5" operator="equal">
      <formula>"A"</formula>
    </cfRule>
    <cfRule type="cellIs" dxfId="36" priority="6" operator="equal">
      <formula>"R"</formula>
    </cfRule>
  </conditionalFormatting>
  <dataValidations count="1">
    <dataValidation type="list" allowBlank="1" showDropDown="1" showInputMessage="1" showErrorMessage="1" errorTitle="Error" error="Only input 'R' for red, 'A' for amber or 'G' for green." sqref="C10 E10 K10 M10 E14 G10 I10 C14 C20 E20 G20" xr:uid="{A229AFA9-2B57-4B12-AB89-3BFE30785645}">
      <formula1>"R,A,G"</formula1>
    </dataValidation>
  </dataValidations>
  <pageMargins left="0.39370078740157483" right="0.39370078740157483" top="0.39370078740157483" bottom="0.39370078740157483" header="0.31496062992125984" footer="0.31496062992125984"/>
  <pageSetup paperSize="9" scale="80" orientation="landscape" r:id="rId1"/>
  <rowBreaks count="1" manualBreakCount="1">
    <brk id="15" max="16383" man="1"/>
  </rowBreaks>
  <drawing r:id="rId2"/>
  <extLst>
    <ext xmlns:x14="http://schemas.microsoft.com/office/spreadsheetml/2009/9/main" uri="{78C0D931-6437-407d-A8EE-F0AAD7539E65}">
      <x14:conditionalFormattings>
        <x14:conditionalFormatting xmlns:xm="http://schemas.microsoft.com/office/excel/2006/main">
          <x14:cfRule type="dataBar" id="{ADC9D10A-BCB2-4F89-B241-00577BE8430B}">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D26</xm:sqref>
        </x14:conditionalFormatting>
        <x14:conditionalFormatting xmlns:xm="http://schemas.microsoft.com/office/excel/2006/main">
          <x14:cfRule type="dataBar" id="{3944B97B-B201-4834-88FA-855354CFC0F7}">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D27</xm:sqref>
        </x14:conditionalFormatting>
        <x14:conditionalFormatting xmlns:xm="http://schemas.microsoft.com/office/excel/2006/main">
          <x14:cfRule type="dataBar" id="{4A7AEC78-8C72-4BA6-9CF4-3B47150F764A}">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D28</xm:sqref>
        </x14:conditionalFormatting>
        <x14:conditionalFormatting xmlns:xm="http://schemas.microsoft.com/office/excel/2006/main">
          <x14:cfRule type="dataBar" id="{FC3D4C17-81C2-45A5-ACBC-8EA4D12CB0FA}">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D32</xm:sqref>
        </x14:conditionalFormatting>
        <x14:conditionalFormatting xmlns:xm="http://schemas.microsoft.com/office/excel/2006/main">
          <x14:cfRule type="dataBar" id="{CCC3FEA7-8B26-4F7E-A727-68CDC5981217}">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D33</xm:sqref>
        </x14:conditionalFormatting>
        <x14:conditionalFormatting xmlns:xm="http://schemas.microsoft.com/office/excel/2006/main">
          <x14:cfRule type="dataBar" id="{B447C5CE-09B4-4E2F-A6FB-C89C5A88CBF4}">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D34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BB13F-660F-492B-8F9B-A8FFF37123AA}">
  <sheetPr>
    <tabColor theme="0" tint="-0.499984740745262"/>
  </sheetPr>
  <dimension ref="A1:W44"/>
  <sheetViews>
    <sheetView showGridLines="0" showRowColHeaders="0" zoomScaleNormal="100" workbookViewId="0">
      <selection activeCell="L3" sqref="L3"/>
    </sheetView>
  </sheetViews>
  <sheetFormatPr defaultRowHeight="14.5" x14ac:dyDescent="0.35"/>
  <cols>
    <col min="1" max="1" width="0.453125" customWidth="1"/>
    <col min="2" max="2" width="21.08984375" style="8" customWidth="1"/>
    <col min="3" max="3" width="4.453125" customWidth="1"/>
    <col min="4" max="4" width="21.08984375" style="8" customWidth="1"/>
    <col min="5" max="5" width="4.453125" customWidth="1"/>
    <col min="6" max="6" width="21.08984375" style="8" customWidth="1"/>
    <col min="7" max="7" width="4.453125" customWidth="1"/>
    <col min="8" max="8" width="21.08984375" style="8" customWidth="1"/>
    <col min="9" max="9" width="4.453125" customWidth="1"/>
    <col min="10" max="10" width="21.08984375" style="8" customWidth="1"/>
    <col min="11" max="11" width="4.453125" customWidth="1"/>
    <col min="12" max="12" width="21.08984375" style="8" customWidth="1"/>
    <col min="13" max="13" width="4.453125" customWidth="1"/>
    <col min="14" max="14" width="0.54296875" customWidth="1"/>
  </cols>
  <sheetData>
    <row r="1" spans="1:23" ht="15" thickBot="1" x14ac:dyDescent="0.4">
      <c r="A1" s="5"/>
      <c r="B1" s="6"/>
      <c r="C1" s="5"/>
      <c r="D1" s="6"/>
      <c r="E1" s="5"/>
      <c r="F1" s="6"/>
      <c r="G1" s="5"/>
      <c r="H1" s="6"/>
      <c r="I1" s="5"/>
      <c r="J1" s="6"/>
      <c r="K1" s="5"/>
      <c r="L1" s="6"/>
      <c r="M1" s="5"/>
      <c r="N1" s="5"/>
      <c r="O1" s="5"/>
      <c r="P1" s="5"/>
      <c r="Q1" s="5"/>
      <c r="R1" s="5"/>
      <c r="S1" s="5"/>
      <c r="T1" s="5"/>
      <c r="U1" s="5"/>
      <c r="V1" s="5"/>
      <c r="W1" s="5"/>
    </row>
    <row r="2" spans="1:23" ht="23.5" x14ac:dyDescent="0.55000000000000004">
      <c r="A2" s="5"/>
      <c r="B2" s="7" t="s">
        <v>21</v>
      </c>
      <c r="C2" s="5"/>
      <c r="D2" s="6"/>
      <c r="E2" s="5"/>
      <c r="G2" s="5"/>
      <c r="H2" s="9" t="s">
        <v>0</v>
      </c>
      <c r="I2" s="5"/>
      <c r="J2" s="9" t="s">
        <v>1</v>
      </c>
      <c r="K2" s="5"/>
      <c r="L2" s="9" t="s">
        <v>12</v>
      </c>
      <c r="M2" s="10">
        <v>18</v>
      </c>
      <c r="N2" s="5"/>
      <c r="O2" s="5"/>
      <c r="P2" s="5"/>
      <c r="Q2" s="5"/>
      <c r="R2" s="5"/>
      <c r="S2" s="5"/>
      <c r="T2" s="5"/>
      <c r="U2" s="5"/>
      <c r="V2" s="5"/>
      <c r="W2" s="5"/>
    </row>
    <row r="3" spans="1:23" ht="23.4" customHeight="1" thickBot="1" x14ac:dyDescent="0.4">
      <c r="A3" s="5"/>
      <c r="B3" s="6"/>
      <c r="C3" s="5"/>
      <c r="D3" s="6"/>
      <c r="E3" s="5"/>
      <c r="F3" s="6"/>
      <c r="G3" s="5"/>
      <c r="H3" s="157">
        <f>Progress!G2</f>
        <v>0</v>
      </c>
      <c r="I3" s="5"/>
      <c r="J3" s="157">
        <f>Progress!J2</f>
        <v>0</v>
      </c>
      <c r="K3" s="5"/>
      <c r="L3" s="157">
        <f>Progress!L2</f>
        <v>0</v>
      </c>
      <c r="M3" s="5"/>
      <c r="N3" s="5"/>
      <c r="O3" s="5"/>
      <c r="P3" s="5"/>
      <c r="Q3" s="5"/>
      <c r="R3" s="5"/>
      <c r="S3" s="5"/>
      <c r="T3" s="5"/>
      <c r="U3" s="5"/>
      <c r="V3" s="5"/>
      <c r="W3" s="5"/>
    </row>
    <row r="4" spans="1:23" x14ac:dyDescent="0.35">
      <c r="A4" s="5"/>
      <c r="B4" s="11" t="s">
        <v>14</v>
      </c>
      <c r="C4" s="5"/>
      <c r="D4" s="6"/>
      <c r="E4" s="5"/>
      <c r="F4" s="6"/>
      <c r="G4" s="5"/>
      <c r="H4" s="6"/>
      <c r="I4" s="5"/>
      <c r="J4" s="6"/>
      <c r="K4" s="5"/>
      <c r="L4" s="6"/>
      <c r="M4" s="5"/>
      <c r="N4" s="5"/>
      <c r="O4" s="5"/>
      <c r="P4" s="5"/>
      <c r="Q4" s="5"/>
      <c r="R4" s="5"/>
      <c r="S4" s="5"/>
      <c r="T4" s="5"/>
      <c r="U4" s="5"/>
      <c r="V4" s="5"/>
      <c r="W4" s="5"/>
    </row>
    <row r="5" spans="1:23" ht="6.65" customHeight="1" x14ac:dyDescent="0.35">
      <c r="A5" s="5"/>
      <c r="B5" s="6"/>
      <c r="C5" s="5"/>
      <c r="D5" s="6"/>
      <c r="E5" s="5"/>
      <c r="F5" s="6"/>
      <c r="G5" s="5"/>
      <c r="H5" s="6"/>
      <c r="I5" s="5"/>
      <c r="J5" s="6"/>
      <c r="K5" s="5"/>
      <c r="L5" s="6"/>
      <c r="M5" s="5"/>
      <c r="N5" s="5"/>
      <c r="O5" s="5"/>
      <c r="P5" s="5"/>
      <c r="Q5" s="5"/>
      <c r="R5" s="5"/>
      <c r="S5" s="5"/>
      <c r="T5" s="5"/>
      <c r="U5" s="5"/>
      <c r="V5" s="5"/>
      <c r="W5" s="5"/>
    </row>
    <row r="6" spans="1:23" ht="15.5" x14ac:dyDescent="0.35">
      <c r="A6" s="5"/>
      <c r="B6" s="12" t="s">
        <v>24</v>
      </c>
      <c r="E6" s="5"/>
      <c r="F6" s="6"/>
      <c r="G6" s="5"/>
      <c r="H6" s="6"/>
      <c r="I6" s="5"/>
      <c r="J6" s="6"/>
      <c r="K6" s="5"/>
      <c r="L6" s="6"/>
      <c r="M6" s="5"/>
      <c r="N6" s="5"/>
      <c r="O6" s="5"/>
      <c r="P6" s="5"/>
      <c r="Q6" s="5"/>
      <c r="R6" s="5"/>
      <c r="S6" s="5"/>
      <c r="T6" s="5"/>
      <c r="U6" s="5"/>
      <c r="V6" s="5"/>
      <c r="W6" s="5"/>
    </row>
    <row r="7" spans="1:23" ht="6.65" customHeight="1" x14ac:dyDescent="0.35">
      <c r="A7" s="5"/>
      <c r="B7" s="6"/>
      <c r="C7" s="5"/>
      <c r="D7" s="6"/>
      <c r="E7" s="5"/>
      <c r="F7" s="6"/>
      <c r="G7" s="5"/>
      <c r="H7" s="6"/>
      <c r="I7" s="5"/>
      <c r="J7" s="6"/>
      <c r="K7" s="5"/>
      <c r="L7" s="6"/>
      <c r="M7" s="5"/>
      <c r="N7" s="5"/>
      <c r="O7" s="5"/>
      <c r="P7" s="5"/>
      <c r="Q7" s="5"/>
      <c r="R7" s="5"/>
      <c r="S7" s="5"/>
      <c r="T7" s="5"/>
      <c r="U7" s="5"/>
      <c r="V7" s="5"/>
      <c r="W7" s="5"/>
    </row>
    <row r="8" spans="1:23" x14ac:dyDescent="0.35">
      <c r="A8" s="5"/>
      <c r="B8" s="122" t="s">
        <v>3</v>
      </c>
      <c r="C8" s="14"/>
      <c r="D8" s="122" t="s">
        <v>3</v>
      </c>
      <c r="E8" s="14"/>
      <c r="F8" s="122" t="s">
        <v>3</v>
      </c>
      <c r="G8" s="14"/>
      <c r="H8" s="122" t="s">
        <v>3</v>
      </c>
      <c r="I8" s="14"/>
      <c r="J8" s="122" t="s">
        <v>3</v>
      </c>
      <c r="K8" s="14"/>
      <c r="L8" s="122" t="s">
        <v>3</v>
      </c>
      <c r="M8" s="14"/>
      <c r="N8" s="5"/>
      <c r="O8" s="5"/>
      <c r="P8" s="5"/>
      <c r="Q8" s="5"/>
      <c r="R8" s="5"/>
      <c r="S8" s="5"/>
      <c r="T8" s="5"/>
      <c r="U8" s="5"/>
      <c r="V8" s="5"/>
      <c r="W8" s="5"/>
    </row>
    <row r="9" spans="1:23" ht="26.5" x14ac:dyDescent="0.35">
      <c r="A9" s="5"/>
      <c r="B9" s="123" t="s">
        <v>111</v>
      </c>
      <c r="C9" s="16" t="s">
        <v>4</v>
      </c>
      <c r="D9" s="124" t="s">
        <v>112</v>
      </c>
      <c r="E9" s="16" t="s">
        <v>4</v>
      </c>
      <c r="F9" s="124" t="s">
        <v>113</v>
      </c>
      <c r="G9" s="16" t="s">
        <v>4</v>
      </c>
      <c r="H9" s="125" t="s">
        <v>117</v>
      </c>
      <c r="I9" s="16" t="s">
        <v>4</v>
      </c>
      <c r="J9" s="125" t="s">
        <v>118</v>
      </c>
      <c r="K9" s="16" t="s">
        <v>4</v>
      </c>
      <c r="L9" s="126" t="s">
        <v>120</v>
      </c>
      <c r="M9" s="16" t="s">
        <v>4</v>
      </c>
      <c r="N9" s="5"/>
      <c r="O9" s="5"/>
      <c r="P9" s="5"/>
      <c r="Q9" s="5"/>
      <c r="R9" s="5"/>
      <c r="S9" s="5"/>
      <c r="T9" s="5"/>
      <c r="U9" s="5"/>
      <c r="V9" s="5"/>
      <c r="W9" s="5"/>
    </row>
    <row r="10" spans="1:23" ht="72" x14ac:dyDescent="0.35">
      <c r="A10" s="5"/>
      <c r="B10" s="153" t="s">
        <v>253</v>
      </c>
      <c r="C10" s="182"/>
      <c r="D10" s="184" t="s">
        <v>252</v>
      </c>
      <c r="E10" s="182"/>
      <c r="F10" s="184" t="s">
        <v>114</v>
      </c>
      <c r="G10" s="182"/>
      <c r="H10" s="186" t="s">
        <v>115</v>
      </c>
      <c r="I10" s="182"/>
      <c r="J10" s="186" t="s">
        <v>116</v>
      </c>
      <c r="K10" s="182"/>
      <c r="L10" s="186" t="s">
        <v>119</v>
      </c>
      <c r="M10" s="182"/>
      <c r="N10" s="5"/>
      <c r="O10" s="5"/>
      <c r="P10" s="5"/>
      <c r="Q10" s="5"/>
      <c r="R10" s="5"/>
      <c r="S10" s="5"/>
      <c r="T10" s="5"/>
      <c r="U10" s="5"/>
      <c r="V10" s="5"/>
      <c r="W10" s="5"/>
    </row>
    <row r="11" spans="1:23" s="22" customFormat="1" ht="147" customHeight="1" x14ac:dyDescent="0.25">
      <c r="A11" s="19"/>
      <c r="B11" s="154" t="s">
        <v>254</v>
      </c>
      <c r="C11" s="183"/>
      <c r="D11" s="185"/>
      <c r="E11" s="183"/>
      <c r="F11" s="185"/>
      <c r="G11" s="183"/>
      <c r="H11" s="185"/>
      <c r="I11" s="183"/>
      <c r="J11" s="185"/>
      <c r="K11" s="183"/>
      <c r="L11" s="185"/>
      <c r="M11" s="183"/>
      <c r="N11" s="19"/>
      <c r="O11" s="19"/>
      <c r="P11" s="19"/>
      <c r="Q11" s="19"/>
      <c r="R11" s="19"/>
      <c r="S11" s="19"/>
      <c r="T11" s="19"/>
      <c r="U11" s="19"/>
      <c r="V11" s="19"/>
      <c r="W11" s="19"/>
    </row>
    <row r="12" spans="1:23" x14ac:dyDescent="0.35">
      <c r="A12" s="5"/>
      <c r="B12" s="6"/>
      <c r="C12" s="5"/>
      <c r="E12" s="5"/>
      <c r="F12" s="6"/>
      <c r="G12" s="5"/>
      <c r="H12" s="6"/>
      <c r="I12" s="5"/>
      <c r="J12" s="6"/>
      <c r="K12" s="5"/>
      <c r="L12" s="6"/>
      <c r="M12" s="5"/>
      <c r="N12" s="5"/>
      <c r="O12" s="5"/>
      <c r="P12" s="5"/>
      <c r="Q12" s="5"/>
      <c r="R12" s="5"/>
      <c r="S12" s="5"/>
      <c r="T12" s="5"/>
      <c r="U12" s="5"/>
      <c r="V12" s="5"/>
      <c r="W12" s="5"/>
    </row>
    <row r="13" spans="1:23" x14ac:dyDescent="0.35">
      <c r="A13" s="5"/>
      <c r="B13" s="122" t="s">
        <v>3</v>
      </c>
      <c r="C13" s="14"/>
      <c r="D13" s="122" t="s">
        <v>3</v>
      </c>
      <c r="E13" s="14"/>
      <c r="F13" s="122" t="s">
        <v>3</v>
      </c>
      <c r="G13" s="14"/>
      <c r="H13" s="122" t="s">
        <v>3</v>
      </c>
      <c r="I13" s="14"/>
      <c r="J13" s="122" t="s">
        <v>3</v>
      </c>
      <c r="K13" s="14"/>
      <c r="L13" s="122" t="s">
        <v>3</v>
      </c>
      <c r="M13" s="14"/>
      <c r="N13" s="5"/>
      <c r="O13" s="5"/>
      <c r="P13" s="5"/>
      <c r="Q13" s="5"/>
      <c r="R13" s="5"/>
      <c r="S13" s="5"/>
      <c r="T13" s="5"/>
      <c r="U13" s="5"/>
      <c r="V13" s="5"/>
      <c r="W13" s="5"/>
    </row>
    <row r="14" spans="1:23" ht="48.5" x14ac:dyDescent="0.35">
      <c r="A14" s="5"/>
      <c r="B14" s="127" t="s">
        <v>122</v>
      </c>
      <c r="C14" s="16" t="s">
        <v>4</v>
      </c>
      <c r="D14" s="125" t="s">
        <v>124</v>
      </c>
      <c r="E14" s="16" t="s">
        <v>4</v>
      </c>
      <c r="F14" s="127" t="s">
        <v>126</v>
      </c>
      <c r="G14" s="16" t="s">
        <v>4</v>
      </c>
      <c r="H14" s="127" t="s">
        <v>127</v>
      </c>
      <c r="I14" s="16" t="s">
        <v>4</v>
      </c>
      <c r="J14" s="128" t="s">
        <v>129</v>
      </c>
      <c r="K14" s="16" t="s">
        <v>4</v>
      </c>
      <c r="L14" s="128" t="s">
        <v>130</v>
      </c>
      <c r="M14" s="16" t="s">
        <v>4</v>
      </c>
      <c r="N14" s="5"/>
      <c r="O14" s="5"/>
      <c r="P14" s="5"/>
      <c r="Q14" s="5"/>
      <c r="R14" s="5"/>
      <c r="S14" s="5"/>
      <c r="T14" s="5"/>
      <c r="U14" s="5"/>
      <c r="V14" s="5"/>
      <c r="W14" s="5"/>
    </row>
    <row r="15" spans="1:23" ht="237" customHeight="1" x14ac:dyDescent="0.35">
      <c r="A15" s="5"/>
      <c r="B15" s="129" t="s">
        <v>121</v>
      </c>
      <c r="C15" s="4"/>
      <c r="D15" s="129" t="s">
        <v>123</v>
      </c>
      <c r="E15" s="4"/>
      <c r="F15" s="155" t="s">
        <v>255</v>
      </c>
      <c r="G15" s="4"/>
      <c r="H15" s="129" t="s">
        <v>125</v>
      </c>
      <c r="I15" s="4"/>
      <c r="J15" s="154" t="s">
        <v>256</v>
      </c>
      <c r="K15" s="4"/>
      <c r="L15" s="129" t="s">
        <v>128</v>
      </c>
      <c r="M15" s="4"/>
      <c r="N15" s="5"/>
      <c r="O15" s="5"/>
      <c r="P15" s="5"/>
      <c r="Q15" s="5"/>
      <c r="R15" s="5"/>
      <c r="S15" s="5"/>
      <c r="T15" s="5"/>
      <c r="U15" s="5"/>
      <c r="V15" s="5"/>
      <c r="W15" s="5"/>
    </row>
    <row r="16" spans="1:23" ht="6.65" customHeight="1" x14ac:dyDescent="0.35">
      <c r="A16" s="5"/>
      <c r="B16" s="6"/>
      <c r="C16" s="5"/>
      <c r="D16" s="5"/>
      <c r="E16" s="5"/>
      <c r="F16" s="6"/>
      <c r="G16" s="5"/>
      <c r="H16" s="6"/>
      <c r="I16" s="5"/>
      <c r="J16" s="6"/>
      <c r="K16" s="5"/>
      <c r="L16" s="6"/>
      <c r="M16" s="5"/>
      <c r="N16" s="5"/>
      <c r="O16" s="5"/>
      <c r="P16" s="5"/>
      <c r="Q16" s="5"/>
      <c r="R16" s="5"/>
      <c r="S16" s="5"/>
      <c r="T16" s="5"/>
      <c r="U16" s="5"/>
      <c r="V16" s="5"/>
      <c r="W16" s="5"/>
    </row>
    <row r="17" spans="1:23" x14ac:dyDescent="0.35">
      <c r="A17" s="5"/>
      <c r="B17" s="6"/>
      <c r="C17" s="5"/>
      <c r="E17" s="5"/>
      <c r="F17" s="6"/>
      <c r="G17" s="5"/>
      <c r="H17" s="6"/>
      <c r="I17" s="5"/>
      <c r="J17" s="6"/>
      <c r="K17" s="5"/>
      <c r="L17" s="6"/>
      <c r="M17" s="5"/>
      <c r="N17" s="5"/>
      <c r="O17" s="5"/>
      <c r="P17" s="5"/>
      <c r="Q17" s="5"/>
      <c r="R17" s="5"/>
      <c r="S17" s="5"/>
      <c r="T17" s="5"/>
      <c r="U17" s="5"/>
      <c r="V17" s="5"/>
      <c r="W17" s="5"/>
    </row>
    <row r="18" spans="1:23" x14ac:dyDescent="0.35">
      <c r="A18" s="5"/>
      <c r="B18" s="122" t="s">
        <v>3</v>
      </c>
      <c r="C18" s="14"/>
      <c r="D18" s="122" t="s">
        <v>3</v>
      </c>
      <c r="E18" s="14"/>
      <c r="F18" s="122" t="s">
        <v>3</v>
      </c>
      <c r="G18" s="14"/>
      <c r="H18" s="122" t="s">
        <v>3</v>
      </c>
      <c r="I18" s="14"/>
      <c r="J18" s="122" t="s">
        <v>3</v>
      </c>
      <c r="K18" s="14"/>
      <c r="L18" s="122" t="s">
        <v>3</v>
      </c>
      <c r="M18" s="14"/>
      <c r="N18" s="5"/>
      <c r="O18" s="5"/>
      <c r="P18" s="5"/>
      <c r="Q18" s="5"/>
      <c r="R18" s="5"/>
      <c r="S18" s="5"/>
      <c r="T18" s="5"/>
      <c r="U18" s="5"/>
      <c r="V18" s="5"/>
      <c r="W18" s="5"/>
    </row>
    <row r="19" spans="1:23" ht="36.5" x14ac:dyDescent="0.35">
      <c r="A19" s="5"/>
      <c r="B19" s="127" t="s">
        <v>132</v>
      </c>
      <c r="C19" s="16" t="s">
        <v>4</v>
      </c>
      <c r="D19" s="125" t="s">
        <v>134</v>
      </c>
      <c r="E19" s="16" t="s">
        <v>4</v>
      </c>
      <c r="F19" s="128" t="s">
        <v>136</v>
      </c>
      <c r="G19" s="16" t="s">
        <v>4</v>
      </c>
      <c r="H19" s="128" t="s">
        <v>138</v>
      </c>
      <c r="I19" s="16" t="s">
        <v>4</v>
      </c>
      <c r="J19" s="127" t="s">
        <v>141</v>
      </c>
      <c r="K19" s="16" t="s">
        <v>4</v>
      </c>
      <c r="L19" s="127" t="s">
        <v>142</v>
      </c>
      <c r="M19" s="16" t="s">
        <v>4</v>
      </c>
      <c r="N19" s="5"/>
      <c r="O19" s="5"/>
      <c r="P19" s="5"/>
      <c r="Q19" s="5"/>
      <c r="R19" s="5"/>
      <c r="S19" s="5"/>
      <c r="T19" s="5"/>
      <c r="U19" s="5"/>
      <c r="V19" s="5"/>
      <c r="W19" s="5"/>
    </row>
    <row r="20" spans="1:23" ht="220.5" x14ac:dyDescent="0.35">
      <c r="A20" s="5"/>
      <c r="B20" s="129" t="s">
        <v>131</v>
      </c>
      <c r="C20" s="4"/>
      <c r="D20" s="130" t="s">
        <v>133</v>
      </c>
      <c r="E20" s="4"/>
      <c r="F20" s="129" t="s">
        <v>135</v>
      </c>
      <c r="G20" s="4"/>
      <c r="H20" s="130" t="s">
        <v>137</v>
      </c>
      <c r="I20" s="4"/>
      <c r="J20" s="129" t="s">
        <v>139</v>
      </c>
      <c r="K20" s="4"/>
      <c r="L20" s="129" t="s">
        <v>140</v>
      </c>
      <c r="M20" s="4"/>
      <c r="N20" s="5"/>
      <c r="O20" s="5"/>
      <c r="P20" s="5"/>
      <c r="Q20" s="5"/>
      <c r="R20" s="5"/>
      <c r="S20" s="5"/>
      <c r="T20" s="5"/>
      <c r="U20" s="5"/>
      <c r="V20" s="5"/>
      <c r="W20" s="5"/>
    </row>
    <row r="21" spans="1:23" ht="6.65" customHeight="1" x14ac:dyDescent="0.35">
      <c r="A21" s="5"/>
      <c r="B21" s="6"/>
      <c r="C21" s="5"/>
      <c r="D21" s="5"/>
      <c r="E21" s="5"/>
      <c r="F21" s="6"/>
      <c r="G21" s="5"/>
      <c r="H21" s="6"/>
      <c r="I21" s="5"/>
      <c r="J21" s="6"/>
      <c r="K21" s="5"/>
      <c r="L21" s="6"/>
      <c r="M21" s="5"/>
      <c r="N21" s="5"/>
      <c r="O21" s="5"/>
      <c r="P21" s="5"/>
      <c r="Q21" s="5"/>
      <c r="R21" s="5"/>
      <c r="S21" s="5"/>
      <c r="T21" s="5"/>
      <c r="U21" s="5"/>
      <c r="V21" s="5"/>
      <c r="W21" s="5"/>
    </row>
    <row r="22" spans="1:23" ht="15.5" x14ac:dyDescent="0.35">
      <c r="A22" s="5"/>
      <c r="B22" s="24" t="s">
        <v>34</v>
      </c>
      <c r="E22" s="5"/>
      <c r="F22" s="8" t="s">
        <v>35</v>
      </c>
      <c r="G22" s="5"/>
      <c r="H22" s="6"/>
      <c r="I22" s="5"/>
      <c r="J22" s="6"/>
      <c r="K22" s="5"/>
      <c r="L22" s="6"/>
      <c r="M22" s="5"/>
      <c r="N22" s="5"/>
      <c r="O22" s="5"/>
      <c r="P22" s="5"/>
      <c r="Q22" s="5"/>
      <c r="R22" s="5"/>
      <c r="S22" s="5"/>
      <c r="T22" s="5"/>
      <c r="U22" s="5"/>
      <c r="V22" s="5"/>
      <c r="W22" s="5"/>
    </row>
    <row r="23" spans="1:23" ht="6.65" customHeight="1" x14ac:dyDescent="0.35">
      <c r="A23" s="5"/>
      <c r="B23" s="6"/>
      <c r="C23" s="5"/>
      <c r="D23" s="6"/>
      <c r="E23" s="5"/>
      <c r="F23" s="6"/>
      <c r="G23" s="5"/>
      <c r="H23" s="6"/>
      <c r="I23" s="5"/>
      <c r="J23" s="6"/>
      <c r="K23" s="5"/>
      <c r="L23" s="6"/>
      <c r="M23" s="5"/>
      <c r="N23" s="5"/>
      <c r="O23" s="5"/>
      <c r="P23" s="5"/>
      <c r="Q23" s="5"/>
      <c r="R23" s="5"/>
      <c r="S23" s="5"/>
      <c r="T23" s="5"/>
      <c r="U23" s="5"/>
      <c r="V23" s="5"/>
      <c r="W23" s="5"/>
    </row>
    <row r="24" spans="1:23" ht="15" thickBot="1" x14ac:dyDescent="0.4">
      <c r="A24" s="5"/>
      <c r="B24" s="6"/>
      <c r="C24" s="5"/>
      <c r="D24" s="6"/>
      <c r="E24" s="5"/>
      <c r="F24" s="6"/>
      <c r="G24" s="5"/>
      <c r="H24" s="6"/>
      <c r="I24" s="5"/>
      <c r="J24" s="6"/>
      <c r="K24" s="5"/>
      <c r="L24" s="6"/>
      <c r="M24" s="5"/>
      <c r="N24" s="5"/>
      <c r="O24" s="5"/>
      <c r="P24" s="5"/>
      <c r="Q24" s="5"/>
      <c r="R24" s="5"/>
      <c r="S24" s="5"/>
      <c r="T24" s="5"/>
      <c r="U24" s="5"/>
      <c r="V24" s="5"/>
      <c r="W24" s="5"/>
    </row>
    <row r="25" spans="1:23" x14ac:dyDescent="0.35">
      <c r="A25" s="5"/>
      <c r="B25" s="6"/>
      <c r="C25" s="5"/>
      <c r="D25" s="6"/>
      <c r="E25" s="5"/>
      <c r="F25" s="6"/>
      <c r="G25" s="25" t="s">
        <v>13</v>
      </c>
      <c r="H25" s="26"/>
      <c r="I25" s="27"/>
      <c r="J25" s="26"/>
      <c r="K25" s="27"/>
      <c r="L25" s="26"/>
      <c r="M25" s="28"/>
      <c r="N25" s="5"/>
      <c r="O25" s="5"/>
      <c r="P25" s="5"/>
      <c r="Q25" s="5"/>
      <c r="R25" s="5"/>
      <c r="S25" s="5"/>
      <c r="T25" s="5"/>
      <c r="U25" s="5"/>
      <c r="V25" s="5"/>
      <c r="W25" s="5"/>
    </row>
    <row r="26" spans="1:23" ht="15.5" x14ac:dyDescent="0.35">
      <c r="A26" s="5"/>
      <c r="B26" s="178" t="s">
        <v>50</v>
      </c>
      <c r="C26" s="179"/>
      <c r="D26" s="179"/>
      <c r="E26" s="179"/>
      <c r="F26" s="6"/>
      <c r="G26" s="172" t="s">
        <v>36</v>
      </c>
      <c r="H26" s="173"/>
      <c r="I26" s="173"/>
      <c r="J26" s="173"/>
      <c r="K26" s="173"/>
      <c r="L26" s="173"/>
      <c r="M26" s="174"/>
      <c r="N26" s="5"/>
      <c r="O26" s="5"/>
      <c r="P26" s="5"/>
      <c r="Q26" s="5"/>
      <c r="R26" s="5"/>
      <c r="S26" s="5"/>
      <c r="T26" s="5"/>
      <c r="U26" s="5"/>
      <c r="V26" s="5"/>
      <c r="W26" s="5"/>
    </row>
    <row r="27" spans="1:23" x14ac:dyDescent="0.35">
      <c r="A27" s="5"/>
      <c r="B27" s="32"/>
      <c r="C27" s="5"/>
      <c r="D27" s="6"/>
      <c r="E27" s="5"/>
      <c r="F27" s="6"/>
      <c r="G27" s="172"/>
      <c r="H27" s="173"/>
      <c r="I27" s="173"/>
      <c r="J27" s="173"/>
      <c r="K27" s="173"/>
      <c r="L27" s="173"/>
      <c r="M27" s="174"/>
      <c r="N27" s="5"/>
      <c r="O27" s="5"/>
      <c r="P27" s="5"/>
      <c r="Q27" s="5"/>
      <c r="R27" s="5"/>
      <c r="S27" s="5"/>
      <c r="T27" s="5"/>
      <c r="U27" s="5"/>
      <c r="V27" s="5"/>
      <c r="W27" s="5"/>
    </row>
    <row r="28" spans="1:23" x14ac:dyDescent="0.35">
      <c r="A28" s="5"/>
      <c r="B28" s="32" t="s">
        <v>5</v>
      </c>
      <c r="C28" s="5"/>
      <c r="D28" s="33">
        <f>($M$2-($M$2-F28))/18</f>
        <v>0</v>
      </c>
      <c r="E28" s="5"/>
      <c r="F28" s="34">
        <f>COUNTIF(C10:M20,"R")</f>
        <v>0</v>
      </c>
      <c r="G28" s="172"/>
      <c r="H28" s="173"/>
      <c r="I28" s="173"/>
      <c r="J28" s="173"/>
      <c r="K28" s="173"/>
      <c r="L28" s="173"/>
      <c r="M28" s="174"/>
      <c r="N28" s="5"/>
      <c r="O28" s="5"/>
      <c r="P28" s="5"/>
      <c r="Q28" s="5"/>
      <c r="R28" s="5"/>
      <c r="S28" s="5"/>
      <c r="T28" s="5"/>
      <c r="U28" s="5"/>
      <c r="V28" s="5"/>
      <c r="W28" s="5"/>
    </row>
    <row r="29" spans="1:23" x14ac:dyDescent="0.35">
      <c r="A29" s="5"/>
      <c r="B29" s="32" t="s">
        <v>6</v>
      </c>
      <c r="C29" s="5"/>
      <c r="D29" s="35">
        <f>($M$2-($M$2-F29))/18</f>
        <v>0</v>
      </c>
      <c r="E29" s="5"/>
      <c r="F29" s="34">
        <f>COUNTIF(C10:M20,"A")</f>
        <v>0</v>
      </c>
      <c r="G29" s="172"/>
      <c r="H29" s="173"/>
      <c r="I29" s="173"/>
      <c r="J29" s="173"/>
      <c r="K29" s="173"/>
      <c r="L29" s="173"/>
      <c r="M29" s="174"/>
      <c r="N29" s="5"/>
      <c r="O29" s="5"/>
      <c r="P29" s="5"/>
      <c r="Q29" s="5"/>
      <c r="R29" s="5"/>
      <c r="S29" s="5"/>
      <c r="T29" s="5"/>
      <c r="U29" s="5"/>
      <c r="V29" s="5"/>
      <c r="W29" s="5"/>
    </row>
    <row r="30" spans="1:23" ht="15" thickBot="1" x14ac:dyDescent="0.4">
      <c r="A30" s="5"/>
      <c r="B30" s="32" t="s">
        <v>7</v>
      </c>
      <c r="C30" s="5"/>
      <c r="D30" s="36">
        <f>($M$2-($M$2-F30))/18</f>
        <v>0</v>
      </c>
      <c r="E30" s="5"/>
      <c r="F30" s="34">
        <f>COUNTIF(C10:M20,"G")</f>
        <v>0</v>
      </c>
      <c r="G30" s="175"/>
      <c r="H30" s="176"/>
      <c r="I30" s="176"/>
      <c r="J30" s="176"/>
      <c r="K30" s="176"/>
      <c r="L30" s="176"/>
      <c r="M30" s="177"/>
      <c r="N30" s="5"/>
      <c r="O30" s="5"/>
      <c r="P30" s="5"/>
      <c r="Q30" s="5"/>
      <c r="R30" s="5"/>
      <c r="S30" s="5"/>
      <c r="T30" s="5"/>
      <c r="U30" s="5"/>
      <c r="V30" s="5"/>
      <c r="W30" s="5"/>
    </row>
    <row r="31" spans="1:23" x14ac:dyDescent="0.35">
      <c r="A31" s="5"/>
      <c r="B31" s="6"/>
      <c r="C31" s="5"/>
      <c r="D31" s="37"/>
      <c r="E31" s="5"/>
      <c r="F31" s="6"/>
      <c r="G31" s="5"/>
      <c r="H31" s="6"/>
      <c r="I31" s="5"/>
      <c r="J31" s="6"/>
      <c r="K31" s="5"/>
      <c r="L31" s="6"/>
      <c r="M31" s="5"/>
      <c r="N31" s="5"/>
      <c r="O31" s="5"/>
      <c r="P31" s="5"/>
      <c r="Q31" s="5"/>
      <c r="R31" s="5"/>
      <c r="S31" s="5"/>
      <c r="T31" s="5"/>
      <c r="U31" s="5"/>
      <c r="V31" s="5"/>
      <c r="W31" s="5"/>
    </row>
    <row r="32" spans="1:23" x14ac:dyDescent="0.35">
      <c r="A32" s="5"/>
      <c r="B32" s="6"/>
      <c r="C32" s="6"/>
      <c r="D32" s="6"/>
      <c r="E32" s="6"/>
      <c r="F32" s="6"/>
      <c r="G32" s="5"/>
      <c r="H32" s="6"/>
      <c r="I32" s="5"/>
      <c r="J32" s="6"/>
      <c r="K32" s="5"/>
      <c r="L32" s="6"/>
      <c r="M32" s="5"/>
      <c r="N32" s="5"/>
      <c r="O32" s="5"/>
      <c r="P32" s="5"/>
      <c r="Q32" s="5"/>
      <c r="R32" s="5"/>
      <c r="S32" s="5"/>
      <c r="T32" s="5"/>
      <c r="U32" s="5"/>
      <c r="V32" s="5"/>
      <c r="W32" s="5"/>
    </row>
    <row r="33" spans="1:23" x14ac:dyDescent="0.35">
      <c r="A33" s="5"/>
      <c r="B33" s="6"/>
      <c r="C33" s="6"/>
      <c r="D33" s="6"/>
      <c r="E33" s="6"/>
      <c r="F33" s="6"/>
      <c r="G33" s="5"/>
      <c r="H33" s="6"/>
      <c r="I33" s="5"/>
      <c r="J33" s="6"/>
      <c r="K33" s="5"/>
      <c r="L33" s="6"/>
      <c r="M33" s="5"/>
      <c r="N33" s="5"/>
      <c r="O33" s="5"/>
      <c r="P33" s="5"/>
      <c r="Q33" s="5"/>
      <c r="R33" s="5"/>
      <c r="S33" s="5"/>
      <c r="T33" s="5"/>
      <c r="U33" s="5"/>
      <c r="V33" s="5"/>
      <c r="W33" s="5"/>
    </row>
    <row r="34" spans="1:23" x14ac:dyDescent="0.35">
      <c r="A34" s="5"/>
      <c r="B34" s="6"/>
      <c r="C34" s="6"/>
      <c r="D34" s="6"/>
      <c r="E34" s="6"/>
      <c r="F34" s="6"/>
      <c r="G34" s="5"/>
      <c r="H34" s="6"/>
      <c r="I34" s="5"/>
      <c r="J34" s="6"/>
      <c r="K34" s="5"/>
      <c r="L34" s="6"/>
      <c r="M34" s="5"/>
      <c r="N34" s="5"/>
      <c r="O34" s="5"/>
      <c r="P34" s="5"/>
      <c r="Q34" s="5"/>
      <c r="R34" s="5"/>
      <c r="S34" s="5"/>
      <c r="T34" s="5"/>
      <c r="U34" s="5"/>
      <c r="V34" s="5"/>
      <c r="W34" s="5"/>
    </row>
    <row r="35" spans="1:23" x14ac:dyDescent="0.35">
      <c r="A35" s="5"/>
      <c r="B35" s="6"/>
      <c r="C35" s="6"/>
      <c r="D35" s="6"/>
      <c r="E35" s="6"/>
      <c r="F35" s="6"/>
      <c r="G35" s="5"/>
      <c r="H35" s="6"/>
      <c r="I35" s="5"/>
      <c r="J35" s="6"/>
      <c r="K35" s="5"/>
      <c r="L35" s="6"/>
      <c r="M35" s="5"/>
      <c r="N35" s="5"/>
      <c r="O35" s="5"/>
      <c r="P35" s="5"/>
      <c r="Q35" s="5"/>
      <c r="R35" s="5"/>
      <c r="S35" s="5"/>
      <c r="T35" s="5"/>
      <c r="U35" s="5"/>
      <c r="V35" s="5"/>
      <c r="W35" s="5"/>
    </row>
    <row r="36" spans="1:23" x14ac:dyDescent="0.35">
      <c r="A36" s="5"/>
      <c r="B36" s="6"/>
      <c r="C36" s="6"/>
      <c r="D36" s="6"/>
      <c r="E36" s="6"/>
      <c r="F36" s="6"/>
      <c r="G36" s="5"/>
      <c r="H36" s="6"/>
      <c r="I36" s="5"/>
      <c r="J36" s="6"/>
      <c r="K36" s="5"/>
      <c r="L36" s="6"/>
      <c r="M36" s="5"/>
      <c r="N36" s="5"/>
      <c r="O36" s="5"/>
      <c r="P36" s="5"/>
      <c r="Q36" s="5"/>
      <c r="R36" s="5"/>
      <c r="S36" s="5"/>
      <c r="T36" s="5"/>
      <c r="U36" s="5"/>
      <c r="V36" s="5"/>
      <c r="W36" s="5"/>
    </row>
    <row r="37" spans="1:23" x14ac:dyDescent="0.35">
      <c r="A37" s="5"/>
      <c r="B37" s="6"/>
      <c r="C37" s="6"/>
      <c r="D37" s="6"/>
      <c r="E37" s="6"/>
      <c r="F37" s="6"/>
      <c r="G37" s="5"/>
      <c r="H37" s="6"/>
      <c r="I37" s="5"/>
      <c r="J37" s="6"/>
      <c r="K37" s="5"/>
      <c r="L37" s="6"/>
      <c r="M37" s="5"/>
      <c r="N37" s="5"/>
      <c r="O37" s="5"/>
      <c r="P37" s="5"/>
      <c r="Q37" s="5"/>
      <c r="R37" s="5"/>
      <c r="S37" s="5"/>
      <c r="T37" s="5"/>
      <c r="U37" s="5"/>
      <c r="V37" s="5"/>
      <c r="W37" s="5"/>
    </row>
    <row r="38" spans="1:23" x14ac:dyDescent="0.35">
      <c r="A38" s="5"/>
      <c r="B38" s="6"/>
      <c r="C38" s="6"/>
      <c r="D38" s="6"/>
      <c r="E38" s="6"/>
      <c r="F38" s="6"/>
      <c r="G38" s="5"/>
      <c r="H38" s="6"/>
      <c r="I38" s="5"/>
      <c r="J38" s="6"/>
      <c r="K38" s="5"/>
      <c r="L38" s="6"/>
      <c r="M38" s="5"/>
      <c r="N38" s="5"/>
      <c r="O38" s="5"/>
      <c r="P38" s="5"/>
      <c r="Q38" s="5"/>
      <c r="R38" s="5"/>
      <c r="S38" s="5"/>
      <c r="T38" s="5"/>
      <c r="U38" s="5"/>
      <c r="V38" s="5"/>
      <c r="W38" s="5"/>
    </row>
    <row r="39" spans="1:23" x14ac:dyDescent="0.35">
      <c r="A39" s="5"/>
      <c r="B39" s="6"/>
      <c r="C39" s="6"/>
      <c r="D39" s="6"/>
      <c r="E39" s="6"/>
      <c r="F39" s="6"/>
      <c r="G39" s="5"/>
      <c r="H39" s="6"/>
      <c r="I39" s="5"/>
      <c r="J39" s="6"/>
      <c r="K39" s="5"/>
      <c r="L39" s="6"/>
      <c r="M39" s="5"/>
      <c r="N39" s="5"/>
      <c r="O39" s="5"/>
      <c r="P39" s="5"/>
      <c r="Q39" s="5"/>
      <c r="R39" s="5"/>
      <c r="S39" s="5"/>
      <c r="T39" s="5"/>
      <c r="U39" s="5"/>
      <c r="V39" s="5"/>
      <c r="W39" s="5"/>
    </row>
    <row r="40" spans="1:23" x14ac:dyDescent="0.35">
      <c r="A40" s="5"/>
      <c r="B40" s="6"/>
      <c r="C40" s="6"/>
      <c r="D40" s="6"/>
      <c r="E40" s="6"/>
      <c r="F40" s="6"/>
      <c r="G40" s="5"/>
      <c r="H40" s="6"/>
      <c r="I40" s="5"/>
      <c r="J40" s="6"/>
      <c r="K40" s="5"/>
      <c r="L40" s="6"/>
      <c r="M40" s="5"/>
      <c r="N40" s="5"/>
      <c r="O40" s="5"/>
      <c r="P40" s="5"/>
      <c r="Q40" s="5"/>
      <c r="R40" s="5"/>
      <c r="S40" s="5"/>
      <c r="T40" s="5"/>
      <c r="U40" s="5"/>
      <c r="V40" s="5"/>
      <c r="W40" s="5"/>
    </row>
    <row r="41" spans="1:23" x14ac:dyDescent="0.35">
      <c r="A41" s="5"/>
      <c r="B41" s="6"/>
      <c r="C41" s="6"/>
      <c r="D41" s="6"/>
      <c r="E41" s="6"/>
      <c r="F41" s="6"/>
      <c r="G41" s="5"/>
      <c r="H41" s="6"/>
      <c r="I41" s="5"/>
      <c r="J41" s="6"/>
      <c r="K41" s="5"/>
      <c r="L41" s="6"/>
      <c r="M41" s="5"/>
      <c r="N41" s="5"/>
      <c r="O41" s="5"/>
      <c r="P41" s="5"/>
      <c r="Q41" s="5"/>
      <c r="R41" s="5"/>
      <c r="S41" s="5"/>
      <c r="T41" s="5"/>
      <c r="U41" s="5"/>
      <c r="V41" s="5"/>
      <c r="W41" s="5"/>
    </row>
    <row r="42" spans="1:23" x14ac:dyDescent="0.35">
      <c r="A42" s="5"/>
      <c r="B42" s="6"/>
      <c r="C42" s="6"/>
      <c r="D42" s="6"/>
      <c r="E42" s="6"/>
      <c r="F42" s="6"/>
      <c r="G42" s="5"/>
      <c r="H42" s="6"/>
      <c r="I42" s="5"/>
      <c r="J42" s="6"/>
      <c r="K42" s="5"/>
      <c r="L42" s="6"/>
      <c r="M42" s="5"/>
      <c r="N42" s="5"/>
      <c r="O42" s="5"/>
      <c r="P42" s="5"/>
      <c r="Q42" s="5"/>
      <c r="R42" s="5"/>
      <c r="S42" s="5"/>
      <c r="T42" s="5"/>
      <c r="U42" s="5"/>
      <c r="V42" s="5"/>
      <c r="W42" s="5"/>
    </row>
    <row r="43" spans="1:23" x14ac:dyDescent="0.35">
      <c r="A43" s="5"/>
      <c r="B43" s="6"/>
      <c r="C43" s="5"/>
      <c r="D43" s="6"/>
      <c r="E43" s="5"/>
      <c r="F43" s="6"/>
      <c r="G43" s="5"/>
      <c r="H43" s="6"/>
      <c r="I43" s="5"/>
      <c r="J43" s="6"/>
      <c r="K43" s="5"/>
      <c r="L43" s="6"/>
      <c r="M43" s="5"/>
      <c r="N43" s="5"/>
      <c r="O43" s="5"/>
      <c r="P43" s="5"/>
      <c r="Q43" s="5"/>
      <c r="R43" s="5"/>
      <c r="S43" s="5"/>
      <c r="T43" s="5"/>
      <c r="U43" s="5"/>
      <c r="V43" s="5"/>
      <c r="W43" s="5"/>
    </row>
    <row r="44" spans="1:23" x14ac:dyDescent="0.35">
      <c r="A44" s="5"/>
      <c r="B44" s="6"/>
      <c r="C44" s="5"/>
      <c r="D44" s="6"/>
      <c r="E44" s="5"/>
      <c r="F44" s="6"/>
      <c r="G44" s="5"/>
      <c r="H44" s="6"/>
      <c r="I44" s="5"/>
      <c r="J44" s="6"/>
      <c r="K44" s="5"/>
      <c r="L44" s="6"/>
      <c r="M44" s="5"/>
      <c r="N44" s="5"/>
      <c r="O44" s="5"/>
      <c r="P44" s="5"/>
      <c r="Q44" s="5"/>
      <c r="R44" s="5"/>
      <c r="S44" s="5"/>
      <c r="T44" s="5"/>
      <c r="U44" s="5"/>
      <c r="V44" s="5"/>
      <c r="W44" s="5"/>
    </row>
  </sheetData>
  <sheetProtection algorithmName="SHA-512" hashValue="nAMyFx7SIDuzwCYH7sWiM1KKQHkWQMvRhhCwLeAYqQZqR5wz6XwD1VlWMGWYIjAoRK/xrhADVNivBplJ213b8g==" saltValue="/MPFfQz6ifD008wgTdCugw==" spinCount="100000" sheet="1"/>
  <mergeCells count="13">
    <mergeCell ref="B26:E26"/>
    <mergeCell ref="G26:M30"/>
    <mergeCell ref="C10:C11"/>
    <mergeCell ref="E10:E11"/>
    <mergeCell ref="D10:D11"/>
    <mergeCell ref="F10:F11"/>
    <mergeCell ref="H10:H11"/>
    <mergeCell ref="J10:J11"/>
    <mergeCell ref="L10:L11"/>
    <mergeCell ref="G10:G11"/>
    <mergeCell ref="I10:I11"/>
    <mergeCell ref="K10:K11"/>
    <mergeCell ref="M10:M11"/>
  </mergeCells>
  <conditionalFormatting sqref="C10">
    <cfRule type="cellIs" dxfId="35" priority="19" operator="equal">
      <formula>"G"</formula>
    </cfRule>
    <cfRule type="cellIs" dxfId="34" priority="20" operator="equal">
      <formula>"A"</formula>
    </cfRule>
    <cfRule type="cellIs" dxfId="33" priority="21" operator="equal">
      <formula>"R"</formula>
    </cfRule>
  </conditionalFormatting>
  <conditionalFormatting sqref="C15 E15 G15 I15 K15 M15">
    <cfRule type="cellIs" dxfId="32" priority="1" operator="equal">
      <formula>"G"</formula>
    </cfRule>
    <cfRule type="cellIs" dxfId="31" priority="2" operator="equal">
      <formula>"A"</formula>
    </cfRule>
    <cfRule type="cellIs" dxfId="30" priority="3" operator="equal">
      <formula>"R"</formula>
    </cfRule>
  </conditionalFormatting>
  <conditionalFormatting sqref="D28">
    <cfRule type="dataBar" priority="15">
      <dataBar>
        <cfvo type="num" val="0"/>
        <cfvo type="num" val="1"/>
        <color rgb="FFFF0000"/>
      </dataBar>
      <extLst>
        <ext xmlns:x14="http://schemas.microsoft.com/office/spreadsheetml/2009/9/main" uri="{B025F937-C7B1-47D3-B67F-A62EFF666E3E}">
          <x14:id>{D2488D7C-1D31-4C03-8D5E-55786C115FFC}</x14:id>
        </ext>
      </extLst>
    </cfRule>
  </conditionalFormatting>
  <conditionalFormatting sqref="D29">
    <cfRule type="dataBar" priority="14">
      <dataBar>
        <cfvo type="num" val="0"/>
        <cfvo type="num" val="1"/>
        <color rgb="FFFFB628"/>
      </dataBar>
      <extLst>
        <ext xmlns:x14="http://schemas.microsoft.com/office/spreadsheetml/2009/9/main" uri="{B025F937-C7B1-47D3-B67F-A62EFF666E3E}">
          <x14:id>{64F791DB-B56B-4C53-A129-4700F80609B9}</x14:id>
        </ext>
      </extLst>
    </cfRule>
  </conditionalFormatting>
  <conditionalFormatting sqref="D30">
    <cfRule type="dataBar" priority="13">
      <dataBar>
        <cfvo type="num" val="0"/>
        <cfvo type="num" val="1"/>
        <color rgb="FF63C384"/>
      </dataBar>
      <extLst>
        <ext xmlns:x14="http://schemas.microsoft.com/office/spreadsheetml/2009/9/main" uri="{B025F937-C7B1-47D3-B67F-A62EFF666E3E}">
          <x14:id>{A6D8EFC3-249A-4592-B2DE-A7DEAD2A7565}</x14:id>
        </ext>
      </extLst>
    </cfRule>
  </conditionalFormatting>
  <conditionalFormatting sqref="E10 G10 I10 K10 M10 C20 E20 G20 I20 K20 M20">
    <cfRule type="cellIs" dxfId="29" priority="16" operator="equal">
      <formula>"G"</formula>
    </cfRule>
    <cfRule type="cellIs" dxfId="28" priority="17" operator="equal">
      <formula>"A"</formula>
    </cfRule>
    <cfRule type="cellIs" dxfId="27" priority="18" operator="equal">
      <formula>"R"</formula>
    </cfRule>
  </conditionalFormatting>
  <dataValidations count="1">
    <dataValidation type="list" allowBlank="1" showDropDown="1" showInputMessage="1" showErrorMessage="1" errorTitle="Error" error="Only input 'R' for red, 'A' for amber or 'G' for green." sqref="C10 I10 K10 E10 E20 G10 M20 C20 G20 I20 K20 K15 E15 M15 C15 G15 I15 M10" xr:uid="{59937541-D5FA-4336-BA8A-057DA404DECA}">
      <formula1>"R,A,G"</formula1>
    </dataValidation>
  </dataValidations>
  <hyperlinks>
    <hyperlink ref="B10" r:id="rId1" display="https://educationendowmentfoundation.org.uk/education-evidence/guidance-reports/digital" xr:uid="{03A74897-45C0-42B5-8FE6-BB482AECBF5F}"/>
    <hyperlink ref="B11" r:id="rId2" xr:uid="{1B09AE18-83A9-44D6-A9D5-256BC62F3E9B}"/>
    <hyperlink ref="J15" r:id="rId3" display="https://educationendowmentfoundation.org.uk/education-evidence/guidance-reports/early-maths" xr:uid="{1DBEA967-3820-49B2-B204-521AD585566B}"/>
  </hyperlinks>
  <pageMargins left="0.39370078740157483" right="0.39370078740157483" top="0.39370078740157483" bottom="0.39370078740157483" header="0.31496062992125984" footer="0.31496062992125984"/>
  <pageSetup paperSize="9" scale="78" orientation="landscape" r:id="rId4"/>
  <rowBreaks count="1" manualBreakCount="1">
    <brk id="15" max="16383" man="1"/>
  </rowBreaks>
  <drawing r:id="rId5"/>
  <extLst>
    <ext xmlns:x14="http://schemas.microsoft.com/office/spreadsheetml/2009/9/main" uri="{78C0D931-6437-407d-A8EE-F0AAD7539E65}">
      <x14:conditionalFormattings>
        <x14:conditionalFormatting xmlns:xm="http://schemas.microsoft.com/office/excel/2006/main">
          <x14:cfRule type="dataBar" id="{D2488D7C-1D31-4C03-8D5E-55786C115FFC}">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D28</xm:sqref>
        </x14:conditionalFormatting>
        <x14:conditionalFormatting xmlns:xm="http://schemas.microsoft.com/office/excel/2006/main">
          <x14:cfRule type="dataBar" id="{64F791DB-B56B-4C53-A129-4700F80609B9}">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D29</xm:sqref>
        </x14:conditionalFormatting>
        <x14:conditionalFormatting xmlns:xm="http://schemas.microsoft.com/office/excel/2006/main">
          <x14:cfRule type="dataBar" id="{A6D8EFC3-249A-4592-B2DE-A7DEAD2A7565}">
            <x14:dataBar minLength="0" maxLength="100" border="1" negativeBarBorderColorSameAsPositive="0">
              <x14:cfvo type="num">
                <xm:f>0</xm:f>
              </x14:cfvo>
              <x14:cfvo type="num">
                <xm:f>1</xm:f>
              </x14:cfvo>
              <x14:borderColor theme="1"/>
              <x14:negativeFillColor rgb="FFFF0000"/>
              <x14:negativeBorderColor rgb="FFFF0000"/>
              <x14:axisColor rgb="FF000000"/>
            </x14:dataBar>
          </x14:cfRule>
          <xm:sqref>D30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Frontcover</vt:lpstr>
      <vt:lpstr>Progress</vt:lpstr>
      <vt:lpstr>A.ExpVal</vt:lpstr>
      <vt:lpstr>B.Relat-Beh</vt:lpstr>
      <vt:lpstr>C.LrEnvir</vt:lpstr>
      <vt:lpstr>D.SL&amp;C</vt:lpstr>
      <vt:lpstr>E.Ped</vt:lpstr>
      <vt:lpstr>F.Assess</vt:lpstr>
      <vt:lpstr>G.LitMath</vt:lpstr>
      <vt:lpstr>H.Adapt</vt:lpstr>
      <vt:lpstr>I.Motiv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Malcolm Wainford</dc:creator>
  <cp:lastModifiedBy>Helen Wall - SEND Strategy Lead: Participation and Inc</cp:lastModifiedBy>
  <cp:lastPrinted>2023-10-10T10:36:43Z</cp:lastPrinted>
  <dcterms:created xsi:type="dcterms:W3CDTF">2023-03-29T21:50:15Z</dcterms:created>
  <dcterms:modified xsi:type="dcterms:W3CDTF">2024-10-07T11:06:44Z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d8be9e-c8d9-4b9c-bd40-2c27cc7ea2e6_Enabled">
    <vt:lpwstr>true</vt:lpwstr>
  </property>
  <property fmtid="{D5CDD505-2E9C-101B-9397-08002B2CF9AE}" pid="3" name="MSIP_Label_39d8be9e-c8d9-4b9c-bd40-2c27cc7ea2e6_SetDate">
    <vt:lpwstr>2024-10-07T11:05:51Z</vt:lpwstr>
  </property>
  <property fmtid="{D5CDD505-2E9C-101B-9397-08002B2CF9AE}" pid="4" name="MSIP_Label_39d8be9e-c8d9-4b9c-bd40-2c27cc7ea2e6_Method">
    <vt:lpwstr>Standard</vt:lpwstr>
  </property>
  <property fmtid="{D5CDD505-2E9C-101B-9397-08002B2CF9AE}" pid="5" name="MSIP_Label_39d8be9e-c8d9-4b9c-bd40-2c27cc7ea2e6_Name">
    <vt:lpwstr>39d8be9e-c8d9-4b9c-bd40-2c27cc7ea2e6</vt:lpwstr>
  </property>
  <property fmtid="{D5CDD505-2E9C-101B-9397-08002B2CF9AE}" pid="6" name="MSIP_Label_39d8be9e-c8d9-4b9c-bd40-2c27cc7ea2e6_SiteId">
    <vt:lpwstr>a8b4324f-155c-4215-a0f1-7ed8cc9a992f</vt:lpwstr>
  </property>
  <property fmtid="{D5CDD505-2E9C-101B-9397-08002B2CF9AE}" pid="7" name="MSIP_Label_39d8be9e-c8d9-4b9c-bd40-2c27cc7ea2e6_ActionId">
    <vt:lpwstr>c8f80183-1da0-4e3f-b11a-ac0bc25fb053</vt:lpwstr>
  </property>
  <property fmtid="{D5CDD505-2E9C-101B-9397-08002B2CF9AE}" pid="8" name="MSIP_Label_39d8be9e-c8d9-4b9c-bd40-2c27cc7ea2e6_ContentBits">
    <vt:lpwstr>0</vt:lpwstr>
  </property>
</Properties>
</file>