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ChildrenandFamiliesandEducationFinanceTeam-EducBP/Shared Documents/Educ BP/Schools Forum/2025 Forum Papers/21 May 2025/"/>
    </mc:Choice>
  </mc:AlternateContent>
  <xr:revisionPtr revIDLastSave="8" documentId="8_{19ACD2E2-C0BA-4A3C-9D12-2CDFFA22ED82}" xr6:coauthVersionLast="47" xr6:coauthVersionMax="47" xr10:uidLastSave="{85546A40-BF30-461D-9DBF-63A22A3DBE3B}"/>
  <workbookProtection lockStructure="1"/>
  <bookViews>
    <workbookView xWindow="-28920" yWindow="-120" windowWidth="29040" windowHeight="15840" firstSheet="1" activeTab="1" xr2:uid="{64040C05-7B5C-4308-B6D9-9FE062CE91C1}"/>
  </bookViews>
  <sheets>
    <sheet name="2023-24" sheetId="3" state="hidden" r:id="rId1"/>
    <sheet name="2024-25" sheetId="5" r:id="rId2"/>
  </sheets>
  <externalReferences>
    <externalReference r:id="rId3"/>
    <externalReference r:id="rId4"/>
    <externalReference r:id="rId5"/>
  </externalReferences>
  <definedNames>
    <definedName name="_xlnm._FilterDatabase" localSheetId="0" hidden="1">'2023-24'!$D$3:$M$265</definedName>
    <definedName name="_xlnm._FilterDatabase" localSheetId="1" hidden="1">'2024-25'!$A$4:$L$253</definedName>
    <definedName name="_xlnm.Print_Area" localSheetId="1">'2024-25'!$B$2:$L$253</definedName>
    <definedName name="_xlnm.Print_Titles" localSheetId="1">'2024-25'!$2:$3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0" i="5" l="1"/>
  <c r="E249" i="5"/>
  <c r="E248" i="5"/>
  <c r="E244" i="5"/>
  <c r="E242" i="5"/>
  <c r="E241" i="5"/>
  <c r="E240" i="5"/>
  <c r="E239" i="5"/>
  <c r="E236" i="5"/>
  <c r="E235" i="5"/>
  <c r="E234" i="5"/>
  <c r="E233" i="5"/>
  <c r="E230" i="5"/>
  <c r="E229" i="5"/>
  <c r="E228" i="5"/>
  <c r="E227" i="5"/>
  <c r="E225" i="5"/>
  <c r="E223" i="5"/>
  <c r="E222" i="5"/>
  <c r="E221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2" i="5"/>
  <c r="E201" i="5"/>
  <c r="E200" i="5"/>
  <c r="E199" i="5"/>
  <c r="E198" i="5"/>
  <c r="E196" i="5"/>
  <c r="E195" i="5"/>
  <c r="E193" i="5"/>
  <c r="E192" i="5"/>
  <c r="E191" i="5"/>
  <c r="E190" i="5"/>
  <c r="E189" i="5"/>
  <c r="E188" i="5"/>
  <c r="E186" i="5"/>
  <c r="E185" i="5"/>
  <c r="E184" i="5"/>
  <c r="E183" i="5"/>
  <c r="E182" i="5"/>
  <c r="E181" i="5"/>
  <c r="E180" i="5"/>
  <c r="E179" i="5"/>
  <c r="E178" i="5"/>
  <c r="E177" i="5"/>
  <c r="E173" i="5"/>
  <c r="E175" i="5"/>
  <c r="E174" i="5"/>
  <c r="E172" i="5"/>
  <c r="E171" i="5"/>
  <c r="E170" i="5"/>
  <c r="E169" i="5"/>
  <c r="E168" i="5"/>
  <c r="E166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3" i="5"/>
  <c r="E122" i="5"/>
  <c r="E121" i="5"/>
  <c r="E120" i="5"/>
  <c r="E119" i="5"/>
  <c r="E118" i="5"/>
  <c r="E116" i="5"/>
  <c r="E115" i="5"/>
  <c r="E114" i="5"/>
  <c r="E111" i="5"/>
  <c r="E110" i="5"/>
  <c r="E107" i="5"/>
  <c r="E106" i="5"/>
  <c r="E105" i="5"/>
  <c r="E104" i="5"/>
  <c r="E103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1" i="5"/>
  <c r="E80" i="5"/>
  <c r="E79" i="5"/>
  <c r="E78" i="5"/>
  <c r="E77" i="5"/>
  <c r="E76" i="5"/>
  <c r="E74" i="5"/>
  <c r="E73" i="5"/>
  <c r="E72" i="5"/>
  <c r="E71" i="5"/>
  <c r="E70" i="5"/>
  <c r="E69" i="5"/>
  <c r="E68" i="5"/>
  <c r="E67" i="5"/>
  <c r="E66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3" i="5"/>
  <c r="E42" i="5"/>
  <c r="E41" i="5"/>
  <c r="E40" i="5"/>
  <c r="E37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0" i="5"/>
  <c r="E19" i="5"/>
  <c r="E18" i="5"/>
  <c r="E17" i="5"/>
  <c r="E16" i="5"/>
  <c r="E15" i="5"/>
  <c r="E14" i="5"/>
  <c r="E13" i="5"/>
  <c r="E12" i="5"/>
  <c r="E10" i="5"/>
  <c r="E9" i="5"/>
  <c r="E6" i="5"/>
  <c r="E5" i="5"/>
  <c r="M250" i="5"/>
  <c r="M249" i="5"/>
  <c r="M248" i="5"/>
  <c r="M245" i="5"/>
  <c r="N245" i="5" s="1"/>
  <c r="M244" i="5"/>
  <c r="M243" i="5"/>
  <c r="N243" i="5" s="1"/>
  <c r="M242" i="5"/>
  <c r="M241" i="5"/>
  <c r="M240" i="5"/>
  <c r="M239" i="5"/>
  <c r="M236" i="5"/>
  <c r="M235" i="5"/>
  <c r="M234" i="5"/>
  <c r="M233" i="5"/>
  <c r="M230" i="5"/>
  <c r="M229" i="5"/>
  <c r="M228" i="5"/>
  <c r="M227" i="5"/>
  <c r="M226" i="5"/>
  <c r="N226" i="5" s="1"/>
  <c r="M225" i="5"/>
  <c r="M224" i="5"/>
  <c r="N224" i="5" s="1"/>
  <c r="M223" i="5"/>
  <c r="M222" i="5"/>
  <c r="M221" i="5"/>
  <c r="M220" i="5"/>
  <c r="N220" i="5" s="1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N203" i="5" s="1"/>
  <c r="M202" i="5"/>
  <c r="M201" i="5"/>
  <c r="M200" i="5"/>
  <c r="M199" i="5"/>
  <c r="M198" i="5"/>
  <c r="M197" i="5"/>
  <c r="N197" i="5" s="1"/>
  <c r="M196" i="5"/>
  <c r="M195" i="5"/>
  <c r="M194" i="5"/>
  <c r="N194" i="5" s="1"/>
  <c r="M193" i="5"/>
  <c r="M192" i="5"/>
  <c r="M191" i="5"/>
  <c r="M190" i="5"/>
  <c r="M189" i="5"/>
  <c r="M188" i="5"/>
  <c r="M187" i="5"/>
  <c r="N187" i="5" s="1"/>
  <c r="M186" i="5"/>
  <c r="M185" i="5"/>
  <c r="M184" i="5"/>
  <c r="M183" i="5"/>
  <c r="M182" i="5"/>
  <c r="M181" i="5"/>
  <c r="M180" i="5"/>
  <c r="M179" i="5"/>
  <c r="M178" i="5"/>
  <c r="M177" i="5"/>
  <c r="M176" i="5"/>
  <c r="N176" i="5" s="1"/>
  <c r="M175" i="5"/>
  <c r="M174" i="5"/>
  <c r="M173" i="5"/>
  <c r="M172" i="5"/>
  <c r="M171" i="5"/>
  <c r="M170" i="5"/>
  <c r="M169" i="5"/>
  <c r="M168" i="5"/>
  <c r="M167" i="5"/>
  <c r="N167" i="5" s="1"/>
  <c r="M166" i="5"/>
  <c r="M165" i="5"/>
  <c r="N165" i="5" s="1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N124" i="5" s="1"/>
  <c r="M123" i="5"/>
  <c r="M122" i="5"/>
  <c r="M121" i="5"/>
  <c r="M120" i="5"/>
  <c r="M119" i="5"/>
  <c r="M118" i="5"/>
  <c r="M117" i="5"/>
  <c r="N117" i="5" s="1"/>
  <c r="M116" i="5"/>
  <c r="M115" i="5"/>
  <c r="M114" i="5"/>
  <c r="M113" i="5"/>
  <c r="N113" i="5" s="1"/>
  <c r="M112" i="5"/>
  <c r="N112" i="5" s="1"/>
  <c r="M111" i="5"/>
  <c r="M110" i="5"/>
  <c r="M109" i="5"/>
  <c r="N109" i="5" s="1"/>
  <c r="M108" i="5"/>
  <c r="N108" i="5" s="1"/>
  <c r="M107" i="5"/>
  <c r="M106" i="5"/>
  <c r="M105" i="5"/>
  <c r="M104" i="5"/>
  <c r="M103" i="5"/>
  <c r="M102" i="5"/>
  <c r="N102" i="5" s="1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N82" i="5" s="1"/>
  <c r="M81" i="5"/>
  <c r="M80" i="5"/>
  <c r="M79" i="5"/>
  <c r="M78" i="5"/>
  <c r="M77" i="5"/>
  <c r="M76" i="5"/>
  <c r="M75" i="5"/>
  <c r="N75" i="5" s="1"/>
  <c r="M74" i="5"/>
  <c r="M73" i="5"/>
  <c r="M72" i="5"/>
  <c r="M71" i="5"/>
  <c r="M70" i="5"/>
  <c r="M69" i="5"/>
  <c r="M68" i="5"/>
  <c r="M67" i="5"/>
  <c r="M66" i="5"/>
  <c r="M65" i="5"/>
  <c r="N65" i="5" s="1"/>
  <c r="M64" i="5"/>
  <c r="N64" i="5" s="1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N44" i="5" s="1"/>
  <c r="M43" i="5"/>
  <c r="M42" i="5"/>
  <c r="M41" i="5"/>
  <c r="M40" i="5"/>
  <c r="M39" i="5"/>
  <c r="N39" i="5" s="1"/>
  <c r="M38" i="5"/>
  <c r="N38" i="5" s="1"/>
  <c r="M37" i="5"/>
  <c r="M36" i="5"/>
  <c r="N36" i="5" s="1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N21" i="5" s="1"/>
  <c r="M20" i="5"/>
  <c r="M19" i="5"/>
  <c r="M18" i="5"/>
  <c r="M17" i="5"/>
  <c r="M16" i="5"/>
  <c r="M15" i="5"/>
  <c r="M14" i="5"/>
  <c r="M13" i="5"/>
  <c r="M12" i="5"/>
  <c r="M11" i="5"/>
  <c r="N11" i="5" s="1"/>
  <c r="M10" i="5"/>
  <c r="M9" i="5"/>
  <c r="M6" i="5"/>
  <c r="M5" i="5"/>
  <c r="N230" i="5" l="1"/>
  <c r="N58" i="5"/>
  <c r="N87" i="5"/>
  <c r="N158" i="5"/>
  <c r="D229" i="5"/>
  <c r="D228" i="5"/>
  <c r="D227" i="5"/>
  <c r="D225" i="5"/>
  <c r="D223" i="5"/>
  <c r="D222" i="5"/>
  <c r="D221" i="5"/>
  <c r="D220" i="5"/>
  <c r="F220" i="5" s="1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2" i="5"/>
  <c r="D201" i="5"/>
  <c r="D200" i="5"/>
  <c r="D199" i="5"/>
  <c r="D198" i="5"/>
  <c r="D196" i="5"/>
  <c r="D195" i="5"/>
  <c r="D193" i="5"/>
  <c r="D192" i="5"/>
  <c r="D191" i="5"/>
  <c r="D190" i="5"/>
  <c r="D189" i="5"/>
  <c r="D188" i="5"/>
  <c r="D186" i="5"/>
  <c r="D185" i="5"/>
  <c r="D184" i="5"/>
  <c r="D183" i="5"/>
  <c r="D182" i="5"/>
  <c r="D181" i="5"/>
  <c r="D180" i="5"/>
  <c r="D179" i="5"/>
  <c r="D178" i="5"/>
  <c r="D177" i="5"/>
  <c r="D175" i="5"/>
  <c r="D174" i="5"/>
  <c r="D173" i="5"/>
  <c r="D172" i="5"/>
  <c r="D171" i="5"/>
  <c r="D170" i="5"/>
  <c r="D169" i="5"/>
  <c r="D168" i="5"/>
  <c r="D166" i="5"/>
  <c r="D164" i="5"/>
  <c r="D163" i="5"/>
  <c r="D162" i="5"/>
  <c r="D161" i="5"/>
  <c r="D160" i="5"/>
  <c r="D159" i="5"/>
  <c r="D158" i="5"/>
  <c r="F158" i="5" s="1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3" i="5"/>
  <c r="D122" i="5"/>
  <c r="D121" i="5"/>
  <c r="D120" i="5"/>
  <c r="D119" i="5"/>
  <c r="D118" i="5"/>
  <c r="D116" i="5"/>
  <c r="D115" i="5"/>
  <c r="D114" i="5"/>
  <c r="D111" i="5"/>
  <c r="D110" i="5"/>
  <c r="D107" i="5"/>
  <c r="D106" i="5"/>
  <c r="D105" i="5"/>
  <c r="D104" i="5"/>
  <c r="D103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6" i="5"/>
  <c r="D85" i="5"/>
  <c r="D84" i="5"/>
  <c r="D83" i="5"/>
  <c r="D81" i="5"/>
  <c r="D80" i="5"/>
  <c r="D79" i="5"/>
  <c r="D78" i="5"/>
  <c r="D77" i="5"/>
  <c r="D76" i="5"/>
  <c r="D74" i="5"/>
  <c r="D73" i="5"/>
  <c r="D72" i="5"/>
  <c r="D71" i="5"/>
  <c r="D70" i="5"/>
  <c r="D69" i="5"/>
  <c r="D68" i="5"/>
  <c r="D67" i="5"/>
  <c r="D66" i="5"/>
  <c r="D63" i="5"/>
  <c r="D62" i="5"/>
  <c r="D61" i="5"/>
  <c r="D60" i="5"/>
  <c r="D59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3" i="5"/>
  <c r="D42" i="5"/>
  <c r="D41" i="5"/>
  <c r="D40" i="5"/>
  <c r="D37" i="5"/>
  <c r="D36" i="5"/>
  <c r="F36" i="5" s="1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0" i="5"/>
  <c r="D19" i="5"/>
  <c r="D18" i="5"/>
  <c r="D17" i="5"/>
  <c r="D16" i="5"/>
  <c r="D15" i="5"/>
  <c r="D14" i="5"/>
  <c r="D13" i="5"/>
  <c r="D12" i="5"/>
  <c r="D10" i="5"/>
  <c r="D244" i="5" l="1"/>
  <c r="D243" i="5"/>
  <c r="D242" i="5"/>
  <c r="D241" i="5"/>
  <c r="D240" i="5"/>
  <c r="D239" i="5"/>
  <c r="D250" i="5"/>
  <c r="D249" i="5"/>
  <c r="D248" i="5"/>
  <c r="N250" i="5" l="1"/>
  <c r="N249" i="5"/>
  <c r="N248" i="5"/>
  <c r="N244" i="5"/>
  <c r="N242" i="5"/>
  <c r="N241" i="5"/>
  <c r="N240" i="5"/>
  <c r="N239" i="5"/>
  <c r="N236" i="5"/>
  <c r="N235" i="5"/>
  <c r="N234" i="5"/>
  <c r="N233" i="5"/>
  <c r="N9" i="5"/>
  <c r="N6" i="5"/>
  <c r="N5" i="5"/>
  <c r="K263" i="3"/>
  <c r="I263" i="3"/>
  <c r="G262" i="3"/>
  <c r="H262" i="3" s="1"/>
  <c r="F262" i="3"/>
  <c r="L263" i="3"/>
  <c r="G261" i="3"/>
  <c r="H261" i="3" s="1"/>
  <c r="F261" i="3"/>
  <c r="D263" i="3"/>
  <c r="J263" i="3"/>
  <c r="G260" i="3"/>
  <c r="H260" i="3" s="1"/>
  <c r="F260" i="3"/>
  <c r="E258" i="3"/>
  <c r="G258" i="3" s="1"/>
  <c r="H258" i="3" s="1"/>
  <c r="G256" i="3"/>
  <c r="H256" i="3" s="1"/>
  <c r="F256" i="3"/>
  <c r="J258" i="3"/>
  <c r="G255" i="3"/>
  <c r="H255" i="3" s="1"/>
  <c r="G254" i="3"/>
  <c r="H254" i="3" s="1"/>
  <c r="F254" i="3"/>
  <c r="G253" i="3"/>
  <c r="H253" i="3" s="1"/>
  <c r="F253" i="3"/>
  <c r="G252" i="3"/>
  <c r="H252" i="3" s="1"/>
  <c r="F252" i="3"/>
  <c r="L258" i="3"/>
  <c r="K258" i="3"/>
  <c r="I258" i="3"/>
  <c r="G251" i="3"/>
  <c r="H251" i="3" s="1"/>
  <c r="F251" i="3"/>
  <c r="D258" i="3"/>
  <c r="L249" i="3"/>
  <c r="G248" i="3"/>
  <c r="H248" i="3" s="1"/>
  <c r="F248" i="3"/>
  <c r="G247" i="3"/>
  <c r="H247" i="3" s="1"/>
  <c r="G246" i="3"/>
  <c r="H246" i="3" s="1"/>
  <c r="D249" i="3"/>
  <c r="K249" i="3"/>
  <c r="J249" i="3"/>
  <c r="I249" i="3"/>
  <c r="F245" i="3"/>
  <c r="G242" i="3"/>
  <c r="H242" i="3" s="1"/>
  <c r="G241" i="3"/>
  <c r="H241" i="3" s="1"/>
  <c r="G240" i="3"/>
  <c r="H240" i="3" s="1"/>
  <c r="G239" i="3"/>
  <c r="H239" i="3" s="1"/>
  <c r="G238" i="3"/>
  <c r="H238" i="3" s="1"/>
  <c r="G237" i="3"/>
  <c r="H237" i="3" s="1"/>
  <c r="G235" i="3"/>
  <c r="H235" i="3" s="1"/>
  <c r="F235" i="3"/>
  <c r="G234" i="3"/>
  <c r="H234" i="3" s="1"/>
  <c r="F234" i="3"/>
  <c r="G233" i="3"/>
  <c r="H233" i="3" s="1"/>
  <c r="F233" i="3"/>
  <c r="G232" i="3"/>
  <c r="H232" i="3" s="1"/>
  <c r="F232" i="3"/>
  <c r="G231" i="3"/>
  <c r="H231" i="3" s="1"/>
  <c r="G230" i="3"/>
  <c r="H230" i="3" s="1"/>
  <c r="G229" i="3"/>
  <c r="H229" i="3" s="1"/>
  <c r="F229" i="3"/>
  <c r="G228" i="3"/>
  <c r="H228" i="3" s="1"/>
  <c r="G227" i="3"/>
  <c r="H227" i="3" s="1"/>
  <c r="G226" i="3"/>
  <c r="H226" i="3" s="1"/>
  <c r="G225" i="3"/>
  <c r="H225" i="3" s="1"/>
  <c r="G224" i="3"/>
  <c r="H224" i="3" s="1"/>
  <c r="G222" i="3"/>
  <c r="H222" i="3" s="1"/>
  <c r="G221" i="3"/>
  <c r="H221" i="3" s="1"/>
  <c r="G220" i="3"/>
  <c r="H220" i="3" s="1"/>
  <c r="G219" i="3"/>
  <c r="H219" i="3" s="1"/>
  <c r="G218" i="3"/>
  <c r="H218" i="3" s="1"/>
  <c r="F218" i="3"/>
  <c r="G217" i="3"/>
  <c r="H217" i="3" s="1"/>
  <c r="F217" i="3"/>
  <c r="G216" i="3"/>
  <c r="H216" i="3" s="1"/>
  <c r="F216" i="3"/>
  <c r="G215" i="3"/>
  <c r="H215" i="3" s="1"/>
  <c r="F215" i="3"/>
  <c r="G214" i="3"/>
  <c r="H214" i="3" s="1"/>
  <c r="F214" i="3"/>
  <c r="G213" i="3"/>
  <c r="H213" i="3" s="1"/>
  <c r="G212" i="3"/>
  <c r="H212" i="3" s="1"/>
  <c r="F211" i="3"/>
  <c r="G210" i="3"/>
  <c r="H210" i="3" s="1"/>
  <c r="G209" i="3"/>
  <c r="H209" i="3" s="1"/>
  <c r="G208" i="3"/>
  <c r="H208" i="3" s="1"/>
  <c r="G206" i="3"/>
  <c r="H206" i="3" s="1"/>
  <c r="G205" i="3"/>
  <c r="H205" i="3" s="1"/>
  <c r="F205" i="3"/>
  <c r="G204" i="3"/>
  <c r="H204" i="3" s="1"/>
  <c r="G202" i="3"/>
  <c r="H202" i="3" s="1"/>
  <c r="F202" i="3"/>
  <c r="G201" i="3"/>
  <c r="H201" i="3" s="1"/>
  <c r="F201" i="3"/>
  <c r="G200" i="3"/>
  <c r="H200" i="3" s="1"/>
  <c r="F200" i="3"/>
  <c r="G199" i="3"/>
  <c r="H199" i="3" s="1"/>
  <c r="F199" i="3"/>
  <c r="G197" i="3"/>
  <c r="H197" i="3" s="1"/>
  <c r="F197" i="3"/>
  <c r="G196" i="3"/>
  <c r="H196" i="3" s="1"/>
  <c r="F196" i="3"/>
  <c r="G195" i="3"/>
  <c r="H195" i="3" s="1"/>
  <c r="F195" i="3"/>
  <c r="G194" i="3"/>
  <c r="H194" i="3" s="1"/>
  <c r="G193" i="3"/>
  <c r="H193" i="3" s="1"/>
  <c r="G192" i="3"/>
  <c r="H192" i="3" s="1"/>
  <c r="F192" i="3"/>
  <c r="G191" i="3"/>
  <c r="H191" i="3" s="1"/>
  <c r="G190" i="3"/>
  <c r="H190" i="3" s="1"/>
  <c r="F189" i="3"/>
  <c r="G187" i="3"/>
  <c r="H187" i="3" s="1"/>
  <c r="G186" i="3"/>
  <c r="H186" i="3" s="1"/>
  <c r="F185" i="3"/>
  <c r="G184" i="3"/>
  <c r="H184" i="3" s="1"/>
  <c r="G182" i="3"/>
  <c r="H182" i="3" s="1"/>
  <c r="F182" i="3"/>
  <c r="G181" i="3"/>
  <c r="H181" i="3" s="1"/>
  <c r="F181" i="3"/>
  <c r="G180" i="3"/>
  <c r="H180" i="3" s="1"/>
  <c r="G179" i="3"/>
  <c r="H179" i="3" s="1"/>
  <c r="G178" i="3"/>
  <c r="H178" i="3" s="1"/>
  <c r="F178" i="3"/>
  <c r="G177" i="3"/>
  <c r="H177" i="3" s="1"/>
  <c r="G176" i="3"/>
  <c r="H176" i="3" s="1"/>
  <c r="F175" i="3"/>
  <c r="G174" i="3"/>
  <c r="H174" i="3" s="1"/>
  <c r="G173" i="3"/>
  <c r="H173" i="3" s="1"/>
  <c r="F173" i="3"/>
  <c r="G172" i="3"/>
  <c r="H172" i="3" s="1"/>
  <c r="G171" i="3"/>
  <c r="H171" i="3" s="1"/>
  <c r="F171" i="3"/>
  <c r="G170" i="3"/>
  <c r="H170" i="3" s="1"/>
  <c r="G169" i="3"/>
  <c r="H169" i="3" s="1"/>
  <c r="G168" i="3"/>
  <c r="H168" i="3" s="1"/>
  <c r="F168" i="3"/>
  <c r="G167" i="3"/>
  <c r="H167" i="3" s="1"/>
  <c r="G166" i="3"/>
  <c r="H166" i="3" s="1"/>
  <c r="F165" i="3"/>
  <c r="G164" i="3"/>
  <c r="H164" i="3" s="1"/>
  <c r="G163" i="3"/>
  <c r="H163" i="3" s="1"/>
  <c r="F163" i="3"/>
  <c r="G162" i="3"/>
  <c r="H162" i="3" s="1"/>
  <c r="G161" i="3"/>
  <c r="H161" i="3" s="1"/>
  <c r="F161" i="3"/>
  <c r="G160" i="3"/>
  <c r="H160" i="3" s="1"/>
  <c r="F160" i="3"/>
  <c r="G159" i="3"/>
  <c r="H159" i="3" s="1"/>
  <c r="F159" i="3"/>
  <c r="G158" i="3"/>
  <c r="H158" i="3" s="1"/>
  <c r="F158" i="3"/>
  <c r="G157" i="3"/>
  <c r="H157" i="3" s="1"/>
  <c r="F157" i="3"/>
  <c r="F156" i="3"/>
  <c r="G155" i="3"/>
  <c r="H155" i="3" s="1"/>
  <c r="G154" i="3"/>
  <c r="H154" i="3" s="1"/>
  <c r="F154" i="3"/>
  <c r="G153" i="3"/>
  <c r="H153" i="3" s="1"/>
  <c r="G152" i="3"/>
  <c r="H152" i="3" s="1"/>
  <c r="F151" i="3"/>
  <c r="G150" i="3"/>
  <c r="H150" i="3" s="1"/>
  <c r="G149" i="3"/>
  <c r="H149" i="3" s="1"/>
  <c r="F149" i="3"/>
  <c r="G148" i="3"/>
  <c r="H148" i="3" s="1"/>
  <c r="G147" i="3"/>
  <c r="H147" i="3" s="1"/>
  <c r="F147" i="3"/>
  <c r="G146" i="3"/>
  <c r="H146" i="3" s="1"/>
  <c r="F146" i="3"/>
  <c r="G145" i="3"/>
  <c r="H145" i="3" s="1"/>
  <c r="F145" i="3"/>
  <c r="G144" i="3"/>
  <c r="H144" i="3" s="1"/>
  <c r="F144" i="3"/>
  <c r="G143" i="3"/>
  <c r="H143" i="3" s="1"/>
  <c r="F143" i="3"/>
  <c r="G142" i="3"/>
  <c r="H142" i="3" s="1"/>
  <c r="G141" i="3"/>
  <c r="H141" i="3" s="1"/>
  <c r="G140" i="3"/>
  <c r="H140" i="3" s="1"/>
  <c r="F140" i="3"/>
  <c r="G139" i="3"/>
  <c r="H139" i="3" s="1"/>
  <c r="G138" i="3"/>
  <c r="H138" i="3" s="1"/>
  <c r="F137" i="3"/>
  <c r="G136" i="3"/>
  <c r="H136" i="3" s="1"/>
  <c r="G135" i="3"/>
  <c r="H135" i="3" s="1"/>
  <c r="F135" i="3"/>
  <c r="G134" i="3"/>
  <c r="H134" i="3" s="1"/>
  <c r="G133" i="3"/>
  <c r="H133" i="3" s="1"/>
  <c r="F133" i="3"/>
  <c r="G132" i="3"/>
  <c r="H132" i="3" s="1"/>
  <c r="F132" i="3"/>
  <c r="G131" i="3"/>
  <c r="H131" i="3" s="1"/>
  <c r="F131" i="3"/>
  <c r="G130" i="3"/>
  <c r="H130" i="3" s="1"/>
  <c r="F130" i="3"/>
  <c r="G129" i="3"/>
  <c r="H129" i="3" s="1"/>
  <c r="F129" i="3"/>
  <c r="F128" i="3"/>
  <c r="G127" i="3"/>
  <c r="H127" i="3" s="1"/>
  <c r="G126" i="3"/>
  <c r="H126" i="3" s="1"/>
  <c r="F126" i="3"/>
  <c r="G125" i="3"/>
  <c r="H125" i="3" s="1"/>
  <c r="G124" i="3"/>
  <c r="H124" i="3" s="1"/>
  <c r="F123" i="3"/>
  <c r="G122" i="3"/>
  <c r="H122" i="3" s="1"/>
  <c r="G121" i="3"/>
  <c r="H121" i="3" s="1"/>
  <c r="F121" i="3"/>
  <c r="G120" i="3"/>
  <c r="H120" i="3" s="1"/>
  <c r="G119" i="3"/>
  <c r="H119" i="3" s="1"/>
  <c r="F118" i="3"/>
  <c r="G117" i="3"/>
  <c r="H117" i="3" s="1"/>
  <c r="G116" i="3"/>
  <c r="H116" i="3" s="1"/>
  <c r="F116" i="3"/>
  <c r="G115" i="3"/>
  <c r="H115" i="3" s="1"/>
  <c r="G114" i="3"/>
  <c r="H114" i="3" s="1"/>
  <c r="F114" i="3"/>
  <c r="G113" i="3"/>
  <c r="H113" i="3" s="1"/>
  <c r="F113" i="3"/>
  <c r="G111" i="3"/>
  <c r="H111" i="3" s="1"/>
  <c r="G109" i="3"/>
  <c r="H109" i="3" s="1"/>
  <c r="G108" i="3"/>
  <c r="H108" i="3" s="1"/>
  <c r="F108" i="3"/>
  <c r="G107" i="3"/>
  <c r="H107" i="3" s="1"/>
  <c r="G106" i="3"/>
  <c r="H106" i="3" s="1"/>
  <c r="F105" i="3"/>
  <c r="G104" i="3"/>
  <c r="H104" i="3" s="1"/>
  <c r="G103" i="3"/>
  <c r="H103" i="3" s="1"/>
  <c r="F103" i="3"/>
  <c r="G102" i="3"/>
  <c r="H102" i="3" s="1"/>
  <c r="G101" i="3"/>
  <c r="H101" i="3" s="1"/>
  <c r="F101" i="3"/>
  <c r="G100" i="3"/>
  <c r="H100" i="3" s="1"/>
  <c r="F100" i="3"/>
  <c r="G99" i="3"/>
  <c r="H99" i="3" s="1"/>
  <c r="F99" i="3"/>
  <c r="G98" i="3"/>
  <c r="H98" i="3" s="1"/>
  <c r="F98" i="3"/>
  <c r="G97" i="3"/>
  <c r="H97" i="3" s="1"/>
  <c r="F97" i="3"/>
  <c r="G96" i="3"/>
  <c r="H96" i="3" s="1"/>
  <c r="G95" i="3"/>
  <c r="H95" i="3" s="1"/>
  <c r="G94" i="3"/>
  <c r="H94" i="3" s="1"/>
  <c r="F94" i="3"/>
  <c r="F93" i="3"/>
  <c r="G92" i="3"/>
  <c r="H92" i="3" s="1"/>
  <c r="F91" i="3"/>
  <c r="G90" i="3"/>
  <c r="H90" i="3" s="1"/>
  <c r="G89" i="3"/>
  <c r="H89" i="3" s="1"/>
  <c r="F89" i="3"/>
  <c r="G88" i="3"/>
  <c r="H88" i="3" s="1"/>
  <c r="G87" i="3"/>
  <c r="H87" i="3" s="1"/>
  <c r="F87" i="3"/>
  <c r="G86" i="3"/>
  <c r="H86" i="3" s="1"/>
  <c r="G85" i="3"/>
  <c r="H85" i="3" s="1"/>
  <c r="G84" i="3"/>
  <c r="H84" i="3" s="1"/>
  <c r="F84" i="3"/>
  <c r="G83" i="3"/>
  <c r="H83" i="3" s="1"/>
  <c r="G82" i="3"/>
  <c r="H82" i="3" s="1"/>
  <c r="F82" i="3"/>
  <c r="G81" i="3"/>
  <c r="H81" i="3" s="1"/>
  <c r="F81" i="3"/>
  <c r="G80" i="3"/>
  <c r="H80" i="3" s="1"/>
  <c r="F80" i="3"/>
  <c r="G79" i="3"/>
  <c r="H79" i="3" s="1"/>
  <c r="G78" i="3"/>
  <c r="H78" i="3" s="1"/>
  <c r="G76" i="3"/>
  <c r="H76" i="3" s="1"/>
  <c r="G74" i="3"/>
  <c r="H74" i="3" s="1"/>
  <c r="G73" i="3"/>
  <c r="H73" i="3" s="1"/>
  <c r="G72" i="3"/>
  <c r="H72" i="3" s="1"/>
  <c r="G71" i="3"/>
  <c r="H71" i="3" s="1"/>
  <c r="F71" i="3"/>
  <c r="G70" i="3"/>
  <c r="H70" i="3" s="1"/>
  <c r="G69" i="3"/>
  <c r="H69" i="3" s="1"/>
  <c r="F69" i="3"/>
  <c r="G68" i="3"/>
  <c r="H68" i="3" s="1"/>
  <c r="F68" i="3"/>
  <c r="G67" i="3"/>
  <c r="H67" i="3" s="1"/>
  <c r="G66" i="3"/>
  <c r="H66" i="3" s="1"/>
  <c r="G65" i="3"/>
  <c r="H65" i="3" s="1"/>
  <c r="G64" i="3"/>
  <c r="H64" i="3" s="1"/>
  <c r="F63" i="3"/>
  <c r="G62" i="3"/>
  <c r="H62" i="3" s="1"/>
  <c r="G61" i="3"/>
  <c r="H61" i="3" s="1"/>
  <c r="F61" i="3"/>
  <c r="G60" i="3"/>
  <c r="H60" i="3" s="1"/>
  <c r="G59" i="3"/>
  <c r="H59" i="3" s="1"/>
  <c r="F59" i="3"/>
  <c r="G58" i="3"/>
  <c r="H58" i="3" s="1"/>
  <c r="F58" i="3"/>
  <c r="G56" i="3"/>
  <c r="H56" i="3" s="1"/>
  <c r="G54" i="3"/>
  <c r="H54" i="3" s="1"/>
  <c r="G53" i="3"/>
  <c r="H53" i="3" s="1"/>
  <c r="F53" i="3"/>
  <c r="G52" i="3"/>
  <c r="H52" i="3" s="1"/>
  <c r="G51" i="3"/>
  <c r="H51" i="3" s="1"/>
  <c r="F51" i="3"/>
  <c r="G50" i="3"/>
  <c r="H50" i="3" s="1"/>
  <c r="F50" i="3"/>
  <c r="G49" i="3"/>
  <c r="H49" i="3" s="1"/>
  <c r="F49" i="3"/>
  <c r="G48" i="3"/>
  <c r="H48" i="3" s="1"/>
  <c r="F48" i="3"/>
  <c r="G47" i="3"/>
  <c r="H47" i="3" s="1"/>
  <c r="F47" i="3"/>
  <c r="F46" i="3"/>
  <c r="G45" i="3"/>
  <c r="H45" i="3" s="1"/>
  <c r="G44" i="3"/>
  <c r="H44" i="3" s="1"/>
  <c r="G43" i="3"/>
  <c r="H43" i="3" s="1"/>
  <c r="F43" i="3"/>
  <c r="G42" i="3"/>
  <c r="H42" i="3" s="1"/>
  <c r="F42" i="3"/>
  <c r="F41" i="3"/>
  <c r="G40" i="3"/>
  <c r="H40" i="3" s="1"/>
  <c r="G39" i="3"/>
  <c r="H39" i="3" s="1"/>
  <c r="G38" i="3"/>
  <c r="H38" i="3" s="1"/>
  <c r="F38" i="3"/>
  <c r="G37" i="3"/>
  <c r="H37" i="3" s="1"/>
  <c r="F37" i="3"/>
  <c r="G36" i="3"/>
  <c r="H36" i="3" s="1"/>
  <c r="G35" i="3"/>
  <c r="H35" i="3" s="1"/>
  <c r="G34" i="3"/>
  <c r="H34" i="3" s="1"/>
  <c r="F34" i="3"/>
  <c r="F33" i="3"/>
  <c r="G32" i="3"/>
  <c r="H32" i="3" s="1"/>
  <c r="F31" i="3"/>
  <c r="G30" i="3"/>
  <c r="H30" i="3" s="1"/>
  <c r="G29" i="3"/>
  <c r="H29" i="3" s="1"/>
  <c r="F29" i="3"/>
  <c r="G28" i="3"/>
  <c r="H28" i="3" s="1"/>
  <c r="G26" i="3"/>
  <c r="H26" i="3" s="1"/>
  <c r="G25" i="3"/>
  <c r="H25" i="3" s="1"/>
  <c r="F25" i="3"/>
  <c r="G24" i="3"/>
  <c r="H24" i="3" s="1"/>
  <c r="G23" i="3"/>
  <c r="H23" i="3" s="1"/>
  <c r="F23" i="3"/>
  <c r="G22" i="3"/>
  <c r="H22" i="3" s="1"/>
  <c r="F22" i="3"/>
  <c r="G21" i="3"/>
  <c r="H21" i="3" s="1"/>
  <c r="G20" i="3"/>
  <c r="H20" i="3" s="1"/>
  <c r="F20" i="3"/>
  <c r="G19" i="3"/>
  <c r="H19" i="3" s="1"/>
  <c r="G17" i="3"/>
  <c r="H17" i="3" s="1"/>
  <c r="G16" i="3"/>
  <c r="H16" i="3" s="1"/>
  <c r="F16" i="3"/>
  <c r="G15" i="3"/>
  <c r="H15" i="3" s="1"/>
  <c r="G14" i="3"/>
  <c r="H14" i="3" s="1"/>
  <c r="F14" i="3"/>
  <c r="G13" i="3"/>
  <c r="H13" i="3" s="1"/>
  <c r="F13" i="3"/>
  <c r="G12" i="3"/>
  <c r="H12" i="3" s="1"/>
  <c r="D243" i="3"/>
  <c r="G11" i="3"/>
  <c r="H11" i="3" s="1"/>
  <c r="F11" i="3"/>
  <c r="G10" i="3"/>
  <c r="H10" i="3" s="1"/>
  <c r="G9" i="3"/>
  <c r="H9" i="3" s="1"/>
  <c r="F9" i="3"/>
  <c r="L243" i="3"/>
  <c r="K243" i="3"/>
  <c r="J243" i="3"/>
  <c r="G8" i="3"/>
  <c r="H8" i="3" s="1"/>
  <c r="F8" i="3"/>
  <c r="D6" i="3"/>
  <c r="G5" i="3"/>
  <c r="H5" i="3" s="1"/>
  <c r="F5" i="3"/>
  <c r="E6" i="3"/>
  <c r="L6" i="3"/>
  <c r="K6" i="3"/>
  <c r="J6" i="3"/>
  <c r="I6" i="3"/>
  <c r="G4" i="3"/>
  <c r="H4" i="3" s="1"/>
  <c r="F4" i="3"/>
  <c r="F32" i="5" l="1"/>
  <c r="N32" i="5"/>
  <c r="F50" i="5"/>
  <c r="N50" i="5"/>
  <c r="F83" i="5"/>
  <c r="N83" i="5"/>
  <c r="F147" i="5"/>
  <c r="N147" i="5"/>
  <c r="F179" i="5"/>
  <c r="N179" i="5"/>
  <c r="F228" i="5"/>
  <c r="N228" i="5"/>
  <c r="F51" i="5"/>
  <c r="N51" i="5"/>
  <c r="F99" i="5"/>
  <c r="N99" i="5"/>
  <c r="F134" i="5"/>
  <c r="N134" i="5"/>
  <c r="F163" i="5"/>
  <c r="N163" i="5"/>
  <c r="F212" i="5"/>
  <c r="N212" i="5"/>
  <c r="F19" i="5"/>
  <c r="N19" i="5"/>
  <c r="F52" i="5"/>
  <c r="N52" i="5"/>
  <c r="F85" i="5"/>
  <c r="N85" i="5"/>
  <c r="F135" i="5"/>
  <c r="N135" i="5"/>
  <c r="F164" i="5"/>
  <c r="N164" i="5"/>
  <c r="F35" i="5"/>
  <c r="N35" i="5"/>
  <c r="F70" i="5"/>
  <c r="N70" i="5"/>
  <c r="F101" i="5"/>
  <c r="N101" i="5"/>
  <c r="F150" i="5"/>
  <c r="N150" i="5"/>
  <c r="F182" i="5"/>
  <c r="N182" i="5"/>
  <c r="F214" i="5"/>
  <c r="N214" i="5"/>
  <c r="F22" i="5"/>
  <c r="N22" i="5"/>
  <c r="F71" i="5"/>
  <c r="N71" i="5"/>
  <c r="F103" i="5"/>
  <c r="N103" i="5"/>
  <c r="F151" i="5"/>
  <c r="N151" i="5"/>
  <c r="F183" i="5"/>
  <c r="N183" i="5"/>
  <c r="F40" i="5"/>
  <c r="N40" i="5"/>
  <c r="F89" i="5"/>
  <c r="N89" i="5"/>
  <c r="F123" i="5"/>
  <c r="N123" i="5"/>
  <c r="F152" i="5"/>
  <c r="N152" i="5"/>
  <c r="F184" i="5"/>
  <c r="N184" i="5"/>
  <c r="F41" i="5"/>
  <c r="N41" i="5"/>
  <c r="F90" i="5"/>
  <c r="N90" i="5"/>
  <c r="F153" i="5"/>
  <c r="N153" i="5"/>
  <c r="F185" i="5"/>
  <c r="N185" i="5"/>
  <c r="F25" i="5"/>
  <c r="N25" i="5"/>
  <c r="F74" i="5"/>
  <c r="N74" i="5"/>
  <c r="F91" i="5"/>
  <c r="N91" i="5"/>
  <c r="F126" i="5"/>
  <c r="N126" i="5"/>
  <c r="F171" i="5"/>
  <c r="N171" i="5"/>
  <c r="F26" i="5"/>
  <c r="N26" i="5"/>
  <c r="F76" i="5"/>
  <c r="N76" i="5"/>
  <c r="F107" i="5"/>
  <c r="N107" i="5"/>
  <c r="F141" i="5"/>
  <c r="N141" i="5"/>
  <c r="F188" i="5"/>
  <c r="N188" i="5"/>
  <c r="F27" i="5"/>
  <c r="N27" i="5"/>
  <c r="F77" i="5"/>
  <c r="N77" i="5"/>
  <c r="F110" i="5"/>
  <c r="N110" i="5"/>
  <c r="F156" i="5"/>
  <c r="N156" i="5"/>
  <c r="F173" i="5"/>
  <c r="N173" i="5"/>
  <c r="F28" i="5"/>
  <c r="N28" i="5"/>
  <c r="F61" i="5"/>
  <c r="N61" i="5"/>
  <c r="F78" i="5"/>
  <c r="N78" i="5"/>
  <c r="F111" i="5"/>
  <c r="N111" i="5"/>
  <c r="F157" i="5"/>
  <c r="N157" i="5"/>
  <c r="F190" i="5"/>
  <c r="N190" i="5"/>
  <c r="F14" i="5"/>
  <c r="N14" i="5"/>
  <c r="F29" i="5"/>
  <c r="N29" i="5"/>
  <c r="F47" i="5"/>
  <c r="N47" i="5"/>
  <c r="F62" i="5"/>
  <c r="N62" i="5"/>
  <c r="F79" i="5"/>
  <c r="N79" i="5"/>
  <c r="F95" i="5"/>
  <c r="N95" i="5"/>
  <c r="F114" i="5"/>
  <c r="N114" i="5"/>
  <c r="F130" i="5"/>
  <c r="N130" i="5"/>
  <c r="F144" i="5"/>
  <c r="N144" i="5"/>
  <c r="F159" i="5"/>
  <c r="N159" i="5"/>
  <c r="F175" i="5"/>
  <c r="N175" i="5"/>
  <c r="F191" i="5"/>
  <c r="N191" i="5"/>
  <c r="F208" i="5"/>
  <c r="N208" i="5"/>
  <c r="F223" i="5"/>
  <c r="N223" i="5"/>
  <c r="F67" i="5"/>
  <c r="N67" i="5"/>
  <c r="F98" i="5"/>
  <c r="N98" i="5"/>
  <c r="F133" i="5"/>
  <c r="N133" i="5"/>
  <c r="F162" i="5"/>
  <c r="N162" i="5"/>
  <c r="F211" i="5"/>
  <c r="N211" i="5"/>
  <c r="F18" i="5"/>
  <c r="N18" i="5"/>
  <c r="F68" i="5"/>
  <c r="N68" i="5"/>
  <c r="F84" i="5"/>
  <c r="N84" i="5"/>
  <c r="F148" i="5"/>
  <c r="N148" i="5"/>
  <c r="F180" i="5"/>
  <c r="N180" i="5"/>
  <c r="F229" i="5"/>
  <c r="N229" i="5"/>
  <c r="F69" i="5"/>
  <c r="N69" i="5"/>
  <c r="F100" i="5"/>
  <c r="N100" i="5"/>
  <c r="F149" i="5"/>
  <c r="N149" i="5"/>
  <c r="F181" i="5"/>
  <c r="N181" i="5"/>
  <c r="F213" i="5"/>
  <c r="N213" i="5"/>
  <c r="F53" i="5"/>
  <c r="N53" i="5"/>
  <c r="F86" i="5"/>
  <c r="N86" i="5"/>
  <c r="F136" i="5"/>
  <c r="N136" i="5"/>
  <c r="F166" i="5"/>
  <c r="N166" i="5"/>
  <c r="F37" i="5"/>
  <c r="N37" i="5"/>
  <c r="F88" i="5"/>
  <c r="N88" i="5"/>
  <c r="F122" i="5"/>
  <c r="N122" i="5"/>
  <c r="F168" i="5"/>
  <c r="N168" i="5"/>
  <c r="F200" i="5"/>
  <c r="N200" i="5"/>
  <c r="F23" i="5"/>
  <c r="N23" i="5"/>
  <c r="F72" i="5"/>
  <c r="N72" i="5"/>
  <c r="F104" i="5"/>
  <c r="N104" i="5"/>
  <c r="F169" i="5"/>
  <c r="N169" i="5"/>
  <c r="F201" i="5"/>
  <c r="N201" i="5"/>
  <c r="F24" i="5"/>
  <c r="N24" i="5"/>
  <c r="F73" i="5"/>
  <c r="N73" i="5"/>
  <c r="F105" i="5"/>
  <c r="N105" i="5"/>
  <c r="F125" i="5"/>
  <c r="N125" i="5"/>
  <c r="F170" i="5"/>
  <c r="N170" i="5"/>
  <c r="F217" i="5"/>
  <c r="N217" i="5"/>
  <c r="F42" i="5"/>
  <c r="N42" i="5"/>
  <c r="F106" i="5"/>
  <c r="N106" i="5"/>
  <c r="F140" i="5"/>
  <c r="N140" i="5"/>
  <c r="F186" i="5"/>
  <c r="N186" i="5"/>
  <c r="F218" i="5"/>
  <c r="N218" i="5"/>
  <c r="F10" i="5"/>
  <c r="N10" i="5"/>
  <c r="F43" i="5"/>
  <c r="N43" i="5"/>
  <c r="F92" i="5"/>
  <c r="N92" i="5"/>
  <c r="F127" i="5"/>
  <c r="N127" i="5"/>
  <c r="F172" i="5"/>
  <c r="N172" i="5"/>
  <c r="F219" i="5"/>
  <c r="N219" i="5"/>
  <c r="F12" i="5"/>
  <c r="N12" i="5"/>
  <c r="F45" i="5"/>
  <c r="N45" i="5"/>
  <c r="F93" i="5"/>
  <c r="N93" i="5"/>
  <c r="F128" i="5"/>
  <c r="N128" i="5"/>
  <c r="F189" i="5"/>
  <c r="N189" i="5"/>
  <c r="F221" i="5"/>
  <c r="N221" i="5"/>
  <c r="F13" i="5"/>
  <c r="N13" i="5"/>
  <c r="F46" i="5"/>
  <c r="N46" i="5"/>
  <c r="F94" i="5"/>
  <c r="N94" i="5"/>
  <c r="F129" i="5"/>
  <c r="N129" i="5"/>
  <c r="F174" i="5"/>
  <c r="N174" i="5"/>
  <c r="F207" i="5"/>
  <c r="N207" i="5"/>
  <c r="F222" i="5"/>
  <c r="N222" i="5"/>
  <c r="F15" i="5"/>
  <c r="N15" i="5"/>
  <c r="F30" i="5"/>
  <c r="N30" i="5"/>
  <c r="F48" i="5"/>
  <c r="N48" i="5"/>
  <c r="F63" i="5"/>
  <c r="N63" i="5"/>
  <c r="F80" i="5"/>
  <c r="N80" i="5"/>
  <c r="F96" i="5"/>
  <c r="N96" i="5"/>
  <c r="F115" i="5"/>
  <c r="N115" i="5"/>
  <c r="F131" i="5"/>
  <c r="N131" i="5"/>
  <c r="F145" i="5"/>
  <c r="N145" i="5"/>
  <c r="F160" i="5"/>
  <c r="N160" i="5"/>
  <c r="F177" i="5"/>
  <c r="N177" i="5"/>
  <c r="F192" i="5"/>
  <c r="N192" i="5"/>
  <c r="F209" i="5"/>
  <c r="N209" i="5"/>
  <c r="F225" i="5"/>
  <c r="N225" i="5"/>
  <c r="F17" i="5"/>
  <c r="N17" i="5"/>
  <c r="F118" i="5"/>
  <c r="N118" i="5"/>
  <c r="F195" i="5"/>
  <c r="N195" i="5"/>
  <c r="F33" i="5"/>
  <c r="N33" i="5"/>
  <c r="F119" i="5"/>
  <c r="N119" i="5"/>
  <c r="F196" i="5"/>
  <c r="N196" i="5"/>
  <c r="F34" i="5"/>
  <c r="N34" i="5"/>
  <c r="F120" i="5"/>
  <c r="N120" i="5"/>
  <c r="F198" i="5"/>
  <c r="N198" i="5"/>
  <c r="F20" i="5"/>
  <c r="N20" i="5"/>
  <c r="F121" i="5"/>
  <c r="N121" i="5"/>
  <c r="F199" i="5"/>
  <c r="N199" i="5"/>
  <c r="F54" i="5"/>
  <c r="N54" i="5"/>
  <c r="F137" i="5"/>
  <c r="N137" i="5"/>
  <c r="F215" i="5"/>
  <c r="N215" i="5"/>
  <c r="F55" i="5"/>
  <c r="N55" i="5"/>
  <c r="F138" i="5"/>
  <c r="N138" i="5"/>
  <c r="F216" i="5"/>
  <c r="N216" i="5"/>
  <c r="F56" i="5"/>
  <c r="N56" i="5"/>
  <c r="F139" i="5"/>
  <c r="N139" i="5"/>
  <c r="F202" i="5"/>
  <c r="N202" i="5"/>
  <c r="F57" i="5"/>
  <c r="N57" i="5"/>
  <c r="F154" i="5"/>
  <c r="N154" i="5"/>
  <c r="F204" i="5"/>
  <c r="N204" i="5"/>
  <c r="F59" i="5"/>
  <c r="N59" i="5"/>
  <c r="F155" i="5"/>
  <c r="N155" i="5"/>
  <c r="F205" i="5"/>
  <c r="N205" i="5"/>
  <c r="F60" i="5"/>
  <c r="N60" i="5"/>
  <c r="F142" i="5"/>
  <c r="N142" i="5"/>
  <c r="F206" i="5"/>
  <c r="N206" i="5"/>
  <c r="F143" i="5"/>
  <c r="N143" i="5"/>
  <c r="F16" i="5"/>
  <c r="N16" i="5"/>
  <c r="F31" i="5"/>
  <c r="N31" i="5"/>
  <c r="F49" i="5"/>
  <c r="N49" i="5"/>
  <c r="F66" i="5"/>
  <c r="N66" i="5"/>
  <c r="F81" i="5"/>
  <c r="N81" i="5"/>
  <c r="F97" i="5"/>
  <c r="N97" i="5"/>
  <c r="F116" i="5"/>
  <c r="N116" i="5"/>
  <c r="F132" i="5"/>
  <c r="N132" i="5"/>
  <c r="F146" i="5"/>
  <c r="N146" i="5"/>
  <c r="F161" i="5"/>
  <c r="N161" i="5"/>
  <c r="F178" i="5"/>
  <c r="N178" i="5"/>
  <c r="F193" i="5"/>
  <c r="N193" i="5"/>
  <c r="F210" i="5"/>
  <c r="N210" i="5"/>
  <c r="F227" i="5"/>
  <c r="N227" i="5"/>
  <c r="J265" i="3"/>
  <c r="K265" i="3"/>
  <c r="F6" i="3"/>
  <c r="G6" i="3"/>
  <c r="L265" i="3"/>
  <c r="D265" i="3"/>
  <c r="F73" i="3"/>
  <c r="F222" i="3"/>
  <c r="F226" i="3"/>
  <c r="F241" i="3"/>
  <c r="G245" i="3"/>
  <c r="H245" i="3" s="1"/>
  <c r="F15" i="3"/>
  <c r="F19" i="3"/>
  <c r="F24" i="3"/>
  <c r="F28" i="3"/>
  <c r="G31" i="3"/>
  <c r="H31" i="3" s="1"/>
  <c r="F52" i="3"/>
  <c r="F56" i="3"/>
  <c r="F60" i="3"/>
  <c r="G63" i="3"/>
  <c r="H63" i="3" s="1"/>
  <c r="F70" i="3"/>
  <c r="F78" i="3"/>
  <c r="F83" i="3"/>
  <c r="F88" i="3"/>
  <c r="G91" i="3"/>
  <c r="H91" i="3" s="1"/>
  <c r="F102" i="3"/>
  <c r="G105" i="3"/>
  <c r="H105" i="3" s="1"/>
  <c r="F107" i="3"/>
  <c r="F111" i="3"/>
  <c r="F115" i="3"/>
  <c r="G118" i="3"/>
  <c r="H118" i="3" s="1"/>
  <c r="F120" i="3"/>
  <c r="G123" i="3"/>
  <c r="H123" i="3" s="1"/>
  <c r="F134" i="3"/>
  <c r="G137" i="3"/>
  <c r="H137" i="3" s="1"/>
  <c r="F148" i="3"/>
  <c r="G151" i="3"/>
  <c r="H151" i="3" s="1"/>
  <c r="F162" i="3"/>
  <c r="G165" i="3"/>
  <c r="H165" i="3" s="1"/>
  <c r="G175" i="3"/>
  <c r="H175" i="3" s="1"/>
  <c r="G185" i="3"/>
  <c r="H185" i="3" s="1"/>
  <c r="G189" i="3"/>
  <c r="H189" i="3" s="1"/>
  <c r="G211" i="3"/>
  <c r="H211" i="3" s="1"/>
  <c r="F219" i="3"/>
  <c r="F142" i="3"/>
  <c r="F170" i="3"/>
  <c r="F180" i="3"/>
  <c r="F194" i="3"/>
  <c r="F231" i="3"/>
  <c r="E243" i="3"/>
  <c r="F247" i="3"/>
  <c r="F258" i="3"/>
  <c r="G41" i="3"/>
  <c r="H41" i="3" s="1"/>
  <c r="G46" i="3"/>
  <c r="H46" i="3" s="1"/>
  <c r="F65" i="3"/>
  <c r="F125" i="3"/>
  <c r="G128" i="3"/>
  <c r="H128" i="3" s="1"/>
  <c r="F139" i="3"/>
  <c r="F153" i="3"/>
  <c r="G156" i="3"/>
  <c r="H156" i="3" s="1"/>
  <c r="F167" i="3"/>
  <c r="F177" i="3"/>
  <c r="F187" i="3"/>
  <c r="F191" i="3"/>
  <c r="F213" i="3"/>
  <c r="F228" i="3"/>
  <c r="F96" i="3"/>
  <c r="F17" i="3"/>
  <c r="F26" i="3"/>
  <c r="G33" i="3"/>
  <c r="H33" i="3" s="1"/>
  <c r="F54" i="3"/>
  <c r="F62" i="3"/>
  <c r="F72" i="3"/>
  <c r="F76" i="3"/>
  <c r="F85" i="3"/>
  <c r="F90" i="3"/>
  <c r="G93" i="3"/>
  <c r="H93" i="3" s="1"/>
  <c r="F104" i="3"/>
  <c r="F109" i="3"/>
  <c r="F117" i="3"/>
  <c r="F122" i="3"/>
  <c r="F136" i="3"/>
  <c r="F150" i="3"/>
  <c r="F164" i="3"/>
  <c r="F184" i="3"/>
  <c r="F210" i="3"/>
  <c r="F221" i="3"/>
  <c r="F225" i="3"/>
  <c r="F240" i="3"/>
  <c r="F12" i="3"/>
  <c r="F36" i="3"/>
  <c r="F30" i="3"/>
  <c r="E249" i="3"/>
  <c r="I243" i="3"/>
  <c r="I265" i="3" s="1"/>
  <c r="F45" i="3"/>
  <c r="F95" i="3"/>
  <c r="F127" i="3"/>
  <c r="F141" i="3"/>
  <c r="F155" i="3"/>
  <c r="F169" i="3"/>
  <c r="F179" i="3"/>
  <c r="F193" i="3"/>
  <c r="F206" i="3"/>
  <c r="F230" i="3"/>
  <c r="F246" i="3"/>
  <c r="F35" i="3"/>
  <c r="F40" i="3"/>
  <c r="F32" i="3"/>
  <c r="F64" i="3"/>
  <c r="F74" i="3"/>
  <c r="F92" i="3"/>
  <c r="F138" i="3"/>
  <c r="F152" i="3"/>
  <c r="F166" i="3"/>
  <c r="F176" i="3"/>
  <c r="F186" i="3"/>
  <c r="F190" i="3"/>
  <c r="F212" i="3"/>
  <c r="F227" i="3"/>
  <c r="F237" i="3"/>
  <c r="F242" i="3"/>
  <c r="F124" i="3"/>
  <c r="F209" i="3"/>
  <c r="F220" i="3"/>
  <c r="F224" i="3"/>
  <c r="F239" i="3"/>
  <c r="F255" i="3"/>
  <c r="E263" i="3"/>
  <c r="E265" i="3" l="1"/>
  <c r="F265" i="3" s="1"/>
  <c r="G249" i="3"/>
  <c r="H249" i="3" s="1"/>
  <c r="F249" i="3"/>
  <c r="G263" i="3"/>
  <c r="H263" i="3" s="1"/>
  <c r="F263" i="3"/>
  <c r="H6" i="3"/>
  <c r="G243" i="3"/>
  <c r="H243" i="3" s="1"/>
  <c r="F243" i="3"/>
  <c r="G265" i="3" l="1"/>
  <c r="H265" i="3" l="1"/>
  <c r="D236" i="5" l="1"/>
  <c r="D235" i="5"/>
  <c r="D234" i="5"/>
  <c r="D233" i="5"/>
  <c r="D230" i="5"/>
  <c r="F230" i="5" s="1"/>
  <c r="D117" i="5"/>
  <c r="F117" i="5" s="1"/>
  <c r="D112" i="5"/>
  <c r="F112" i="5" s="1"/>
  <c r="D109" i="5"/>
  <c r="F109" i="5" s="1"/>
  <c r="D108" i="5"/>
  <c r="F108" i="5" s="1"/>
  <c r="D87" i="5"/>
  <c r="F87" i="5" s="1"/>
  <c r="D58" i="5"/>
  <c r="F58" i="5" s="1"/>
  <c r="D9" i="5"/>
  <c r="I113" i="5" l="1"/>
  <c r="D7" i="5" l="1"/>
  <c r="F5" i="5"/>
  <c r="F241" i="5" l="1"/>
  <c r="F250" i="5"/>
  <c r="F244" i="5"/>
  <c r="D246" i="5"/>
  <c r="F233" i="5"/>
  <c r="F240" i="5"/>
  <c r="D251" i="5"/>
  <c r="F9" i="5"/>
  <c r="F236" i="5"/>
  <c r="F248" i="5"/>
  <c r="D237" i="5"/>
  <c r="E231" i="5"/>
  <c r="E7" i="5"/>
  <c r="E246" i="5"/>
  <c r="F239" i="5"/>
  <c r="D231" i="5"/>
  <c r="F6" i="5"/>
  <c r="F234" i="5"/>
  <c r="E237" i="5"/>
  <c r="F235" i="5"/>
  <c r="F242" i="5"/>
  <c r="F249" i="5"/>
  <c r="E251" i="5"/>
  <c r="I101" i="5"/>
  <c r="G101" i="5" s="1"/>
  <c r="H101" i="5" s="1"/>
  <c r="I243" i="5"/>
  <c r="I180" i="5"/>
  <c r="G180" i="5" s="1"/>
  <c r="H180" i="5" s="1"/>
  <c r="I171" i="5"/>
  <c r="G171" i="5" s="1"/>
  <c r="H171" i="5" s="1"/>
  <c r="I92" i="5"/>
  <c r="G92" i="5" s="1"/>
  <c r="H92" i="5" s="1"/>
  <c r="I250" i="5"/>
  <c r="G250" i="5" s="1"/>
  <c r="H250" i="5" s="1"/>
  <c r="I249" i="5"/>
  <c r="G249" i="5" s="1"/>
  <c r="H249" i="5" s="1"/>
  <c r="I248" i="5"/>
  <c r="G248" i="5" s="1"/>
  <c r="H248" i="5" s="1"/>
  <c r="I244" i="5"/>
  <c r="G244" i="5" s="1"/>
  <c r="H244" i="5" s="1"/>
  <c r="I242" i="5"/>
  <c r="G242" i="5" s="1"/>
  <c r="H242" i="5" s="1"/>
  <c r="I241" i="5"/>
  <c r="G241" i="5" s="1"/>
  <c r="H241" i="5" s="1"/>
  <c r="I240" i="5"/>
  <c r="G240" i="5" s="1"/>
  <c r="H240" i="5" s="1"/>
  <c r="I239" i="5"/>
  <c r="I236" i="5"/>
  <c r="G236" i="5" s="1"/>
  <c r="H236" i="5" s="1"/>
  <c r="I235" i="5"/>
  <c r="G235" i="5" s="1"/>
  <c r="H235" i="5" s="1"/>
  <c r="I234" i="5"/>
  <c r="G234" i="5" s="1"/>
  <c r="H234" i="5" s="1"/>
  <c r="I233" i="5"/>
  <c r="I230" i="5"/>
  <c r="G230" i="5" s="1"/>
  <c r="H230" i="5" s="1"/>
  <c r="I229" i="5"/>
  <c r="G229" i="5" s="1"/>
  <c r="H229" i="5" s="1"/>
  <c r="I228" i="5"/>
  <c r="G228" i="5" s="1"/>
  <c r="H228" i="5" s="1"/>
  <c r="I227" i="5"/>
  <c r="G227" i="5" s="1"/>
  <c r="H227" i="5" s="1"/>
  <c r="I225" i="5"/>
  <c r="G225" i="5" s="1"/>
  <c r="H225" i="5" s="1"/>
  <c r="I223" i="5"/>
  <c r="G223" i="5" s="1"/>
  <c r="H223" i="5" s="1"/>
  <c r="I222" i="5"/>
  <c r="G222" i="5" s="1"/>
  <c r="H222" i="5" s="1"/>
  <c r="I221" i="5"/>
  <c r="G221" i="5" s="1"/>
  <c r="H221" i="5" s="1"/>
  <c r="I220" i="5"/>
  <c r="G220" i="5" s="1"/>
  <c r="H220" i="5" s="1"/>
  <c r="I219" i="5"/>
  <c r="G219" i="5" s="1"/>
  <c r="H219" i="5" s="1"/>
  <c r="I218" i="5"/>
  <c r="G218" i="5" s="1"/>
  <c r="H218" i="5" s="1"/>
  <c r="I217" i="5"/>
  <c r="G217" i="5" s="1"/>
  <c r="H217" i="5" s="1"/>
  <c r="I216" i="5"/>
  <c r="G216" i="5" s="1"/>
  <c r="H216" i="5" s="1"/>
  <c r="I215" i="5"/>
  <c r="G215" i="5" s="1"/>
  <c r="H215" i="5" s="1"/>
  <c r="I214" i="5"/>
  <c r="G214" i="5" s="1"/>
  <c r="H214" i="5" s="1"/>
  <c r="I213" i="5"/>
  <c r="G213" i="5" s="1"/>
  <c r="H213" i="5" s="1"/>
  <c r="I212" i="5"/>
  <c r="G212" i="5" s="1"/>
  <c r="H212" i="5" s="1"/>
  <c r="I211" i="5"/>
  <c r="G211" i="5" s="1"/>
  <c r="H211" i="5" s="1"/>
  <c r="I210" i="5"/>
  <c r="G210" i="5" s="1"/>
  <c r="H210" i="5" s="1"/>
  <c r="I209" i="5"/>
  <c r="G209" i="5" s="1"/>
  <c r="H209" i="5" s="1"/>
  <c r="I208" i="5"/>
  <c r="G208" i="5" s="1"/>
  <c r="H208" i="5" s="1"/>
  <c r="I207" i="5"/>
  <c r="G207" i="5" s="1"/>
  <c r="H207" i="5" s="1"/>
  <c r="I206" i="5"/>
  <c r="G206" i="5" s="1"/>
  <c r="H206" i="5" s="1"/>
  <c r="I205" i="5"/>
  <c r="G205" i="5" s="1"/>
  <c r="H205" i="5" s="1"/>
  <c r="I204" i="5"/>
  <c r="G204" i="5" s="1"/>
  <c r="H204" i="5" s="1"/>
  <c r="I202" i="5"/>
  <c r="G202" i="5" s="1"/>
  <c r="H202" i="5" s="1"/>
  <c r="I201" i="5"/>
  <c r="G201" i="5" s="1"/>
  <c r="H201" i="5" s="1"/>
  <c r="I200" i="5"/>
  <c r="G200" i="5" s="1"/>
  <c r="H200" i="5" s="1"/>
  <c r="I199" i="5"/>
  <c r="G199" i="5" s="1"/>
  <c r="H199" i="5" s="1"/>
  <c r="I198" i="5"/>
  <c r="G198" i="5" s="1"/>
  <c r="H198" i="5" s="1"/>
  <c r="I196" i="5"/>
  <c r="G196" i="5" s="1"/>
  <c r="H196" i="5" s="1"/>
  <c r="I195" i="5"/>
  <c r="G195" i="5" s="1"/>
  <c r="H195" i="5" s="1"/>
  <c r="I193" i="5"/>
  <c r="G193" i="5" s="1"/>
  <c r="H193" i="5" s="1"/>
  <c r="I192" i="5"/>
  <c r="G192" i="5" s="1"/>
  <c r="H192" i="5" s="1"/>
  <c r="I191" i="5"/>
  <c r="G191" i="5" s="1"/>
  <c r="H191" i="5" s="1"/>
  <c r="I190" i="5"/>
  <c r="G190" i="5" s="1"/>
  <c r="H190" i="5" s="1"/>
  <c r="I189" i="5"/>
  <c r="G189" i="5" s="1"/>
  <c r="H189" i="5" s="1"/>
  <c r="I188" i="5"/>
  <c r="G188" i="5" s="1"/>
  <c r="H188" i="5" s="1"/>
  <c r="I187" i="5"/>
  <c r="G187" i="5" s="1"/>
  <c r="H187" i="5" s="1"/>
  <c r="I186" i="5"/>
  <c r="G186" i="5" s="1"/>
  <c r="H186" i="5" s="1"/>
  <c r="I185" i="5"/>
  <c r="G185" i="5" s="1"/>
  <c r="H185" i="5" s="1"/>
  <c r="I184" i="5"/>
  <c r="G184" i="5" s="1"/>
  <c r="H184" i="5" s="1"/>
  <c r="I183" i="5"/>
  <c r="G183" i="5" s="1"/>
  <c r="H183" i="5" s="1"/>
  <c r="I182" i="5"/>
  <c r="G182" i="5" s="1"/>
  <c r="H182" i="5" s="1"/>
  <c r="I181" i="5"/>
  <c r="G181" i="5" s="1"/>
  <c r="H181" i="5" s="1"/>
  <c r="I179" i="5"/>
  <c r="G179" i="5" s="1"/>
  <c r="H179" i="5" s="1"/>
  <c r="I178" i="5"/>
  <c r="G178" i="5" s="1"/>
  <c r="H178" i="5" s="1"/>
  <c r="I177" i="5"/>
  <c r="G177" i="5" s="1"/>
  <c r="H177" i="5" s="1"/>
  <c r="I175" i="5"/>
  <c r="G175" i="5" s="1"/>
  <c r="H175" i="5" s="1"/>
  <c r="I174" i="5"/>
  <c r="G174" i="5" s="1"/>
  <c r="H174" i="5" s="1"/>
  <c r="I173" i="5"/>
  <c r="G173" i="5" s="1"/>
  <c r="H173" i="5" s="1"/>
  <c r="I172" i="5"/>
  <c r="G172" i="5" s="1"/>
  <c r="H172" i="5" s="1"/>
  <c r="I170" i="5"/>
  <c r="G170" i="5" s="1"/>
  <c r="H170" i="5" s="1"/>
  <c r="I169" i="5"/>
  <c r="G169" i="5" s="1"/>
  <c r="H169" i="5" s="1"/>
  <c r="I168" i="5"/>
  <c r="G168" i="5" s="1"/>
  <c r="H168" i="5" s="1"/>
  <c r="I166" i="5"/>
  <c r="G166" i="5" s="1"/>
  <c r="H166" i="5" s="1"/>
  <c r="I36" i="5"/>
  <c r="G36" i="5" s="1"/>
  <c r="H36" i="5" s="1"/>
  <c r="I164" i="5"/>
  <c r="G164" i="5" s="1"/>
  <c r="H164" i="5" s="1"/>
  <c r="I163" i="5"/>
  <c r="G163" i="5" s="1"/>
  <c r="H163" i="5" s="1"/>
  <c r="I162" i="5"/>
  <c r="G162" i="5" s="1"/>
  <c r="H162" i="5" s="1"/>
  <c r="I161" i="5"/>
  <c r="G161" i="5" s="1"/>
  <c r="H161" i="5" s="1"/>
  <c r="I160" i="5"/>
  <c r="G160" i="5" s="1"/>
  <c r="H160" i="5" s="1"/>
  <c r="I159" i="5"/>
  <c r="G159" i="5" s="1"/>
  <c r="H159" i="5" s="1"/>
  <c r="I158" i="5"/>
  <c r="G158" i="5" s="1"/>
  <c r="H158" i="5" s="1"/>
  <c r="I157" i="5"/>
  <c r="G157" i="5" s="1"/>
  <c r="H157" i="5" s="1"/>
  <c r="I156" i="5"/>
  <c r="G156" i="5" s="1"/>
  <c r="H156" i="5" s="1"/>
  <c r="I155" i="5"/>
  <c r="G155" i="5" s="1"/>
  <c r="H155" i="5" s="1"/>
  <c r="I154" i="5"/>
  <c r="G154" i="5" s="1"/>
  <c r="H154" i="5" s="1"/>
  <c r="I153" i="5"/>
  <c r="G153" i="5" s="1"/>
  <c r="H153" i="5" s="1"/>
  <c r="I152" i="5"/>
  <c r="G152" i="5" s="1"/>
  <c r="H152" i="5" s="1"/>
  <c r="I151" i="5"/>
  <c r="G151" i="5" s="1"/>
  <c r="H151" i="5" s="1"/>
  <c r="I150" i="5"/>
  <c r="G150" i="5" s="1"/>
  <c r="H150" i="5" s="1"/>
  <c r="I149" i="5"/>
  <c r="G149" i="5" s="1"/>
  <c r="H149" i="5" s="1"/>
  <c r="I148" i="5"/>
  <c r="G148" i="5" s="1"/>
  <c r="H148" i="5" s="1"/>
  <c r="I147" i="5"/>
  <c r="G147" i="5" s="1"/>
  <c r="H147" i="5" s="1"/>
  <c r="I146" i="5"/>
  <c r="G146" i="5" s="1"/>
  <c r="H146" i="5" s="1"/>
  <c r="I145" i="5"/>
  <c r="G145" i="5" s="1"/>
  <c r="H145" i="5" s="1"/>
  <c r="I144" i="5"/>
  <c r="G144" i="5" s="1"/>
  <c r="H144" i="5" s="1"/>
  <c r="I143" i="5"/>
  <c r="G143" i="5" s="1"/>
  <c r="H143" i="5" s="1"/>
  <c r="I142" i="5"/>
  <c r="G142" i="5" s="1"/>
  <c r="H142" i="5" s="1"/>
  <c r="I141" i="5"/>
  <c r="G141" i="5" s="1"/>
  <c r="H141" i="5" s="1"/>
  <c r="I140" i="5"/>
  <c r="G140" i="5" s="1"/>
  <c r="H140" i="5" s="1"/>
  <c r="I139" i="5"/>
  <c r="G139" i="5" s="1"/>
  <c r="H139" i="5" s="1"/>
  <c r="I138" i="5"/>
  <c r="G138" i="5" s="1"/>
  <c r="H138" i="5" s="1"/>
  <c r="I137" i="5"/>
  <c r="G137" i="5" s="1"/>
  <c r="H137" i="5" s="1"/>
  <c r="I136" i="5"/>
  <c r="G136" i="5" s="1"/>
  <c r="H136" i="5" s="1"/>
  <c r="I135" i="5"/>
  <c r="G135" i="5" s="1"/>
  <c r="H135" i="5" s="1"/>
  <c r="I134" i="5"/>
  <c r="G134" i="5" s="1"/>
  <c r="H134" i="5" s="1"/>
  <c r="I133" i="5"/>
  <c r="G133" i="5" s="1"/>
  <c r="H133" i="5" s="1"/>
  <c r="I132" i="5"/>
  <c r="G132" i="5" s="1"/>
  <c r="H132" i="5" s="1"/>
  <c r="I131" i="5"/>
  <c r="G131" i="5" s="1"/>
  <c r="H131" i="5" s="1"/>
  <c r="I130" i="5"/>
  <c r="G130" i="5" s="1"/>
  <c r="H130" i="5" s="1"/>
  <c r="I129" i="5"/>
  <c r="G129" i="5" s="1"/>
  <c r="H129" i="5" s="1"/>
  <c r="I128" i="5"/>
  <c r="G128" i="5" s="1"/>
  <c r="H128" i="5" s="1"/>
  <c r="I127" i="5"/>
  <c r="G127" i="5" s="1"/>
  <c r="H127" i="5" s="1"/>
  <c r="I126" i="5"/>
  <c r="G126" i="5" s="1"/>
  <c r="H126" i="5" s="1"/>
  <c r="I125" i="5"/>
  <c r="G125" i="5" s="1"/>
  <c r="H125" i="5" s="1"/>
  <c r="I124" i="5"/>
  <c r="G124" i="5" s="1"/>
  <c r="H124" i="5" s="1"/>
  <c r="I123" i="5"/>
  <c r="G123" i="5" s="1"/>
  <c r="H123" i="5" s="1"/>
  <c r="I122" i="5"/>
  <c r="G122" i="5" s="1"/>
  <c r="H122" i="5" s="1"/>
  <c r="I121" i="5"/>
  <c r="G121" i="5" s="1"/>
  <c r="H121" i="5" s="1"/>
  <c r="I120" i="5"/>
  <c r="G120" i="5" s="1"/>
  <c r="H120" i="5" s="1"/>
  <c r="I119" i="5"/>
  <c r="G119" i="5" s="1"/>
  <c r="H119" i="5" s="1"/>
  <c r="I118" i="5"/>
  <c r="G118" i="5" s="1"/>
  <c r="H118" i="5" s="1"/>
  <c r="I117" i="5"/>
  <c r="G117" i="5" s="1"/>
  <c r="H117" i="5" s="1"/>
  <c r="I116" i="5"/>
  <c r="G116" i="5" s="1"/>
  <c r="H116" i="5" s="1"/>
  <c r="I115" i="5"/>
  <c r="G115" i="5" s="1"/>
  <c r="H115" i="5" s="1"/>
  <c r="I114" i="5"/>
  <c r="G114" i="5" s="1"/>
  <c r="H114" i="5" s="1"/>
  <c r="I112" i="5"/>
  <c r="G112" i="5" s="1"/>
  <c r="H112" i="5" s="1"/>
  <c r="I111" i="5"/>
  <c r="G111" i="5" s="1"/>
  <c r="H111" i="5" s="1"/>
  <c r="I110" i="5"/>
  <c r="G110" i="5" s="1"/>
  <c r="H110" i="5" s="1"/>
  <c r="I109" i="5"/>
  <c r="G109" i="5" s="1"/>
  <c r="H109" i="5" s="1"/>
  <c r="I108" i="5"/>
  <c r="G108" i="5" s="1"/>
  <c r="H108" i="5" s="1"/>
  <c r="I107" i="5"/>
  <c r="G107" i="5" s="1"/>
  <c r="H107" i="5" s="1"/>
  <c r="I106" i="5"/>
  <c r="G106" i="5" s="1"/>
  <c r="H106" i="5" s="1"/>
  <c r="I105" i="5"/>
  <c r="G105" i="5" s="1"/>
  <c r="H105" i="5" s="1"/>
  <c r="I104" i="5"/>
  <c r="G104" i="5" s="1"/>
  <c r="H104" i="5" s="1"/>
  <c r="I103" i="5"/>
  <c r="G103" i="5" s="1"/>
  <c r="H103" i="5" s="1"/>
  <c r="I100" i="5"/>
  <c r="G100" i="5" s="1"/>
  <c r="H100" i="5" s="1"/>
  <c r="I99" i="5"/>
  <c r="G99" i="5" s="1"/>
  <c r="H99" i="5" s="1"/>
  <c r="I98" i="5"/>
  <c r="G98" i="5" s="1"/>
  <c r="H98" i="5" s="1"/>
  <c r="I97" i="5"/>
  <c r="G97" i="5" s="1"/>
  <c r="H97" i="5" s="1"/>
  <c r="I96" i="5"/>
  <c r="G96" i="5" s="1"/>
  <c r="H96" i="5" s="1"/>
  <c r="I95" i="5"/>
  <c r="G95" i="5" s="1"/>
  <c r="H95" i="5" s="1"/>
  <c r="I94" i="5"/>
  <c r="G94" i="5" s="1"/>
  <c r="H94" i="5" s="1"/>
  <c r="I93" i="5"/>
  <c r="G93" i="5" s="1"/>
  <c r="H93" i="5" s="1"/>
  <c r="I91" i="5"/>
  <c r="G91" i="5" s="1"/>
  <c r="H91" i="5" s="1"/>
  <c r="I90" i="5"/>
  <c r="G90" i="5" s="1"/>
  <c r="H90" i="5" s="1"/>
  <c r="I89" i="5"/>
  <c r="G89" i="5" s="1"/>
  <c r="H89" i="5" s="1"/>
  <c r="I88" i="5"/>
  <c r="G88" i="5" s="1"/>
  <c r="H88" i="5" s="1"/>
  <c r="I87" i="5"/>
  <c r="G87" i="5" s="1"/>
  <c r="H87" i="5" s="1"/>
  <c r="I86" i="5"/>
  <c r="G86" i="5" s="1"/>
  <c r="H86" i="5" s="1"/>
  <c r="I85" i="5"/>
  <c r="G85" i="5" s="1"/>
  <c r="H85" i="5" s="1"/>
  <c r="I84" i="5"/>
  <c r="G84" i="5" s="1"/>
  <c r="H84" i="5" s="1"/>
  <c r="I83" i="5"/>
  <c r="G83" i="5" s="1"/>
  <c r="H83" i="5" s="1"/>
  <c r="I81" i="5"/>
  <c r="G81" i="5" s="1"/>
  <c r="H81" i="5" s="1"/>
  <c r="I80" i="5"/>
  <c r="G80" i="5" s="1"/>
  <c r="H80" i="5" s="1"/>
  <c r="I79" i="5"/>
  <c r="G79" i="5" s="1"/>
  <c r="H79" i="5" s="1"/>
  <c r="I78" i="5"/>
  <c r="G78" i="5" s="1"/>
  <c r="H78" i="5" s="1"/>
  <c r="I77" i="5"/>
  <c r="G77" i="5" s="1"/>
  <c r="H77" i="5" s="1"/>
  <c r="I76" i="5"/>
  <c r="G76" i="5" s="1"/>
  <c r="H76" i="5" s="1"/>
  <c r="I74" i="5"/>
  <c r="G74" i="5" s="1"/>
  <c r="H74" i="5" s="1"/>
  <c r="I73" i="5"/>
  <c r="G73" i="5" s="1"/>
  <c r="H73" i="5" s="1"/>
  <c r="I72" i="5"/>
  <c r="G72" i="5" s="1"/>
  <c r="H72" i="5" s="1"/>
  <c r="I71" i="5"/>
  <c r="G71" i="5" s="1"/>
  <c r="H71" i="5" s="1"/>
  <c r="I70" i="5"/>
  <c r="G70" i="5" s="1"/>
  <c r="H70" i="5" s="1"/>
  <c r="I69" i="5"/>
  <c r="G69" i="5" s="1"/>
  <c r="H69" i="5" s="1"/>
  <c r="I68" i="5"/>
  <c r="G68" i="5" s="1"/>
  <c r="H68" i="5" s="1"/>
  <c r="I67" i="5"/>
  <c r="G67" i="5" s="1"/>
  <c r="H67" i="5" s="1"/>
  <c r="I66" i="5"/>
  <c r="G66" i="5" s="1"/>
  <c r="H66" i="5" s="1"/>
  <c r="I63" i="5"/>
  <c r="G63" i="5" s="1"/>
  <c r="H63" i="5" s="1"/>
  <c r="I62" i="5"/>
  <c r="G62" i="5" s="1"/>
  <c r="H62" i="5" s="1"/>
  <c r="I61" i="5"/>
  <c r="G61" i="5" s="1"/>
  <c r="H61" i="5" s="1"/>
  <c r="I60" i="5"/>
  <c r="G60" i="5" s="1"/>
  <c r="H60" i="5" s="1"/>
  <c r="I59" i="5"/>
  <c r="G59" i="5" s="1"/>
  <c r="H59" i="5" s="1"/>
  <c r="I58" i="5"/>
  <c r="G58" i="5" s="1"/>
  <c r="H58" i="5" s="1"/>
  <c r="I57" i="5"/>
  <c r="G57" i="5" s="1"/>
  <c r="H57" i="5" s="1"/>
  <c r="I56" i="5"/>
  <c r="G56" i="5" s="1"/>
  <c r="H56" i="5" s="1"/>
  <c r="I55" i="5"/>
  <c r="G55" i="5" s="1"/>
  <c r="H55" i="5" s="1"/>
  <c r="I54" i="5"/>
  <c r="G54" i="5" s="1"/>
  <c r="H54" i="5" s="1"/>
  <c r="I53" i="5"/>
  <c r="G53" i="5" s="1"/>
  <c r="H53" i="5" s="1"/>
  <c r="I52" i="5"/>
  <c r="G52" i="5" s="1"/>
  <c r="H52" i="5" s="1"/>
  <c r="I51" i="5"/>
  <c r="G51" i="5" s="1"/>
  <c r="H51" i="5" s="1"/>
  <c r="I50" i="5"/>
  <c r="G50" i="5" s="1"/>
  <c r="H50" i="5" s="1"/>
  <c r="I49" i="5"/>
  <c r="G49" i="5" s="1"/>
  <c r="H49" i="5" s="1"/>
  <c r="I48" i="5"/>
  <c r="G48" i="5" s="1"/>
  <c r="H48" i="5" s="1"/>
  <c r="I47" i="5"/>
  <c r="G47" i="5" s="1"/>
  <c r="H47" i="5" s="1"/>
  <c r="I46" i="5"/>
  <c r="G46" i="5" s="1"/>
  <c r="H46" i="5" s="1"/>
  <c r="I45" i="5"/>
  <c r="G45" i="5" s="1"/>
  <c r="H45" i="5" s="1"/>
  <c r="I43" i="5"/>
  <c r="G43" i="5" s="1"/>
  <c r="H43" i="5" s="1"/>
  <c r="I42" i="5"/>
  <c r="G42" i="5" s="1"/>
  <c r="H42" i="5" s="1"/>
  <c r="I41" i="5"/>
  <c r="G41" i="5" s="1"/>
  <c r="H41" i="5" s="1"/>
  <c r="I40" i="5"/>
  <c r="G40" i="5" s="1"/>
  <c r="H40" i="5" s="1"/>
  <c r="I38" i="5"/>
  <c r="G38" i="5" s="1"/>
  <c r="H38" i="5" s="1"/>
  <c r="I37" i="5"/>
  <c r="G37" i="5" s="1"/>
  <c r="H37" i="5" s="1"/>
  <c r="I35" i="5"/>
  <c r="G35" i="5" s="1"/>
  <c r="H35" i="5" s="1"/>
  <c r="I34" i="5"/>
  <c r="G34" i="5" s="1"/>
  <c r="H34" i="5" s="1"/>
  <c r="I33" i="5"/>
  <c r="G33" i="5" s="1"/>
  <c r="H33" i="5" s="1"/>
  <c r="I32" i="5"/>
  <c r="G32" i="5" s="1"/>
  <c r="H32" i="5" s="1"/>
  <c r="I31" i="5"/>
  <c r="G31" i="5" s="1"/>
  <c r="H31" i="5" s="1"/>
  <c r="I30" i="5"/>
  <c r="G30" i="5" s="1"/>
  <c r="H30" i="5" s="1"/>
  <c r="I29" i="5"/>
  <c r="G29" i="5" s="1"/>
  <c r="H29" i="5" s="1"/>
  <c r="I28" i="5"/>
  <c r="G28" i="5" s="1"/>
  <c r="H28" i="5" s="1"/>
  <c r="I27" i="5"/>
  <c r="G27" i="5" s="1"/>
  <c r="H27" i="5" s="1"/>
  <c r="I26" i="5"/>
  <c r="G26" i="5" s="1"/>
  <c r="H26" i="5" s="1"/>
  <c r="I25" i="5"/>
  <c r="G25" i="5" s="1"/>
  <c r="H25" i="5" s="1"/>
  <c r="I24" i="5"/>
  <c r="G24" i="5" s="1"/>
  <c r="H24" i="5" s="1"/>
  <c r="I23" i="5"/>
  <c r="G23" i="5" s="1"/>
  <c r="H23" i="5" s="1"/>
  <c r="I22" i="5"/>
  <c r="G22" i="5" s="1"/>
  <c r="H22" i="5" s="1"/>
  <c r="I20" i="5"/>
  <c r="G20" i="5" s="1"/>
  <c r="H20" i="5" s="1"/>
  <c r="I19" i="5"/>
  <c r="G19" i="5" s="1"/>
  <c r="H19" i="5" s="1"/>
  <c r="I18" i="5"/>
  <c r="G18" i="5" s="1"/>
  <c r="H18" i="5" s="1"/>
  <c r="I17" i="5"/>
  <c r="G17" i="5" s="1"/>
  <c r="H17" i="5" s="1"/>
  <c r="I16" i="5"/>
  <c r="G16" i="5" s="1"/>
  <c r="H16" i="5" s="1"/>
  <c r="I15" i="5"/>
  <c r="G15" i="5" s="1"/>
  <c r="H15" i="5" s="1"/>
  <c r="I14" i="5"/>
  <c r="G14" i="5" s="1"/>
  <c r="H14" i="5" s="1"/>
  <c r="I13" i="5"/>
  <c r="G13" i="5" s="1"/>
  <c r="H13" i="5" s="1"/>
  <c r="I12" i="5"/>
  <c r="G12" i="5" s="1"/>
  <c r="H12" i="5" s="1"/>
  <c r="I10" i="5"/>
  <c r="G10" i="5" s="1"/>
  <c r="H10" i="5" s="1"/>
  <c r="I9" i="5"/>
  <c r="I6" i="5"/>
  <c r="G6" i="5" s="1"/>
  <c r="H6" i="5" s="1"/>
  <c r="I5" i="5"/>
  <c r="I7" i="5" l="1"/>
  <c r="G7" i="5" s="1"/>
  <c r="I231" i="5"/>
  <c r="G231" i="5" s="1"/>
  <c r="H231" i="5" s="1"/>
  <c r="I237" i="5"/>
  <c r="G237" i="5" s="1"/>
  <c r="H237" i="5" s="1"/>
  <c r="I246" i="5"/>
  <c r="G246" i="5" s="1"/>
  <c r="H246" i="5" s="1"/>
  <c r="I251" i="5"/>
  <c r="G239" i="5"/>
  <c r="H239" i="5" s="1"/>
  <c r="G5" i="5"/>
  <c r="H5" i="5" s="1"/>
  <c r="G9" i="5"/>
  <c r="H9" i="5" s="1"/>
  <c r="G233" i="5"/>
  <c r="H233" i="5" s="1"/>
  <c r="D253" i="5"/>
  <c r="E253" i="5"/>
  <c r="F7" i="5"/>
  <c r="F231" i="5"/>
  <c r="F251" i="5"/>
  <c r="F237" i="5"/>
  <c r="F246" i="5"/>
  <c r="I253" i="5" l="1"/>
  <c r="G251" i="5"/>
  <c r="H251" i="5" s="1"/>
  <c r="F253" i="5"/>
  <c r="H7" i="5"/>
  <c r="G253" i="5" l="1"/>
  <c r="H253" i="5" s="1"/>
  <c r="L250" i="5" l="1"/>
  <c r="K250" i="5"/>
  <c r="L249" i="5"/>
  <c r="K249" i="5"/>
  <c r="L248" i="5"/>
  <c r="K248" i="5"/>
  <c r="L245" i="5"/>
  <c r="K245" i="5"/>
  <c r="L244" i="5"/>
  <c r="K244" i="5"/>
  <c r="L243" i="5"/>
  <c r="K243" i="5"/>
  <c r="L242" i="5"/>
  <c r="K242" i="5"/>
  <c r="L241" i="5"/>
  <c r="K241" i="5"/>
  <c r="L240" i="5"/>
  <c r="K240" i="5"/>
  <c r="L239" i="5"/>
  <c r="K239" i="5"/>
  <c r="L236" i="5"/>
  <c r="K236" i="5"/>
  <c r="L235" i="5"/>
  <c r="K235" i="5"/>
  <c r="L234" i="5"/>
  <c r="K234" i="5"/>
  <c r="L233" i="5"/>
  <c r="K233" i="5"/>
  <c r="L230" i="5"/>
  <c r="K230" i="5"/>
  <c r="L229" i="5"/>
  <c r="K229" i="5"/>
  <c r="L228" i="5"/>
  <c r="K228" i="5"/>
  <c r="L227" i="5"/>
  <c r="K227" i="5"/>
  <c r="L226" i="5"/>
  <c r="K226" i="5"/>
  <c r="L225" i="5"/>
  <c r="K225" i="5"/>
  <c r="L224" i="5"/>
  <c r="K224" i="5"/>
  <c r="L223" i="5"/>
  <c r="L222" i="5"/>
  <c r="K222" i="5"/>
  <c r="L221" i="5"/>
  <c r="K221" i="5"/>
  <c r="L220" i="5"/>
  <c r="K220" i="5"/>
  <c r="L219" i="5"/>
  <c r="K219" i="5"/>
  <c r="L218" i="5"/>
  <c r="K218" i="5"/>
  <c r="L217" i="5"/>
  <c r="K217" i="5"/>
  <c r="L216" i="5"/>
  <c r="K216" i="5"/>
  <c r="L215" i="5"/>
  <c r="L214" i="5"/>
  <c r="K214" i="5"/>
  <c r="L213" i="5"/>
  <c r="K213" i="5"/>
  <c r="L212" i="5"/>
  <c r="K212" i="5"/>
  <c r="L211" i="5"/>
  <c r="K211" i="5"/>
  <c r="L210" i="5"/>
  <c r="K210" i="5"/>
  <c r="L209" i="5"/>
  <c r="K209" i="5"/>
  <c r="L208" i="5"/>
  <c r="K208" i="5"/>
  <c r="L207" i="5"/>
  <c r="K207" i="5"/>
  <c r="L206" i="5"/>
  <c r="K206" i="5"/>
  <c r="L205" i="5"/>
  <c r="K205" i="5"/>
  <c r="L204" i="5"/>
  <c r="K204" i="5"/>
  <c r="L203" i="5"/>
  <c r="L202" i="5"/>
  <c r="L201" i="5"/>
  <c r="K201" i="5"/>
  <c r="L200" i="5"/>
  <c r="K200" i="5"/>
  <c r="L199" i="5"/>
  <c r="K199" i="5"/>
  <c r="L198" i="5"/>
  <c r="K198" i="5"/>
  <c r="L197" i="5"/>
  <c r="K197" i="5"/>
  <c r="L196" i="5"/>
  <c r="K196" i="5"/>
  <c r="L195" i="5"/>
  <c r="K195" i="5"/>
  <c r="L194" i="5"/>
  <c r="K194" i="5"/>
  <c r="L193" i="5"/>
  <c r="K193" i="5"/>
  <c r="L192" i="5"/>
  <c r="K192" i="5"/>
  <c r="L191" i="5"/>
  <c r="K191" i="5"/>
  <c r="L190" i="5"/>
  <c r="L189" i="5"/>
  <c r="K189" i="5"/>
  <c r="L188" i="5"/>
  <c r="K188" i="5"/>
  <c r="L187" i="5"/>
  <c r="K187" i="5"/>
  <c r="L186" i="5"/>
  <c r="K186" i="5"/>
  <c r="L185" i="5"/>
  <c r="K185" i="5"/>
  <c r="L184" i="5"/>
  <c r="K184" i="5"/>
  <c r="L183" i="5"/>
  <c r="L182" i="5"/>
  <c r="K182" i="5"/>
  <c r="L181" i="5"/>
  <c r="K181" i="5"/>
  <c r="L180" i="5"/>
  <c r="K180" i="5"/>
  <c r="L179" i="5"/>
  <c r="K179" i="5"/>
  <c r="L178" i="5"/>
  <c r="K178" i="5"/>
  <c r="L177" i="5"/>
  <c r="K177" i="5"/>
  <c r="L176" i="5"/>
  <c r="L175" i="5"/>
  <c r="K175" i="5"/>
  <c r="L174" i="5"/>
  <c r="K174" i="5"/>
  <c r="L173" i="5"/>
  <c r="K173" i="5"/>
  <c r="L172" i="5"/>
  <c r="K172" i="5"/>
  <c r="L171" i="5"/>
  <c r="K171" i="5"/>
  <c r="L170" i="5"/>
  <c r="K170" i="5"/>
  <c r="L169" i="5"/>
  <c r="K169" i="5"/>
  <c r="L168" i="5"/>
  <c r="L167" i="5"/>
  <c r="K167" i="5"/>
  <c r="L166" i="5"/>
  <c r="K166" i="5"/>
  <c r="L165" i="5"/>
  <c r="K165" i="5"/>
  <c r="L36" i="5"/>
  <c r="K36" i="5"/>
  <c r="L164" i="5"/>
  <c r="K164" i="5"/>
  <c r="L163" i="5"/>
  <c r="K163" i="5"/>
  <c r="L162" i="5"/>
  <c r="L161" i="5"/>
  <c r="K161" i="5"/>
  <c r="L160" i="5"/>
  <c r="K160" i="5"/>
  <c r="L159" i="5"/>
  <c r="K159" i="5"/>
  <c r="L158" i="5"/>
  <c r="K158" i="5"/>
  <c r="L157" i="5"/>
  <c r="K157" i="5"/>
  <c r="L156" i="5"/>
  <c r="K156" i="5"/>
  <c r="L155" i="5"/>
  <c r="L154" i="5"/>
  <c r="K154" i="5"/>
  <c r="L153" i="5"/>
  <c r="K153" i="5"/>
  <c r="L152" i="5"/>
  <c r="K152" i="5"/>
  <c r="L151" i="5"/>
  <c r="K151" i="5"/>
  <c r="L150" i="5"/>
  <c r="K150" i="5"/>
  <c r="L149" i="5"/>
  <c r="K149" i="5"/>
  <c r="L148" i="5"/>
  <c r="K148" i="5"/>
  <c r="L147" i="5"/>
  <c r="L146" i="5"/>
  <c r="K146" i="5"/>
  <c r="L145" i="5"/>
  <c r="L144" i="5"/>
  <c r="K144" i="5"/>
  <c r="L143" i="5"/>
  <c r="K143" i="5"/>
  <c r="L142" i="5"/>
  <c r="K142" i="5"/>
  <c r="L141" i="5"/>
  <c r="K141" i="5"/>
  <c r="L140" i="5"/>
  <c r="L139" i="5"/>
  <c r="K139" i="5"/>
  <c r="L138" i="5"/>
  <c r="K138" i="5"/>
  <c r="L137" i="5"/>
  <c r="K137" i="5"/>
  <c r="L136" i="5"/>
  <c r="K136" i="5"/>
  <c r="L135" i="5"/>
  <c r="K135" i="5"/>
  <c r="L134" i="5"/>
  <c r="K134" i="5"/>
  <c r="L133" i="5"/>
  <c r="K133" i="5"/>
  <c r="L132" i="5"/>
  <c r="L131" i="5"/>
  <c r="K131" i="5"/>
  <c r="L130" i="5"/>
  <c r="K130" i="5"/>
  <c r="L129" i="5"/>
  <c r="K129" i="5"/>
  <c r="L128" i="5"/>
  <c r="K128" i="5"/>
  <c r="L127" i="5"/>
  <c r="K127" i="5"/>
  <c r="L126" i="5"/>
  <c r="K126" i="5"/>
  <c r="L125" i="5"/>
  <c r="K125" i="5"/>
  <c r="L124" i="5"/>
  <c r="L123" i="5"/>
  <c r="K123" i="5"/>
  <c r="L122" i="5"/>
  <c r="K122" i="5"/>
  <c r="L121" i="5"/>
  <c r="K121" i="5"/>
  <c r="L120" i="5"/>
  <c r="K120" i="5"/>
  <c r="L119" i="5"/>
  <c r="K119" i="5"/>
  <c r="L118" i="5"/>
  <c r="K118" i="5"/>
  <c r="L117" i="5"/>
  <c r="K117" i="5"/>
  <c r="L116" i="5"/>
  <c r="L115" i="5"/>
  <c r="K115" i="5"/>
  <c r="L114" i="5"/>
  <c r="K114" i="5"/>
  <c r="L113" i="5"/>
  <c r="K113" i="5"/>
  <c r="L112" i="5"/>
  <c r="K112" i="5"/>
  <c r="L111" i="5"/>
  <c r="K111" i="5"/>
  <c r="L110" i="5"/>
  <c r="K110" i="5"/>
  <c r="L109" i="5"/>
  <c r="K109" i="5"/>
  <c r="L108" i="5"/>
  <c r="L107" i="5"/>
  <c r="K107" i="5"/>
  <c r="L106" i="5"/>
  <c r="K106" i="5"/>
  <c r="L105" i="5"/>
  <c r="K105" i="5"/>
  <c r="L104" i="5"/>
  <c r="K104" i="5"/>
  <c r="L103" i="5"/>
  <c r="K103" i="5"/>
  <c r="L102" i="5"/>
  <c r="L101" i="5"/>
  <c r="K101" i="5"/>
  <c r="L100" i="5"/>
  <c r="K100" i="5"/>
  <c r="L99" i="5"/>
  <c r="K99" i="5"/>
  <c r="L98" i="5"/>
  <c r="K98" i="5"/>
  <c r="L97" i="5"/>
  <c r="K97" i="5"/>
  <c r="L96" i="5"/>
  <c r="K96" i="5"/>
  <c r="L95" i="5"/>
  <c r="K95" i="5"/>
  <c r="L94" i="5"/>
  <c r="L93" i="5"/>
  <c r="K93" i="5"/>
  <c r="L92" i="5"/>
  <c r="K92" i="5"/>
  <c r="L91" i="5"/>
  <c r="K91" i="5"/>
  <c r="L90" i="5"/>
  <c r="K90" i="5"/>
  <c r="L89" i="5"/>
  <c r="K89" i="5"/>
  <c r="L88" i="5"/>
  <c r="K88" i="5"/>
  <c r="L87" i="5"/>
  <c r="K87" i="5"/>
  <c r="L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L77" i="5"/>
  <c r="K77" i="5"/>
  <c r="L76" i="5"/>
  <c r="K76" i="5"/>
  <c r="L75" i="5"/>
  <c r="K75" i="5"/>
  <c r="L74" i="5"/>
  <c r="K74" i="5"/>
  <c r="L73" i="5"/>
  <c r="K73" i="5"/>
  <c r="L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L37" i="5"/>
  <c r="K37" i="5"/>
  <c r="L35" i="5"/>
  <c r="K35" i="5"/>
  <c r="L34" i="5"/>
  <c r="K34" i="5"/>
  <c r="L33" i="5"/>
  <c r="K33" i="5"/>
  <c r="L32" i="5"/>
  <c r="K32" i="5"/>
  <c r="L31" i="5"/>
  <c r="K31" i="5"/>
  <c r="L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L15" i="5"/>
  <c r="K15" i="5"/>
  <c r="L14" i="5"/>
  <c r="K14" i="5"/>
  <c r="L13" i="5"/>
  <c r="L12" i="5"/>
  <c r="K12" i="5"/>
  <c r="L11" i="5"/>
  <c r="K11" i="5"/>
  <c r="L10" i="5"/>
  <c r="K10" i="5"/>
  <c r="L9" i="5"/>
  <c r="K9" i="5"/>
  <c r="L6" i="5"/>
  <c r="K6" i="5"/>
  <c r="K5" i="5" l="1"/>
  <c r="K7" i="5" s="1"/>
  <c r="L5" i="5"/>
  <c r="L7" i="5" s="1"/>
  <c r="L231" i="5"/>
  <c r="K251" i="5"/>
  <c r="J169" i="5"/>
  <c r="J182" i="5"/>
  <c r="J103" i="5"/>
  <c r="J156" i="5"/>
  <c r="J167" i="5"/>
  <c r="J79" i="5"/>
  <c r="J184" i="5"/>
  <c r="J196" i="5"/>
  <c r="J161" i="5"/>
  <c r="J209" i="5"/>
  <c r="K237" i="5"/>
  <c r="L237" i="5"/>
  <c r="J175" i="5"/>
  <c r="J210" i="5"/>
  <c r="J222" i="5"/>
  <c r="K246" i="5"/>
  <c r="J241" i="5"/>
  <c r="L246" i="5"/>
  <c r="L251" i="5"/>
  <c r="J125" i="5"/>
  <c r="J201" i="5"/>
  <c r="J243" i="5"/>
  <c r="J154" i="5"/>
  <c r="J5" i="5"/>
  <c r="J248" i="5"/>
  <c r="K145" i="5"/>
  <c r="K202" i="5"/>
  <c r="J239" i="5"/>
  <c r="K13" i="5"/>
  <c r="K16" i="5"/>
  <c r="K23" i="5"/>
  <c r="K30" i="5"/>
  <c r="K38" i="5"/>
  <c r="K65" i="5"/>
  <c r="K72" i="5"/>
  <c r="K78" i="5"/>
  <c r="K86" i="5"/>
  <c r="K94" i="5"/>
  <c r="K102" i="5"/>
  <c r="K108" i="5"/>
  <c r="K116" i="5"/>
  <c r="K124" i="5"/>
  <c r="K132" i="5"/>
  <c r="K140" i="5"/>
  <c r="K147" i="5"/>
  <c r="K155" i="5"/>
  <c r="K162" i="5"/>
  <c r="K168" i="5"/>
  <c r="K176" i="5"/>
  <c r="K183" i="5"/>
  <c r="K190" i="5"/>
  <c r="K203" i="5"/>
  <c r="K215" i="5"/>
  <c r="K223" i="5"/>
  <c r="J233" i="5"/>
  <c r="J9" i="5"/>
  <c r="L253" i="5" l="1"/>
  <c r="K231" i="5"/>
  <c r="K253" i="5" s="1"/>
  <c r="J172" i="5"/>
  <c r="J193" i="5"/>
  <c r="J135" i="5"/>
  <c r="J81" i="5"/>
  <c r="J11" i="5"/>
  <c r="J197" i="5"/>
  <c r="J149" i="5"/>
  <c r="J96" i="5"/>
  <c r="J47" i="5"/>
  <c r="J162" i="5"/>
  <c r="J112" i="5"/>
  <c r="J38" i="5"/>
  <c r="J85" i="5"/>
  <c r="J138" i="5"/>
  <c r="J99" i="5"/>
  <c r="J117" i="5"/>
  <c r="J77" i="5"/>
  <c r="J29" i="5"/>
  <c r="J63" i="5"/>
  <c r="J145" i="5"/>
  <c r="J158" i="5"/>
  <c r="J98" i="5"/>
  <c r="J186" i="5"/>
  <c r="J68" i="5"/>
  <c r="J192" i="5"/>
  <c r="J88" i="5"/>
  <c r="J40" i="5"/>
  <c r="J191" i="5"/>
  <c r="J109" i="5"/>
  <c r="J39" i="5"/>
  <c r="J215" i="5"/>
  <c r="J94" i="5"/>
  <c r="J23" i="5"/>
  <c r="J123" i="5"/>
  <c r="J71" i="5"/>
  <c r="J22" i="5"/>
  <c r="J181" i="5"/>
  <c r="J122" i="5"/>
  <c r="J56" i="5"/>
  <c r="J250" i="5"/>
  <c r="J194" i="5"/>
  <c r="J137" i="5"/>
  <c r="J83" i="5"/>
  <c r="J27" i="5"/>
  <c r="J212" i="5"/>
  <c r="J151" i="5"/>
  <c r="J90" i="5"/>
  <c r="J42" i="5"/>
  <c r="J236" i="5"/>
  <c r="J179" i="5"/>
  <c r="J119" i="5"/>
  <c r="J60" i="5"/>
  <c r="J235" i="5"/>
  <c r="J185" i="5"/>
  <c r="J134" i="5"/>
  <c r="J80" i="5"/>
  <c r="J32" i="5"/>
  <c r="J216" i="5"/>
  <c r="J108" i="5"/>
  <c r="J208" i="5"/>
  <c r="J223" i="5"/>
  <c r="J131" i="5"/>
  <c r="J219" i="5"/>
  <c r="J49" i="5"/>
  <c r="J147" i="5"/>
  <c r="J37" i="5"/>
  <c r="J76" i="5"/>
  <c r="J43" i="5"/>
  <c r="J227" i="5"/>
  <c r="J133" i="5"/>
  <c r="J130" i="5"/>
  <c r="J152" i="5"/>
  <c r="J155" i="5"/>
  <c r="J200" i="5"/>
  <c r="J35" i="5"/>
  <c r="J127" i="5"/>
  <c r="J31" i="5"/>
  <c r="J86" i="5"/>
  <c r="J115" i="5"/>
  <c r="J15" i="5"/>
  <c r="J51" i="5"/>
  <c r="J129" i="5"/>
  <c r="J144" i="5"/>
  <c r="J34" i="5"/>
  <c r="J111" i="5"/>
  <c r="J25" i="5"/>
  <c r="J57" i="5"/>
  <c r="J228" i="5"/>
  <c r="J199" i="5"/>
  <c r="J19" i="5"/>
  <c r="J105" i="5"/>
  <c r="J148" i="5"/>
  <c r="J17" i="5"/>
  <c r="J72" i="5"/>
  <c r="J52" i="5"/>
  <c r="J220" i="5"/>
  <c r="J62" i="5"/>
  <c r="J128" i="5"/>
  <c r="J12" i="5"/>
  <c r="J97" i="5"/>
  <c r="J110" i="5"/>
  <c r="J53" i="5"/>
  <c r="J139" i="5"/>
  <c r="J195" i="5"/>
  <c r="J14" i="5"/>
  <c r="J55" i="5"/>
  <c r="J204" i="5"/>
  <c r="J46" i="5"/>
  <c r="J102" i="5"/>
  <c r="J30" i="5"/>
  <c r="J189" i="5"/>
  <c r="J91" i="5"/>
  <c r="J142" i="5"/>
  <c r="J177" i="5"/>
  <c r="J95" i="5"/>
  <c r="J203" i="5"/>
  <c r="J140" i="5"/>
  <c r="J16" i="5"/>
  <c r="J242" i="5"/>
  <c r="J64" i="5"/>
  <c r="J174" i="5"/>
  <c r="J114" i="5"/>
  <c r="J240" i="5"/>
  <c r="J188" i="5"/>
  <c r="J75" i="5"/>
  <c r="J20" i="5"/>
  <c r="J207" i="5"/>
  <c r="J82" i="5"/>
  <c r="J226" i="5"/>
  <c r="J171" i="5"/>
  <c r="J48" i="5"/>
  <c r="J225" i="5"/>
  <c r="J178" i="5"/>
  <c r="J126" i="5"/>
  <c r="J73" i="5"/>
  <c r="J163" i="5"/>
  <c r="J87" i="5"/>
  <c r="J24" i="5"/>
  <c r="J190" i="5"/>
  <c r="J132" i="5"/>
  <c r="J78" i="5"/>
  <c r="J6" i="5"/>
  <c r="J7" i="5" s="1"/>
  <c r="J230" i="5"/>
  <c r="J107" i="5"/>
  <c r="J229" i="5"/>
  <c r="J166" i="5"/>
  <c r="J100" i="5"/>
  <c r="J44" i="5"/>
  <c r="J173" i="5"/>
  <c r="J121" i="5"/>
  <c r="J70" i="5"/>
  <c r="J13" i="5"/>
  <c r="J136" i="5"/>
  <c r="J74" i="5"/>
  <c r="J218" i="5"/>
  <c r="J36" i="5"/>
  <c r="J41" i="5"/>
  <c r="J217" i="5"/>
  <c r="J170" i="5"/>
  <c r="J118" i="5"/>
  <c r="J67" i="5"/>
  <c r="J18" i="5"/>
  <c r="J244" i="5"/>
  <c r="J66" i="5"/>
  <c r="J183" i="5"/>
  <c r="J124" i="5"/>
  <c r="J202" i="5"/>
  <c r="J101" i="5"/>
  <c r="J221" i="5"/>
  <c r="J160" i="5"/>
  <c r="J92" i="5"/>
  <c r="J28" i="5"/>
  <c r="J165" i="5"/>
  <c r="J113" i="5"/>
  <c r="J249" i="5"/>
  <c r="J187" i="5"/>
  <c r="J69" i="5"/>
  <c r="J206" i="5"/>
  <c r="J150" i="5"/>
  <c r="J33" i="5"/>
  <c r="J211" i="5"/>
  <c r="J164" i="5"/>
  <c r="J59" i="5"/>
  <c r="J10" i="5"/>
  <c r="J234" i="5"/>
  <c r="J141" i="5"/>
  <c r="J58" i="5"/>
  <c r="J168" i="5"/>
  <c r="J116" i="5"/>
  <c r="J65" i="5"/>
  <c r="J146" i="5"/>
  <c r="J93" i="5"/>
  <c r="J45" i="5"/>
  <c r="J214" i="5"/>
  <c r="J153" i="5"/>
  <c r="J84" i="5"/>
  <c r="J21" i="5"/>
  <c r="J213" i="5"/>
  <c r="J159" i="5"/>
  <c r="J106" i="5"/>
  <c r="J50" i="5"/>
  <c r="J180" i="5"/>
  <c r="J120" i="5"/>
  <c r="J61" i="5"/>
  <c r="J198" i="5"/>
  <c r="J143" i="5"/>
  <c r="J89" i="5"/>
  <c r="J26" i="5"/>
  <c r="J205" i="5"/>
  <c r="J157" i="5"/>
  <c r="J104" i="5"/>
  <c r="J54" i="5"/>
  <c r="J237" i="5" l="1"/>
  <c r="J251" i="5"/>
  <c r="J246" i="5"/>
  <c r="J231" i="5"/>
  <c r="J25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graeme.ruffels</author>
  </authors>
  <commentList>
    <comment ref="E10" authorId="0" shapeId="0" xr:uid="{DD6E0B5C-A180-4457-82B9-830B273A6164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21" authorId="0" shapeId="0" xr:uid="{62F16B0A-65FE-4A82-9FAB-E6D9822C5AA3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39" authorId="0" shapeId="0" xr:uid="{3A3F6B74-58FF-4626-A3B6-0D7DB1FB73F4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44" authorId="0" shapeId="0" xr:uid="{187E7781-94C1-4306-8FD8-75C84FF63436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66" authorId="0" shapeId="0" xr:uid="{07BC16A8-94F5-443D-979B-85F6EF9EFF1D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67" authorId="0" shapeId="0" xr:uid="{32FE9FEC-F75C-41FE-B06C-0FA772E8DE30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79" authorId="0" shapeId="0" xr:uid="{52FDCB34-E065-4F68-BBAA-D5CB51146347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86" authorId="0" shapeId="0" xr:uid="{129E9590-FD7E-4ED3-9A2C-F2749F060F4E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106" authorId="0" shapeId="0" xr:uid="{7864B613-E188-4BB9-BBF8-EC56AD24FF5E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119" authorId="0" shapeId="0" xr:uid="{AD63814B-9066-49E6-B36C-7FA91CB0D602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172" authorId="0" shapeId="0" xr:uid="{FAE8EC1B-8D83-4B24-BAF1-D93F706D06B2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174" authorId="0" shapeId="0" xr:uid="{F17EB59F-CD33-4332-AB9A-2837D18376E3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204" authorId="0" shapeId="0" xr:uid="{C8F5923B-B61A-445B-9677-C392ABFF2F49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  <comment ref="E208" authorId="0" shapeId="0" xr:uid="{7C243827-F833-45E8-9C2A-E0F9697EC412}">
      <text>
        <r>
          <rPr>
            <sz val="9"/>
            <color indexed="81"/>
            <rFont val="Tahoma"/>
            <family val="2"/>
          </rPr>
          <t xml:space="preserve">Closed 31/8/23 (amalgamated with Jnr)
</t>
        </r>
      </text>
    </comment>
    <comment ref="E214" authorId="0" shapeId="0" xr:uid="{1C707309-D7A4-419D-A399-15DAAB152AB6}">
      <text>
        <r>
          <rPr>
            <sz val="9"/>
            <color indexed="81"/>
            <rFont val="Tahoma"/>
            <family val="2"/>
          </rPr>
          <t xml:space="preserve">Closed 31/8/23 (amalgamated with Jnr)
</t>
        </r>
      </text>
    </comment>
    <comment ref="E238" authorId="0" shapeId="0" xr:uid="{4665BD2B-CFCF-4F6E-AD55-F3FB3E507B42}">
      <text>
        <r>
          <rPr>
            <sz val="9"/>
            <color indexed="81"/>
            <rFont val="Tahoma"/>
            <family val="2"/>
          </rPr>
          <t xml:space="preserve">Academy Convertor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Graeme Ruffels - Assistant Accountant</author>
  </authors>
  <commentList>
    <comment ref="E36" authorId="0" shapeId="0" xr:uid="{972D0D80-14F4-424C-86F5-625AA071A961}">
      <text>
        <r>
          <rPr>
            <b/>
            <sz val="9"/>
            <color indexed="81"/>
            <rFont val="Tahoma"/>
            <family val="2"/>
          </rPr>
          <t>Part of Chorus Federation - closing balance included in cost centre 2544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8" authorId="0" shapeId="0" xr:uid="{D397B334-015B-47FC-8275-CDBDCDD43B03}">
      <text>
        <r>
          <rPr>
            <sz val="9"/>
            <color indexed="81"/>
            <rFont val="Tahoma"/>
            <family val="2"/>
          </rPr>
          <t xml:space="preserve">2024-25 academy convertor
</t>
        </r>
      </text>
    </comment>
    <comment ref="E109" authorId="0" shapeId="0" xr:uid="{EEDD3CD8-9DC5-4A14-ADCB-2786B68C8F77}">
      <text>
        <r>
          <rPr>
            <sz val="9"/>
            <color indexed="81"/>
            <rFont val="Tahoma"/>
            <family val="2"/>
          </rPr>
          <t xml:space="preserve">2024-25 academy convertor
</t>
        </r>
      </text>
    </comment>
    <comment ref="E112" authorId="0" shapeId="0" xr:uid="{DCA1AFAF-5B6D-47AD-A446-A01DCAACCB71}">
      <text>
        <r>
          <rPr>
            <sz val="9"/>
            <color indexed="81"/>
            <rFont val="Tahoma"/>
            <family val="2"/>
          </rPr>
          <t xml:space="preserve">2024-25 academy convertor
</t>
        </r>
      </text>
    </comment>
    <comment ref="E117" authorId="0" shapeId="0" xr:uid="{F49AE12D-00E6-43A4-BA67-19CAAD1BF472}">
      <text>
        <r>
          <rPr>
            <sz val="9"/>
            <color indexed="81"/>
            <rFont val="Tahoma"/>
            <family val="2"/>
          </rPr>
          <t xml:space="preserve">2024-25 academy convertor
</t>
        </r>
      </text>
    </comment>
    <comment ref="E173" authorId="0" shapeId="0" xr:uid="{E6377577-EF4A-4C34-BA05-8B7907FCE959}">
      <text>
        <r>
          <rPr>
            <b/>
            <sz val="9"/>
            <color indexed="81"/>
            <rFont val="Tahoma"/>
            <family val="2"/>
          </rPr>
          <t>Part of Chorus Federation - closing balance includes cost centre 4734 and 1496</t>
        </r>
      </text>
    </comment>
    <comment ref="E220" authorId="0" shapeId="0" xr:uid="{AD3E3836-A35E-4699-AB5B-A17463D5D05A}">
      <text>
        <r>
          <rPr>
            <b/>
            <sz val="9"/>
            <color indexed="81"/>
            <rFont val="Tahoma"/>
            <family val="2"/>
          </rPr>
          <t>Part of Chorus Federation - closing balance included in cost centre 2544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3" authorId="0" shapeId="0" xr:uid="{A332D2E1-15FE-41D5-B8A2-1F125CAAAFB0}">
      <text>
        <r>
          <rPr>
            <sz val="9"/>
            <color indexed="81"/>
            <rFont val="Tahoma"/>
            <family val="2"/>
          </rPr>
          <t xml:space="preserve">2024-25 academy convertor
</t>
        </r>
      </text>
    </comment>
  </commentList>
</comments>
</file>

<file path=xl/sharedStrings.xml><?xml version="1.0" encoding="utf-8"?>
<sst xmlns="http://schemas.openxmlformats.org/spreadsheetml/2006/main" count="544" uniqueCount="287">
  <si>
    <t>cost code</t>
  </si>
  <si>
    <t>DfE</t>
  </si>
  <si>
    <t>School</t>
  </si>
  <si>
    <t>2021-22</t>
  </si>
  <si>
    <t>2020-21</t>
  </si>
  <si>
    <t>2019-20</t>
  </si>
  <si>
    <t>Rev bal as a % of funding</t>
  </si>
  <si>
    <t xml:space="preserve">Closing Balance </t>
  </si>
  <si>
    <t>Closing Balance</t>
  </si>
  <si>
    <t>Increase/ Decrease   £</t>
  </si>
  <si>
    <t>Increase/ Decrease   %</t>
  </si>
  <si>
    <t>Tanglewood Nursery School</t>
  </si>
  <si>
    <t>Woodcroft Nursery School</t>
  </si>
  <si>
    <t>Total Nursery</t>
  </si>
  <si>
    <t>Abacus Primary</t>
  </si>
  <si>
    <t>All Saints CE P Dovercourt Harwich</t>
  </si>
  <si>
    <t>All Saints CE P Fordham</t>
  </si>
  <si>
    <t>All Saints CE P Maldon</t>
  </si>
  <si>
    <t>All Saints'CE (Aided) P Great Oakley</t>
  </si>
  <si>
    <t>Alresford C P</t>
  </si>
  <si>
    <t>Ashdon C P</t>
  </si>
  <si>
    <t>Baddow Hall C I Gt Baddow</t>
  </si>
  <si>
    <t>Baddow Hall C J Gt Baddow</t>
  </si>
  <si>
    <t>Baynards C P Tiptree</t>
  </si>
  <si>
    <t>Beckers Green C P Braintree</t>
  </si>
  <si>
    <t>Beehive Lane C P Gt Baddow</t>
  </si>
  <si>
    <t>Bentfield C P Stansted</t>
  </si>
  <si>
    <t>Bentley St Pauls CE P</t>
  </si>
  <si>
    <t>Birch CE (V/A) P</t>
  </si>
  <si>
    <t>Birchanger CE P</t>
  </si>
  <si>
    <t>Bishop William Ward CE P Gt Horkesley</t>
  </si>
  <si>
    <t>Bishops CE &amp; RC P The Chelmsford</t>
  </si>
  <si>
    <t>Blackmore C P</t>
  </si>
  <si>
    <t>Bocking Church Street C P</t>
  </si>
  <si>
    <t>Boreham C P</t>
  </si>
  <si>
    <t>Boxted CE P</t>
  </si>
  <si>
    <t>Bradfield C P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</si>
  <si>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</si>
  <si>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</si>
  <si>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</si>
  <si>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</si>
  <si>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</si>
  <si>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</si>
  <si>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</si>
  <si>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</si>
  <si>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</si>
  <si>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</si>
  <si>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</si>
  <si>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Cathedral School</t>
  </si>
  <si>
    <t>Chancellor Park</t>
  </si>
  <si>
    <t>Chappel CE P</t>
  </si>
  <si>
    <t>Chase Lane Primary School</t>
  </si>
  <si>
    <t>Chipping Hill C I Witham</t>
  </si>
  <si>
    <t>Chrishall Holy Trinity &amp; St NicholasCE P</t>
  </si>
  <si>
    <t>Church Langley C P Harlow</t>
  </si>
  <si>
    <t>Churchgate CE P Harlow</t>
  </si>
  <si>
    <t>Clavering C P</t>
  </si>
  <si>
    <t>Cold Norton C P</t>
  </si>
  <si>
    <t>Collingwood Primary School</t>
  </si>
  <si>
    <t>Coopersale &amp; Theydon Garnon CE P</t>
  </si>
  <si>
    <t>Copford CE P</t>
  </si>
  <si>
    <t>Cressing C P</t>
  </si>
  <si>
    <t>Danbury Park C P</t>
  </si>
  <si>
    <t>De Vere C P Castle Hedingham</t>
  </si>
  <si>
    <t>Dedham CE P</t>
  </si>
  <si>
    <t>Doddinghurst C I</t>
  </si>
  <si>
    <t>Down Hall C P Rayleigh</t>
  </si>
  <si>
    <t>Downham CE P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</si>
  <si>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</si>
  <si>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</si>
  <si>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</si>
  <si>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</si>
  <si>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</si>
  <si>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Elmstead Primary School</t>
  </si>
  <si>
    <t>Elmwood Primary School</t>
  </si>
  <si>
    <t>Elsenham CE P</t>
  </si>
  <si>
    <t>Engaines Primary School</t>
  </si>
  <si>
    <t>Epping Primary</t>
  </si>
  <si>
    <t>Eversley C P Pitsea</t>
  </si>
  <si>
    <t>Farnham CE P</t>
  </si>
  <si>
    <t>Felsted C P</t>
  </si>
  <si>
    <t>Finchingfield CE P</t>
  </si>
  <si>
    <t>Fingringhoe CE (Aided) P</t>
  </si>
  <si>
    <t>Ford End CE P</t>
  </si>
  <si>
    <t>Friars Grove C P Colchester</t>
  </si>
  <si>
    <t>Frinton C P</t>
  </si>
  <si>
    <t>Fyfield Dr Walker's CE P</t>
  </si>
  <si>
    <t>Galleywood C I</t>
  </si>
  <si>
    <t>Ghyllgrove C P Basildon</t>
  </si>
  <si>
    <t>Gosbecks C P Colchester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</si>
  <si>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</si>
  <si>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</si>
  <si>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</si>
  <si>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</si>
  <si>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</si>
  <si>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</si>
  <si>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Easton CE (Aided) P</t>
  </si>
  <si>
    <t>Great Leighs C P</t>
  </si>
  <si>
    <t>Great Sampford C P</t>
  </si>
  <si>
    <t>Great Tey CE (Cont) P</t>
  </si>
  <si>
    <t>Great Totham Primary School</t>
  </si>
  <si>
    <t>Great Waltham CE P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</si>
  <si>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</si>
  <si>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</si>
  <si>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</si>
  <si>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</si>
  <si>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</si>
  <si>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</si>
  <si>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</si>
  <si>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</si>
  <si>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Highfields C P Lawford</t>
  </si>
  <si>
    <t>Highwood C P</t>
  </si>
  <si>
    <t>Hogarth C P Brentwood</t>
  </si>
  <si>
    <t>Holland Haven Primary School</t>
  </si>
  <si>
    <t>Holly Trees Primary, Brentwood</t>
  </si>
  <si>
    <t>Holt Farm C I Hawkwell</t>
  </si>
  <si>
    <t>Holy Family RC P Witham</t>
  </si>
  <si>
    <t>Holy Trinity CE P Halstead</t>
  </si>
  <si>
    <t>Home Farm C P Colchester</t>
  </si>
  <si>
    <t>Howbridge Infant School</t>
  </si>
  <si>
    <t>Ingatestone &amp; Fryerning CE (A) J</t>
  </si>
  <si>
    <t>Ingatestone C I</t>
  </si>
  <si>
    <t>Ingrave Johnstone CE P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</si>
  <si>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</si>
  <si>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</si>
  <si>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</si>
  <si>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</si>
  <si>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</si>
  <si>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</si>
  <si>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Langenhoe C P</t>
  </si>
  <si>
    <t>Langham C P</t>
  </si>
  <si>
    <t>Lawford CE Primary School</t>
  </si>
  <si>
    <t>Layer de la Haye CE P</t>
  </si>
  <si>
    <t>Leverton Primary School</t>
  </si>
  <si>
    <t>Lexden C P Colchester</t>
  </si>
  <si>
    <t>Limes Farm C J The Chigwell</t>
  </si>
  <si>
    <t>Lincewood Primary Basildon</t>
  </si>
  <si>
    <t>Little Hallingbury CE P</t>
  </si>
  <si>
    <t>Little Waltham CE P</t>
  </si>
  <si>
    <t>Long Ridings C P Hutton</t>
  </si>
  <si>
    <t>Manuden C P</t>
  </si>
  <si>
    <t>Matching Green CE P</t>
  </si>
  <si>
    <t>Mayflower C P The Harwich</t>
  </si>
  <si>
    <t>Mersea Island School</t>
  </si>
  <si>
    <t>Milldene C P The Tiptree</t>
  </si>
  <si>
    <t>Millfields Primary School</t>
  </si>
  <si>
    <t>Millhouse C J Laindon</t>
  </si>
  <si>
    <t>Montgomery C I &amp; N Colchester</t>
  </si>
  <si>
    <t>Montgomery C J Colchester</t>
  </si>
  <si>
    <t>Moreton CE P</t>
  </si>
  <si>
    <t>Myland C P Colchester</t>
  </si>
  <si>
    <t>Nazeing C P</t>
  </si>
  <si>
    <t>Newport C P</t>
  </si>
  <si>
    <t>North C P Colchester</t>
  </si>
  <si>
    <t>Oakfield Primary</t>
  </si>
  <si>
    <t>Oakwood C I The Clacton</t>
  </si>
  <si>
    <t>Old Heath C P Colchester</t>
  </si>
  <si>
    <t>Parsons Heath CE (Cont) P Colchester</t>
  </si>
  <si>
    <t>Prettygate C I Colchester</t>
  </si>
  <si>
    <t>Prettygate C J Colchester</t>
  </si>
  <si>
    <t>Priory C P The Bicknacre</t>
  </si>
  <si>
    <t>Queen Boudica</t>
  </si>
  <si>
    <t>Quilters C I Billericay</t>
  </si>
  <si>
    <t>Quilters C J Billericay</t>
  </si>
  <si>
    <t>Radwinter CE P</t>
  </si>
  <si>
    <t>Rettendon C P</t>
  </si>
  <si>
    <t>Rickling CE P</t>
  </si>
  <si>
    <t>Riverside C P Hullbridge</t>
  </si>
  <si>
    <t>Roach Vale C P Colchester</t>
  </si>
  <si>
    <t>Rodings Primary School</t>
  </si>
  <si>
    <t>Sheering CE P</t>
  </si>
  <si>
    <t>South Green C I &amp; N Billericay</t>
  </si>
  <si>
    <t>South Green C J Billericay</t>
  </si>
  <si>
    <t>South Weald St Peter's CE P</t>
  </si>
  <si>
    <t>Spring Meadow C P Dovercourt Harwich</t>
  </si>
  <si>
    <t>Springfield C Primary</t>
  </si>
  <si>
    <t>St Andrew's CE Junior School</t>
  </si>
  <si>
    <t>St Andrews CE P</t>
  </si>
  <si>
    <t>St Andrews CE P Marks Tey</t>
  </si>
  <si>
    <t>St Andrew's CE Primary School</t>
  </si>
  <si>
    <t>St Anne Line RC I The Basildon</t>
  </si>
  <si>
    <t>St Anne Line RC J The Basildon</t>
  </si>
  <si>
    <t>St Francis RC P Braintree</t>
  </si>
  <si>
    <t>St Francis RC P Maldon</t>
  </si>
  <si>
    <t>St Georges C P Colchester</t>
  </si>
  <si>
    <t>St Georges CE P Gt Bromley</t>
  </si>
  <si>
    <t>St Giles CE P Gt Maplestead</t>
  </si>
  <si>
    <t>St Helens RC Infant School</t>
  </si>
  <si>
    <t>St John Baptist CE P Pebmarsh</t>
  </si>
  <si>
    <t>St John Fisher RC Primary School</t>
  </si>
  <si>
    <t>St Johns CE P Danbury</t>
  </si>
  <si>
    <t>St Johns CE V/C P Colchester</t>
  </si>
  <si>
    <t>St Johns Green C P Colchester</t>
  </si>
  <si>
    <t>St Joseph the Worker RC P Hutton</t>
  </si>
  <si>
    <t>St Josephs RC P Harwich</t>
  </si>
  <si>
    <t>St Josephs RC P South Woodham</t>
  </si>
  <si>
    <t>St Katherine's CE Primary School</t>
  </si>
  <si>
    <t>St Lawrence CE (C) P Rowhedge</t>
  </si>
  <si>
    <t>St Lukes Church P Tiptree</t>
  </si>
  <si>
    <t>St Margarets CE P Toppesfield</t>
  </si>
  <si>
    <t>St Marys CE (A) P Saffron Walden</t>
  </si>
  <si>
    <t>St Marys CE P Ardleigh</t>
  </si>
  <si>
    <t>St Marys CE P Burnham-on-Crouch</t>
  </si>
  <si>
    <t>St Marys CE P Hatfield Broad Oak</t>
  </si>
  <si>
    <t>St Marys CE P Woodham Ferrers</t>
  </si>
  <si>
    <t>St Mary's CE Primary School</t>
  </si>
  <si>
    <t>St Michaels C P Colchester</t>
  </si>
  <si>
    <t>St Michaels CE J Galleywood</t>
  </si>
  <si>
    <t>St Michaels CE P Braintree</t>
  </si>
  <si>
    <t>St Nicholas CE P Tillingham</t>
  </si>
  <si>
    <t>St Nicholas CofE Primary, Rawreth</t>
  </si>
  <si>
    <t>St Peters CE P Coggeshall</t>
  </si>
  <si>
    <t>St Peters CE P Sible Hedingham</t>
  </si>
  <si>
    <t>St Peters RC P Billericay</t>
  </si>
  <si>
    <t>St Thomas of Canterbury CE I Brentwood</t>
  </si>
  <si>
    <t>St Thomas of Canterbury CE J Brentwood</t>
  </si>
  <si>
    <t>Stanway C P</t>
  </si>
  <si>
    <t>Stanway Fiveways C P</t>
  </si>
  <si>
    <t>Stebbing C P</t>
  </si>
  <si>
    <t>Stock CE P</t>
  </si>
  <si>
    <t>Sunnymede C I Billericay</t>
  </si>
  <si>
    <t>Sunnymede C J Billericay</t>
  </si>
  <si>
    <t>Tendring C P</t>
  </si>
  <si>
    <t>Terling CE P</t>
  </si>
  <si>
    <t>Thaxted Primary School</t>
  </si>
  <si>
    <t>Thomas Willingale School</t>
  </si>
  <si>
    <t>Tollesbury C P</t>
  </si>
  <si>
    <t>Trinity Road C P Chelmsford</t>
  </si>
  <si>
    <t>Trinity St Marys CE P South Woodham</t>
  </si>
  <si>
    <t>Two Village Primary School</t>
  </si>
  <si>
    <t>Upshire Primary Foundation School</t>
  </si>
  <si>
    <t>Vange C P &amp; N</t>
  </si>
  <si>
    <t>W &amp; S Hanningfield St Peters CE P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</si>
  <si>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</si>
  <si>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</si>
  <si>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</si>
  <si>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</si>
  <si>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</si>
  <si>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</si>
  <si>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Court C P Braintree</t>
  </si>
  <si>
    <t>White Notley CE P</t>
  </si>
  <si>
    <t>Wickford C P</t>
  </si>
  <si>
    <t>William Read CP Canvey Island</t>
  </si>
  <si>
    <t>Willowbrook C P, Hutton</t>
  </si>
  <si>
    <t>Wimbish C P</t>
  </si>
  <si>
    <t>Wix C P</t>
  </si>
  <si>
    <t>Woodham Walter CE P</t>
  </si>
  <si>
    <t>Writtle C I</t>
  </si>
  <si>
    <t>Writtle C J</t>
  </si>
  <si>
    <t>Total Primary</t>
  </si>
  <si>
    <t>Beauchamps School</t>
  </si>
  <si>
    <t>De La Salle Basildon</t>
  </si>
  <si>
    <t>St Benedict's College (RC)</t>
  </si>
  <si>
    <t>St John Payne RC Chelmsford</t>
  </si>
  <si>
    <t xml:space="preserve"> Total Secondary</t>
  </si>
  <si>
    <t>Cedar Hall Benfleet</t>
  </si>
  <si>
    <t>Edith Borthwick The Braintree</t>
  </si>
  <si>
    <t>Glenwood Benfleet</t>
  </si>
  <si>
    <t>Harlow Fields</t>
  </si>
  <si>
    <t>Lexden Springs Colchester</t>
  </si>
  <si>
    <t>Shorefields</t>
  </si>
  <si>
    <t>Wells Park Chigwell</t>
  </si>
  <si>
    <t>Total Special</t>
  </si>
  <si>
    <t>Poplar Adolescent Unit</t>
  </si>
  <si>
    <t>South Alternative Provision School</t>
  </si>
  <si>
    <t>The St Aubyns Centre</t>
  </si>
  <si>
    <t>Total PRU</t>
  </si>
  <si>
    <t>TOTAL BALANCES</t>
  </si>
  <si>
    <t>2022-23</t>
  </si>
  <si>
    <t>School Budget Share</t>
  </si>
  <si>
    <t>2023-24</t>
  </si>
  <si>
    <t>2024-25</t>
  </si>
  <si>
    <t xml:space="preserve">Bulmer St Andrews CE Primary </t>
  </si>
  <si>
    <t>Chipping Hill School Witham</t>
  </si>
  <si>
    <t>Edward Francis P Rayleigh</t>
  </si>
  <si>
    <t>Millhouse C P Laindon</t>
  </si>
  <si>
    <t>Queen Boudica Primary</t>
  </si>
  <si>
    <t>St Andrew's CE Junior School Hatfield Peverel</t>
  </si>
  <si>
    <t>St Andrew's CE Primary School, North Weald</t>
  </si>
  <si>
    <t>St Lukes P Tiptree</t>
  </si>
  <si>
    <t>St Mary's CE Primary School, Stansted</t>
  </si>
  <si>
    <t>employee debt repayment</t>
  </si>
  <si>
    <t>rec to GL (sch balances sp/sht)</t>
  </si>
  <si>
    <t>diff</t>
  </si>
  <si>
    <t>reason</t>
  </si>
  <si>
    <t>ECC closed on sch estimate</t>
  </si>
  <si>
    <t>cash advance error (compensates with 2023-24 diff)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</si>
</sst>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  <numFmt numFmtId="167" formatCode="#,##0;\(#,##0\)"/>
    <numFmt numFmtId="168" formatCode="0.00%;\(0.00%\)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12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83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2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wrapText="1"/>
    </xf>
    <xf numFmtId="166" fontId="2" fillId="0" borderId="1" xfId="2" applyNumberFormat="1" applyFont="1" applyFill="1" applyBorder="1" applyAlignment="1">
      <alignment horizontal="center" wrapText="1"/>
    </xf>
    <xf numFmtId="1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1" fontId="2" fillId="0" borderId="1" xfId="0" applyNumberFormat="1" applyFont="1" applyBorder="1"/>
    <xf numFmtId="0" fontId="4" fillId="0" borderId="0" xfId="0" applyFont="1"/>
    <xf numFmtId="1" fontId="5" fillId="0" borderId="1" xfId="0" applyNumberFormat="1" applyFont="1" applyBorder="1"/>
    <xf numFmtId="0" fontId="4" fillId="0" borderId="0" xfId="0" applyFont="1" applyAlignment="1"/>
    <xf numFmtId="167" fontId="4" fillId="0" borderId="0" xfId="0" applyNumberFormat="1" applyFont="1"/>
    <xf numFmtId="3" fontId="4" fillId="0" borderId="0" xfId="0" applyNumberFormat="1" applyFont="1"/>
    <xf numFmtId="167" fontId="5" fillId="0" borderId="0" xfId="0" applyNumberFormat="1" applyFont="1"/>
    <xf numFmtId="167" fontId="3" fillId="0" borderId="1" xfId="0" applyNumberFormat="1" applyFont="1" applyBorder="1"/>
    <xf numFmtId="167" fontId="2" fillId="0" borderId="1" xfId="0" applyNumberFormat="1" applyFont="1" applyBorder="1"/>
    <xf numFmtId="0" fontId="6" fillId="0" borderId="0" xfId="0" applyFont="1"/>
    <xf numFmtId="167" fontId="6" fillId="0" borderId="0" xfId="0" applyNumberFormat="1" applyFont="1"/>
    <xf numFmtId="168" fontId="3" fillId="0" borderId="1" xfId="0" applyNumberFormat="1" applyFont="1" applyBorder="1"/>
    <xf numFmtId="168" fontId="3" fillId="0" borderId="1" xfId="3" applyNumberFormat="1" applyFont="1" applyBorder="1"/>
    <xf numFmtId="168" fontId="2" fillId="0" borderId="1" xfId="0" applyNumberFormat="1" applyFont="1" applyBorder="1"/>
    <xf numFmtId="168" fontId="2" fillId="0" borderId="1" xfId="3" applyNumberFormat="1" applyFont="1" applyBorder="1"/>
    <xf numFmtId="168" fontId="6" fillId="0" borderId="0" xfId="0" applyNumberFormat="1" applyFont="1"/>
    <xf numFmtId="168" fontId="6" fillId="0" borderId="1" xfId="0" applyNumberFormat="1" applyFont="1" applyBorder="1"/>
    <xf numFmtId="167" fontId="3" fillId="0" borderId="0" xfId="0" applyNumberFormat="1" applyFont="1"/>
    <xf numFmtId="3" fontId="3" fillId="0" borderId="1" xfId="0" applyNumberFormat="1" applyFont="1" applyBorder="1"/>
    <xf numFmtId="3" fontId="2" fillId="0" borderId="1" xfId="0" applyNumberFormat="1" applyFont="1" applyBorder="1" applyAlignment="1"/>
    <xf numFmtId="3" fontId="2" fillId="0" borderId="1" xfId="0" applyNumberFormat="1" applyFont="1" applyBorder="1"/>
    <xf numFmtId="167" fontId="3" fillId="2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/>
    <xf numFmtId="1" fontId="8" fillId="0" borderId="1" xfId="0" applyNumberFormat="1" applyFont="1" applyBorder="1" applyAlignment="1">
      <alignment horizontal="center" wrapText="1"/>
    </xf>
    <xf numFmtId="1" fontId="4" fillId="0" borderId="0" xfId="0" applyNumberFormat="1" applyFont="1"/>
    <xf numFmtId="164" fontId="3" fillId="0" borderId="1" xfId="0" applyNumberFormat="1" applyFont="1" applyFill="1" applyBorder="1"/>
    <xf numFmtId="1" fontId="4" fillId="0" borderId="0" xfId="0" applyNumberFormat="1" applyFont="1" applyFill="1"/>
    <xf numFmtId="0" fontId="4" fillId="0" borderId="0" xfId="0" applyFont="1" applyFill="1"/>
    <xf numFmtId="167" fontId="4" fillId="0" borderId="0" xfId="0" applyNumberFormat="1" applyFont="1" applyFill="1"/>
    <xf numFmtId="1" fontId="2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4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2" fillId="0" borderId="0" xfId="0" applyFont="1"/>
    <xf numFmtId="164" fontId="12" fillId="0" borderId="0" xfId="0" applyNumberFormat="1" applyFont="1"/>
    <xf numFmtId="0" fontId="12" fillId="0" borderId="0" xfId="0" applyFont="1" applyAlignment="1"/>
    <xf numFmtId="1" fontId="12" fillId="0" borderId="0" xfId="0" applyNumberFormat="1" applyFont="1"/>
    <xf numFmtId="1" fontId="12" fillId="0" borderId="0" xfId="0" applyNumberFormat="1" applyFont="1" applyFill="1"/>
    <xf numFmtId="3" fontId="12" fillId="0" borderId="0" xfId="0" applyNumberFormat="1" applyFont="1"/>
    <xf numFmtId="0" fontId="4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1" xfId="0" applyNumberFormat="1" applyFont="1" applyFill="1" applyBorder="1" applyAlignment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164" fontId="4" fillId="0" borderId="0" xfId="0" applyNumberFormat="1" applyFont="1" applyFill="1"/>
    <xf numFmtId="164" fontId="5" fillId="0" borderId="1" xfId="0" applyNumberFormat="1" applyFont="1" applyFill="1" applyBorder="1"/>
    <xf numFmtId="164" fontId="4" fillId="0" borderId="0" xfId="0" applyNumberFormat="1" applyFont="1"/>
    <xf numFmtId="164" fontId="5" fillId="0" borderId="1" xfId="0" applyNumberFormat="1" applyFont="1" applyBorder="1"/>
    <xf numFmtId="164" fontId="5" fillId="0" borderId="0" xfId="0" applyNumberFormat="1" applyFont="1"/>
    <xf numFmtId="164" fontId="6" fillId="0" borderId="0" xfId="0" applyNumberFormat="1" applyFont="1"/>
    <xf numFmtId="164" fontId="3" fillId="0" borderId="0" xfId="0" applyNumberFormat="1" applyFont="1"/>
    <xf numFmtId="10" fontId="3" fillId="0" borderId="1" xfId="0" applyNumberFormat="1" applyFont="1" applyBorder="1"/>
    <xf numFmtId="10" fontId="2" fillId="0" borderId="1" xfId="0" applyNumberFormat="1" applyFont="1" applyBorder="1"/>
    <xf numFmtId="10" fontId="4" fillId="0" borderId="0" xfId="0" applyNumberFormat="1" applyFont="1"/>
    <xf numFmtId="10" fontId="5" fillId="0" borderId="1" xfId="0" applyNumberFormat="1" applyFont="1" applyBorder="1"/>
    <xf numFmtId="10" fontId="3" fillId="0" borderId="1" xfId="3" applyNumberFormat="1" applyFont="1" applyBorder="1"/>
    <xf numFmtId="10" fontId="2" fillId="0" borderId="1" xfId="3" applyNumberFormat="1" applyFont="1" applyBorder="1"/>
    <xf numFmtId="10" fontId="3" fillId="0" borderId="1" xfId="3" applyNumberFormat="1" applyFont="1" applyFill="1" applyBorder="1"/>
    <xf numFmtId="10" fontId="5" fillId="0" borderId="1" xfId="3" applyNumberFormat="1" applyFont="1" applyBorder="1"/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Primary" xfId="4" xr:uid="{54327C28-3E01-4D7D-A526-0D4419C4DF47}"/>
    <cellStyle name="Percent" xfId="3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Monitor%202024\Monitoring%20Returns%202024\Yr-end\2024-25%20Yr%20End%20Data%20Collection.xlsm" TargetMode="External"/><Relationship Id="rId1" Type="http://schemas.openxmlformats.org/officeDocument/2006/relationships/externalLinkPath" Target="file:///B:\Financial%20Services\Child,%20Fam%20&amp;%20Educ\Education\Schools%20Team\Monitor%202024\Monitoring%20Returns%202024\Yr-end\2024-25%20Yr%20End%20Data%20Coll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Closure\2024-25\School%20Balances\School%20Balances%202024-25.xlsx" TargetMode="External"/><Relationship Id="rId1" Type="http://schemas.openxmlformats.org/officeDocument/2006/relationships/externalLinkPath" Target="file:///B:\Financial%20Services\Child,%20Fam%20&amp;%20Educ\Education\Schools%20Team\Closure\2024-25\School%20Balances\School%20Balances%20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Formula\2024-25\Formula%202024-25.xlsx" TargetMode="External"/><Relationship Id="rId1" Type="http://schemas.openxmlformats.org/officeDocument/2006/relationships/externalLinkPath" Target="file:///B:\Financial%20Services\Child,%20Fam%20&amp;%20Educ\Education\Schools%20Team\Formula\2024-25\Formula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Import"/>
      <sheetName val="Loader"/>
      <sheetName val="Copy Checklist Data"/>
      <sheetName val="Sch Data"/>
      <sheetName val="Summary of Checks"/>
      <sheetName val="Checklist (copy)"/>
      <sheetName val="Bank Rec"/>
      <sheetName val="WGA Data"/>
      <sheetName val="WGA Lookups"/>
      <sheetName val="WGA rec"/>
      <sheetName val="WGA GL"/>
      <sheetName val="WGA GL Import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</row>
      </sheetData>
      <sheetData sheetId="5">
        <row r="1">
          <cell r="A1" t="str">
            <v>Sch Data lookup</v>
          </cell>
          <cell r="E1">
            <v>234</v>
          </cell>
          <cell r="F1">
            <v>194</v>
          </cell>
          <cell r="G1">
            <v>198</v>
          </cell>
          <cell r="H1">
            <v>199</v>
          </cell>
          <cell r="I1">
            <v>201</v>
          </cell>
          <cell r="J1">
            <v>202</v>
          </cell>
          <cell r="K1">
            <v>203</v>
          </cell>
          <cell r="L1">
            <v>204</v>
          </cell>
          <cell r="M1">
            <v>205</v>
          </cell>
          <cell r="N1">
            <v>206</v>
          </cell>
          <cell r="O1">
            <v>207</v>
          </cell>
          <cell r="P1">
            <v>210</v>
          </cell>
          <cell r="Q1">
            <v>211</v>
          </cell>
          <cell r="R1">
            <v>212</v>
          </cell>
          <cell r="S1">
            <v>213</v>
          </cell>
          <cell r="T1">
            <v>214</v>
          </cell>
          <cell r="U1">
            <v>215</v>
          </cell>
          <cell r="V1">
            <v>216</v>
          </cell>
          <cell r="W1">
            <v>217</v>
          </cell>
          <cell r="X1">
            <v>219</v>
          </cell>
          <cell r="Y1">
            <v>220</v>
          </cell>
          <cell r="Z1">
            <v>221</v>
          </cell>
          <cell r="AA1">
            <v>222</v>
          </cell>
          <cell r="AB1">
            <v>223</v>
          </cell>
          <cell r="AC1">
            <v>224</v>
          </cell>
          <cell r="AD1">
            <v>225</v>
          </cell>
          <cell r="AG1">
            <v>229</v>
          </cell>
          <cell r="AH1">
            <v>230</v>
          </cell>
          <cell r="AI1">
            <v>231</v>
          </cell>
          <cell r="AJ1">
            <v>232</v>
          </cell>
          <cell r="AK1">
            <v>233</v>
          </cell>
        </row>
        <row r="2">
          <cell r="A2" t="str">
            <v>Summary of Checks</v>
          </cell>
          <cell r="F2" t="str">
            <v>CLQ1</v>
          </cell>
          <cell r="G2" t="str">
            <v>CLQ2</v>
          </cell>
          <cell r="H2" t="str">
            <v>CLQ3</v>
          </cell>
          <cell r="I2" t="str">
            <v>CLQ4</v>
          </cell>
          <cell r="O2" t="str">
            <v>CLQ5</v>
          </cell>
          <cell r="Q2" t="str">
            <v>CLQ6</v>
          </cell>
          <cell r="R2" t="str">
            <v>CLQ7</v>
          </cell>
          <cell r="T2" t="str">
            <v>CLQ8</v>
          </cell>
          <cell r="V2" t="str">
            <v>CLQ9</v>
          </cell>
          <cell r="W2" t="str">
            <v>CLQ10</v>
          </cell>
          <cell r="X2" t="str">
            <v>CLQ11</v>
          </cell>
          <cell r="Y2" t="str">
            <v>CLQ12</v>
          </cell>
          <cell r="AA2" t="str">
            <v>CLQ13</v>
          </cell>
          <cell r="AB2" t="str">
            <v>CLQ13</v>
          </cell>
          <cell r="AC2" t="str">
            <v>CLQ14</v>
          </cell>
          <cell r="AD2" t="str">
            <v>CLQ14</v>
          </cell>
          <cell r="AG2" t="str">
            <v>Reconciled Closing Balances</v>
          </cell>
        </row>
        <row r="3">
          <cell r="A3" t="str">
            <v>Cost Code</v>
          </cell>
          <cell r="B3" t="str">
            <v>DfE No</v>
          </cell>
          <cell r="C3" t="str">
            <v>School Name</v>
          </cell>
          <cell r="D3" t="str">
            <v>Return Loaded?</v>
          </cell>
          <cell r="E3" t="str">
            <v>Yr End Return Authorised by Hd?</v>
          </cell>
          <cell r="F3" t="str">
            <v>CFR Return Complete?</v>
          </cell>
          <cell r="G3" t="str">
            <v>Funding Rec Complete?</v>
          </cell>
          <cell r="H3" t="str">
            <v>LA Funding on CFR correct?
(see Funding Rec Data)</v>
          </cell>
          <cell r="I3" t="str">
            <v>PF Rev: CY Bfwd = PY Closing Bal?</v>
          </cell>
          <cell r="J3" t="str">
            <v>PF Rev: CY Bfwd less PY Closing Bal?</v>
          </cell>
          <cell r="K3" t="str">
            <v>CF Rev: CY Bfwd = PY Closing Bal?</v>
          </cell>
          <cell r="L3" t="str">
            <v>CF Rev: CY Bfwd less PY Closing Bal?</v>
          </cell>
          <cell r="M3" t="str">
            <v>Capital:
CY Bfwd = PY Closing Bal?</v>
          </cell>
          <cell r="N3" t="str">
            <v>Capital:
CY Bfwd less PY Closing Bal?</v>
          </cell>
          <cell r="O3" t="str">
            <v>Does E30 = CI04?</v>
          </cell>
          <cell r="P3" t="str">
            <v>If E30&gt;CI04, has sch confirmed LA exp included?</v>
          </cell>
          <cell r="Q3" t="str">
            <v>Rec Form Complete?</v>
          </cell>
          <cell r="R3" t="str">
            <v>Sch Funding on Rec Form correct?</v>
          </cell>
          <cell r="S3" t="str">
            <v>Sch Funding less GL Funding</v>
          </cell>
          <cell r="T3" t="str">
            <v>Total CFR balance = Rec Form balance?</v>
          </cell>
          <cell r="U3" t="str">
            <v>CFR Bal less Rec Form Bal</v>
          </cell>
          <cell r="V3" t="str">
            <v>Bank Rec Complete?</v>
          </cell>
          <cell r="W3" t="str">
            <v>Bank Docs to be attached?</v>
          </cell>
          <cell r="X3" t="str">
            <v>Bal Sheet Complete?</v>
          </cell>
          <cell r="Y3" t="str">
            <v>Payroll Control &gt;0??</v>
          </cell>
          <cell r="Z3" t="str">
            <v>P.provider doesn't process March on-costs in April?</v>
          </cell>
          <cell r="AA3" t="str">
            <v>Revenue Bal on Bal sheet = CFR?</v>
          </cell>
          <cell r="AB3" t="str">
            <v>Revenue Bal on Bal sheet less CFR Bal</v>
          </cell>
          <cell r="AC3" t="str">
            <v>Capital Bal on Bal sheet = CFR?</v>
          </cell>
          <cell r="AD3" t="str">
            <v>Capital Bal on Bal sheet less CFR Bal</v>
          </cell>
          <cell r="AG3" t="str">
            <v>Pupil Focused Revenue</v>
          </cell>
          <cell r="AH3" t="str">
            <v>Community Focused Revenue</v>
          </cell>
          <cell r="AI3" t="str">
            <v>Revenue</v>
          </cell>
          <cell r="AJ3" t="str">
            <v>Capital</v>
          </cell>
          <cell r="AK3" t="str">
            <v>Total</v>
          </cell>
        </row>
        <row r="4">
          <cell r="A4">
            <v>4750</v>
          </cell>
          <cell r="B4">
            <v>3257</v>
          </cell>
          <cell r="C4" t="str">
            <v>Abacus Primary</v>
          </cell>
          <cell r="D4" t="str">
            <v>Y</v>
          </cell>
          <cell r="E4" t="str">
            <v>Y</v>
          </cell>
          <cell r="F4" t="str">
            <v>Y</v>
          </cell>
          <cell r="G4" t="str">
            <v>Y</v>
          </cell>
          <cell r="H4" t="str">
            <v>Y</v>
          </cell>
          <cell r="I4" t="str">
            <v>Y</v>
          </cell>
          <cell r="J4">
            <v>0</v>
          </cell>
          <cell r="K4" t="str">
            <v>Y</v>
          </cell>
          <cell r="L4">
            <v>0</v>
          </cell>
          <cell r="M4" t="str">
            <v>Y</v>
          </cell>
          <cell r="N4">
            <v>0</v>
          </cell>
          <cell r="O4" t="str">
            <v>Y</v>
          </cell>
          <cell r="P4" t="str">
            <v/>
          </cell>
          <cell r="Q4" t="str">
            <v>Y</v>
          </cell>
          <cell r="R4" t="str">
            <v>Y</v>
          </cell>
          <cell r="S4">
            <v>0</v>
          </cell>
          <cell r="T4" t="str">
            <v>Y</v>
          </cell>
          <cell r="U4">
            <v>0</v>
          </cell>
          <cell r="V4" t="str">
            <v>Y</v>
          </cell>
          <cell r="W4" t="str">
            <v/>
          </cell>
          <cell r="X4" t="str">
            <v>Y</v>
          </cell>
          <cell r="Y4" t="str">
            <v>Y</v>
          </cell>
          <cell r="Z4" t="str">
            <v/>
          </cell>
          <cell r="AA4" t="str">
            <v>Y</v>
          </cell>
          <cell r="AB4">
            <v>0</v>
          </cell>
          <cell r="AC4" t="str">
            <v>Y</v>
          </cell>
          <cell r="AD4">
            <v>0</v>
          </cell>
          <cell r="AG4">
            <v>291623.32999999961</v>
          </cell>
          <cell r="AH4">
            <v>0</v>
          </cell>
          <cell r="AI4">
            <v>291623.32999999961</v>
          </cell>
          <cell r="AJ4">
            <v>0</v>
          </cell>
          <cell r="AK4">
            <v>291623.32999999961</v>
          </cell>
        </row>
        <row r="5">
          <cell r="A5">
            <v>2842</v>
          </cell>
          <cell r="B5">
            <v>3822</v>
          </cell>
          <cell r="C5" t="str">
            <v>All Saints CE P Dovercourt Harwich</v>
          </cell>
          <cell r="D5" t="str">
            <v>Y</v>
          </cell>
          <cell r="E5" t="str">
            <v>Y</v>
          </cell>
          <cell r="F5" t="str">
            <v>Y</v>
          </cell>
          <cell r="G5" t="str">
            <v>Y</v>
          </cell>
          <cell r="H5" t="str">
            <v>Y</v>
          </cell>
          <cell r="I5" t="str">
            <v>Y</v>
          </cell>
          <cell r="J5">
            <v>0</v>
          </cell>
          <cell r="K5" t="str">
            <v>Y</v>
          </cell>
          <cell r="L5">
            <v>0</v>
          </cell>
          <cell r="M5" t="str">
            <v>Y</v>
          </cell>
          <cell r="N5">
            <v>0</v>
          </cell>
          <cell r="O5" t="str">
            <v>Y</v>
          </cell>
          <cell r="P5" t="str">
            <v/>
          </cell>
          <cell r="Q5" t="str">
            <v>Y</v>
          </cell>
          <cell r="R5" t="str">
            <v>Y</v>
          </cell>
          <cell r="S5">
            <v>0</v>
          </cell>
          <cell r="T5" t="str">
            <v>Y</v>
          </cell>
          <cell r="U5">
            <v>0</v>
          </cell>
          <cell r="V5" t="str">
            <v>Y</v>
          </cell>
          <cell r="W5" t="str">
            <v/>
          </cell>
          <cell r="X5" t="str">
            <v>Y</v>
          </cell>
          <cell r="Y5" t="str">
            <v>Y</v>
          </cell>
          <cell r="Z5" t="str">
            <v/>
          </cell>
          <cell r="AA5" t="str">
            <v>Y</v>
          </cell>
          <cell r="AB5">
            <v>0</v>
          </cell>
          <cell r="AC5" t="str">
            <v>Y</v>
          </cell>
          <cell r="AD5">
            <v>0</v>
          </cell>
          <cell r="AG5">
            <v>74860.959999999963</v>
          </cell>
          <cell r="AH5">
            <v>0</v>
          </cell>
          <cell r="AI5">
            <v>74860.959999999963</v>
          </cell>
          <cell r="AJ5">
            <v>12022.330000000002</v>
          </cell>
          <cell r="AK5">
            <v>86883.289999999964</v>
          </cell>
        </row>
        <row r="6">
          <cell r="A6">
            <v>3332</v>
          </cell>
          <cell r="B6">
            <v>3201</v>
          </cell>
          <cell r="C6" t="str">
            <v>All Saints CE P Maldon</v>
          </cell>
          <cell r="D6" t="str">
            <v>Y</v>
          </cell>
          <cell r="E6" t="str">
            <v>Y</v>
          </cell>
          <cell r="F6" t="str">
            <v>Y</v>
          </cell>
          <cell r="G6" t="str">
            <v>Y</v>
          </cell>
          <cell r="H6" t="str">
            <v>Y</v>
          </cell>
          <cell r="I6" t="str">
            <v>Y</v>
          </cell>
          <cell r="J6">
            <v>0</v>
          </cell>
          <cell r="K6" t="str">
            <v>Y</v>
          </cell>
          <cell r="L6">
            <v>0</v>
          </cell>
          <cell r="M6" t="str">
            <v>Y</v>
          </cell>
          <cell r="N6">
            <v>0</v>
          </cell>
          <cell r="O6" t="str">
            <v>Y</v>
          </cell>
          <cell r="P6" t="str">
            <v/>
          </cell>
          <cell r="Q6" t="str">
            <v>Y</v>
          </cell>
          <cell r="R6" t="str">
            <v>Y</v>
          </cell>
          <cell r="S6">
            <v>0</v>
          </cell>
          <cell r="T6" t="str">
            <v>Y</v>
          </cell>
          <cell r="U6">
            <v>0</v>
          </cell>
          <cell r="V6" t="str">
            <v>Y</v>
          </cell>
          <cell r="W6" t="str">
            <v/>
          </cell>
          <cell r="X6" t="str">
            <v>Y</v>
          </cell>
          <cell r="Y6" t="str">
            <v>Y</v>
          </cell>
          <cell r="Z6" t="str">
            <v/>
          </cell>
          <cell r="AA6" t="str">
            <v>Y</v>
          </cell>
          <cell r="AB6">
            <v>0</v>
          </cell>
          <cell r="AC6" t="str">
            <v>Y</v>
          </cell>
          <cell r="AD6">
            <v>0</v>
          </cell>
          <cell r="AG6">
            <v>69559.890000001062</v>
          </cell>
          <cell r="AH6">
            <v>0</v>
          </cell>
          <cell r="AI6">
            <v>69559.890000001062</v>
          </cell>
          <cell r="AJ6">
            <v>0</v>
          </cell>
          <cell r="AK6">
            <v>69559.890000001062</v>
          </cell>
        </row>
        <row r="7">
          <cell r="A7">
            <v>2552</v>
          </cell>
          <cell r="B7">
            <v>3314</v>
          </cell>
          <cell r="C7" t="str">
            <v>All Saints'CE (Aided) P Great Oakley</v>
          </cell>
          <cell r="D7" t="str">
            <v>Y</v>
          </cell>
          <cell r="E7" t="str">
            <v>Y</v>
          </cell>
          <cell r="F7" t="str">
            <v>Y</v>
          </cell>
          <cell r="G7" t="str">
            <v>Y</v>
          </cell>
          <cell r="H7" t="str">
            <v>Y</v>
          </cell>
          <cell r="I7" t="str">
            <v>Y</v>
          </cell>
          <cell r="J7">
            <v>0</v>
          </cell>
          <cell r="K7" t="str">
            <v>Y</v>
          </cell>
          <cell r="L7">
            <v>0</v>
          </cell>
          <cell r="M7" t="str">
            <v>Y</v>
          </cell>
          <cell r="N7">
            <v>0</v>
          </cell>
          <cell r="O7" t="str">
            <v>Y</v>
          </cell>
          <cell r="P7" t="str">
            <v/>
          </cell>
          <cell r="Q7" t="str">
            <v>Y</v>
          </cell>
          <cell r="R7" t="str">
            <v>Y</v>
          </cell>
          <cell r="S7">
            <v>0</v>
          </cell>
          <cell r="T7" t="str">
            <v>Y</v>
          </cell>
          <cell r="U7">
            <v>0</v>
          </cell>
          <cell r="V7" t="str">
            <v>Y</v>
          </cell>
          <cell r="W7" t="str">
            <v/>
          </cell>
          <cell r="X7" t="str">
            <v>Y</v>
          </cell>
          <cell r="Y7" t="str">
            <v>Y</v>
          </cell>
          <cell r="Z7" t="str">
            <v/>
          </cell>
          <cell r="AA7" t="str">
            <v>Y</v>
          </cell>
          <cell r="AB7">
            <v>0</v>
          </cell>
          <cell r="AC7" t="str">
            <v>Y</v>
          </cell>
          <cell r="AD7">
            <v>0</v>
          </cell>
          <cell r="AG7">
            <v>167017.35000000009</v>
          </cell>
          <cell r="AH7">
            <v>0</v>
          </cell>
          <cell r="AI7">
            <v>167017.35000000009</v>
          </cell>
          <cell r="AJ7">
            <v>3059.1700000000019</v>
          </cell>
          <cell r="AK7">
            <v>170076.52000000011</v>
          </cell>
        </row>
        <row r="8">
          <cell r="A8">
            <v>1010</v>
          </cell>
          <cell r="B8">
            <v>2043</v>
          </cell>
          <cell r="C8" t="str">
            <v>Alresford C P</v>
          </cell>
          <cell r="D8" t="str">
            <v>Y</v>
          </cell>
          <cell r="E8" t="str">
            <v>Y</v>
          </cell>
          <cell r="F8" t="str">
            <v>Y</v>
          </cell>
          <cell r="G8" t="str">
            <v>Y</v>
          </cell>
          <cell r="H8" t="str">
            <v>Y</v>
          </cell>
          <cell r="I8" t="str">
            <v>Y</v>
          </cell>
          <cell r="J8">
            <v>0</v>
          </cell>
          <cell r="K8" t="str">
            <v>Y</v>
          </cell>
          <cell r="L8">
            <v>0</v>
          </cell>
          <cell r="M8" t="str">
            <v>Y</v>
          </cell>
          <cell r="N8">
            <v>0</v>
          </cell>
          <cell r="O8" t="str">
            <v>Y</v>
          </cell>
          <cell r="P8" t="str">
            <v/>
          </cell>
          <cell r="Q8" t="str">
            <v>Y</v>
          </cell>
          <cell r="R8" t="str">
            <v>Y</v>
          </cell>
          <cell r="S8">
            <v>0</v>
          </cell>
          <cell r="T8" t="str">
            <v>Y</v>
          </cell>
          <cell r="U8">
            <v>0</v>
          </cell>
          <cell r="V8" t="str">
            <v>Y</v>
          </cell>
          <cell r="W8" t="str">
            <v/>
          </cell>
          <cell r="X8" t="str">
            <v>Y</v>
          </cell>
          <cell r="Y8" t="str">
            <v>Y</v>
          </cell>
          <cell r="Z8" t="str">
            <v/>
          </cell>
          <cell r="AA8" t="str">
            <v>Y</v>
          </cell>
          <cell r="AB8">
            <v>0</v>
          </cell>
          <cell r="AC8" t="str">
            <v>Y</v>
          </cell>
          <cell r="AD8">
            <v>0</v>
          </cell>
          <cell r="AG8">
            <v>83318.83000000054</v>
          </cell>
          <cell r="AH8">
            <v>0</v>
          </cell>
          <cell r="AI8">
            <v>83318.83000000054</v>
          </cell>
          <cell r="AJ8">
            <v>0</v>
          </cell>
          <cell r="AK8">
            <v>83318.83000000054</v>
          </cell>
        </row>
        <row r="9">
          <cell r="A9">
            <v>1026</v>
          </cell>
          <cell r="B9">
            <v>2710</v>
          </cell>
          <cell r="C9" t="str">
            <v>Ashdon C P</v>
          </cell>
          <cell r="D9" t="str">
            <v>Y</v>
          </cell>
          <cell r="E9" t="str">
            <v>Y</v>
          </cell>
          <cell r="F9" t="str">
            <v>Y</v>
          </cell>
          <cell r="G9" t="str">
            <v>Y</v>
          </cell>
          <cell r="H9" t="str">
            <v>Y</v>
          </cell>
          <cell r="I9" t="str">
            <v>Y</v>
          </cell>
          <cell r="J9">
            <v>0</v>
          </cell>
          <cell r="K9" t="str">
            <v>Y</v>
          </cell>
          <cell r="L9">
            <v>0</v>
          </cell>
          <cell r="M9" t="str">
            <v>Y</v>
          </cell>
          <cell r="N9">
            <v>0</v>
          </cell>
          <cell r="O9" t="str">
            <v>Y</v>
          </cell>
          <cell r="P9" t="str">
            <v/>
          </cell>
          <cell r="Q9" t="str">
            <v>Y</v>
          </cell>
          <cell r="R9" t="str">
            <v>Y</v>
          </cell>
          <cell r="S9">
            <v>0</v>
          </cell>
          <cell r="T9" t="str">
            <v>Y</v>
          </cell>
          <cell r="U9">
            <v>0</v>
          </cell>
          <cell r="V9" t="str">
            <v>Y</v>
          </cell>
          <cell r="W9" t="str">
            <v/>
          </cell>
          <cell r="X9" t="str">
            <v>Y</v>
          </cell>
          <cell r="Y9" t="str">
            <v>Y</v>
          </cell>
          <cell r="Z9" t="str">
            <v/>
          </cell>
          <cell r="AA9" t="str">
            <v>Y</v>
          </cell>
          <cell r="AB9">
            <v>0</v>
          </cell>
          <cell r="AC9" t="str">
            <v>Y</v>
          </cell>
          <cell r="AD9">
            <v>0</v>
          </cell>
          <cell r="AG9">
            <v>65226.730000000098</v>
          </cell>
          <cell r="AH9">
            <v>0</v>
          </cell>
          <cell r="AI9">
            <v>65226.730000000098</v>
          </cell>
          <cell r="AJ9">
            <v>0</v>
          </cell>
          <cell r="AK9">
            <v>65226.730000000098</v>
          </cell>
        </row>
        <row r="10">
          <cell r="A10">
            <v>2452</v>
          </cell>
          <cell r="B10">
            <v>2579</v>
          </cell>
          <cell r="C10" t="str">
            <v>Baddow Hall C I Gt Baddow</v>
          </cell>
          <cell r="D10" t="str">
            <v>Y</v>
          </cell>
          <cell r="E10" t="str">
            <v>Y</v>
          </cell>
          <cell r="F10" t="str">
            <v>Y</v>
          </cell>
          <cell r="G10" t="str">
            <v>Y</v>
          </cell>
          <cell r="H10" t="str">
            <v>Y</v>
          </cell>
          <cell r="I10" t="str">
            <v>Y</v>
          </cell>
          <cell r="J10">
            <v>0</v>
          </cell>
          <cell r="K10" t="str">
            <v>Y</v>
          </cell>
          <cell r="L10">
            <v>0</v>
          </cell>
          <cell r="M10" t="str">
            <v>Y</v>
          </cell>
          <cell r="N10">
            <v>0</v>
          </cell>
          <cell r="O10" t="str">
            <v>Y</v>
          </cell>
          <cell r="P10" t="str">
            <v/>
          </cell>
          <cell r="Q10" t="str">
            <v>Y</v>
          </cell>
          <cell r="R10" t="str">
            <v>Y</v>
          </cell>
          <cell r="S10">
            <v>0</v>
          </cell>
          <cell r="T10" t="str">
            <v>Y</v>
          </cell>
          <cell r="U10">
            <v>0</v>
          </cell>
          <cell r="V10" t="str">
            <v>Y</v>
          </cell>
          <cell r="W10" t="str">
            <v/>
          </cell>
          <cell r="X10" t="str">
            <v>Y</v>
          </cell>
          <cell r="Y10" t="str">
            <v>Y</v>
          </cell>
          <cell r="Z10" t="str">
            <v/>
          </cell>
          <cell r="AA10" t="str">
            <v>Y</v>
          </cell>
          <cell r="AB10">
            <v>0</v>
          </cell>
          <cell r="AC10" t="str">
            <v>Y</v>
          </cell>
          <cell r="AD10">
            <v>0</v>
          </cell>
          <cell r="AG10">
            <v>203129.15999999992</v>
          </cell>
          <cell r="AH10">
            <v>0</v>
          </cell>
          <cell r="AI10">
            <v>203129.15999999992</v>
          </cell>
          <cell r="AJ10">
            <v>610.31999999999971</v>
          </cell>
          <cell r="AK10">
            <v>203739.47999999992</v>
          </cell>
        </row>
        <row r="11">
          <cell r="A11">
            <v>2450</v>
          </cell>
          <cell r="B11">
            <v>2609</v>
          </cell>
          <cell r="C11" t="str">
            <v>Baddow Hall C J Gt Baddow</v>
          </cell>
          <cell r="D11" t="str">
            <v>Y</v>
          </cell>
          <cell r="E11" t="str">
            <v>Y</v>
          </cell>
          <cell r="F11" t="str">
            <v>Y</v>
          </cell>
          <cell r="G11" t="str">
            <v>Y</v>
          </cell>
          <cell r="H11" t="str">
            <v>Y</v>
          </cell>
          <cell r="I11" t="str">
            <v>Y</v>
          </cell>
          <cell r="J11">
            <v>0</v>
          </cell>
          <cell r="K11" t="str">
            <v>Y</v>
          </cell>
          <cell r="L11">
            <v>0</v>
          </cell>
          <cell r="M11" t="str">
            <v>Y</v>
          </cell>
          <cell r="N11">
            <v>0</v>
          </cell>
          <cell r="O11" t="str">
            <v>Y</v>
          </cell>
          <cell r="P11" t="str">
            <v/>
          </cell>
          <cell r="Q11" t="str">
            <v>Y</v>
          </cell>
          <cell r="R11" t="str">
            <v>Y</v>
          </cell>
          <cell r="S11">
            <v>0</v>
          </cell>
          <cell r="T11" t="str">
            <v>Y</v>
          </cell>
          <cell r="U11">
            <v>0</v>
          </cell>
          <cell r="V11" t="str">
            <v>Y</v>
          </cell>
          <cell r="W11" t="str">
            <v/>
          </cell>
          <cell r="X11" t="str">
            <v>Y</v>
          </cell>
          <cell r="Y11" t="str">
            <v>Y</v>
          </cell>
          <cell r="Z11" t="str">
            <v/>
          </cell>
          <cell r="AA11" t="str">
            <v>Y</v>
          </cell>
          <cell r="AB11">
            <v>0</v>
          </cell>
          <cell r="AC11" t="str">
            <v>Y</v>
          </cell>
          <cell r="AD11">
            <v>0</v>
          </cell>
          <cell r="AG11">
            <v>216183.35999999964</v>
          </cell>
          <cell r="AH11">
            <v>0</v>
          </cell>
          <cell r="AI11">
            <v>216183.35999999964</v>
          </cell>
          <cell r="AJ11">
            <v>7023.94</v>
          </cell>
          <cell r="AK11">
            <v>223207.29999999964</v>
          </cell>
        </row>
        <row r="12">
          <cell r="A12">
            <v>4432</v>
          </cell>
          <cell r="B12">
            <v>2088</v>
          </cell>
          <cell r="C12" t="str">
            <v>Baynards C P Tiptree</v>
          </cell>
          <cell r="D12" t="str">
            <v>Y</v>
          </cell>
          <cell r="E12" t="str">
            <v>Y</v>
          </cell>
          <cell r="F12" t="str">
            <v>Y</v>
          </cell>
          <cell r="G12" t="str">
            <v>Y</v>
          </cell>
          <cell r="H12" t="str">
            <v>Y</v>
          </cell>
          <cell r="I12" t="str">
            <v>Y</v>
          </cell>
          <cell r="J12">
            <v>0</v>
          </cell>
          <cell r="K12" t="str">
            <v>Y</v>
          </cell>
          <cell r="L12">
            <v>0</v>
          </cell>
          <cell r="M12" t="str">
            <v>Y</v>
          </cell>
          <cell r="N12">
            <v>0</v>
          </cell>
          <cell r="O12" t="str">
            <v>Y</v>
          </cell>
          <cell r="P12" t="str">
            <v/>
          </cell>
          <cell r="Q12" t="str">
            <v>Y</v>
          </cell>
          <cell r="R12" t="str">
            <v>Y</v>
          </cell>
          <cell r="S12">
            <v>0</v>
          </cell>
          <cell r="T12" t="str">
            <v>Y</v>
          </cell>
          <cell r="U12">
            <v>0</v>
          </cell>
          <cell r="V12" t="str">
            <v>Y</v>
          </cell>
          <cell r="W12" t="str">
            <v/>
          </cell>
          <cell r="X12" t="str">
            <v>Y</v>
          </cell>
          <cell r="Y12" t="str">
            <v>Y</v>
          </cell>
          <cell r="Z12" t="str">
            <v/>
          </cell>
          <cell r="AA12" t="str">
            <v>Y</v>
          </cell>
          <cell r="AB12">
            <v>0</v>
          </cell>
          <cell r="AC12" t="str">
            <v>Y</v>
          </cell>
          <cell r="AD12">
            <v>0</v>
          </cell>
          <cell r="AG12">
            <v>144633.19000000006</v>
          </cell>
          <cell r="AH12">
            <v>0</v>
          </cell>
          <cell r="AI12">
            <v>144633.19000000006</v>
          </cell>
          <cell r="AJ12">
            <v>0</v>
          </cell>
          <cell r="AK12">
            <v>144633.19000000006</v>
          </cell>
        </row>
        <row r="13">
          <cell r="A13">
            <v>2454</v>
          </cell>
          <cell r="B13">
            <v>2789</v>
          </cell>
          <cell r="C13" t="str">
            <v>Beehive Lane C P Gt Baddow</v>
          </cell>
          <cell r="D13" t="str">
            <v>Y</v>
          </cell>
          <cell r="E13" t="str">
            <v>Y</v>
          </cell>
          <cell r="F13" t="str">
            <v>Y</v>
          </cell>
          <cell r="G13" t="str">
            <v>Y</v>
          </cell>
          <cell r="H13" t="str">
            <v>Y</v>
          </cell>
          <cell r="I13" t="str">
            <v>Y</v>
          </cell>
          <cell r="J13">
            <v>0</v>
          </cell>
          <cell r="K13" t="str">
            <v>Y</v>
          </cell>
          <cell r="L13">
            <v>0</v>
          </cell>
          <cell r="M13" t="str">
            <v>Y</v>
          </cell>
          <cell r="N13">
            <v>0</v>
          </cell>
          <cell r="O13" t="str">
            <v>Y</v>
          </cell>
          <cell r="P13" t="str">
            <v/>
          </cell>
          <cell r="Q13" t="str">
            <v>Y</v>
          </cell>
          <cell r="R13" t="str">
            <v>Y</v>
          </cell>
          <cell r="S13">
            <v>0</v>
          </cell>
          <cell r="T13" t="str">
            <v>Y</v>
          </cell>
          <cell r="U13">
            <v>0</v>
          </cell>
          <cell r="V13" t="str">
            <v>Y</v>
          </cell>
          <cell r="W13" t="str">
            <v/>
          </cell>
          <cell r="X13" t="str">
            <v>Y</v>
          </cell>
          <cell r="Y13" t="str">
            <v>Y</v>
          </cell>
          <cell r="Z13" t="str">
            <v/>
          </cell>
          <cell r="AA13" t="str">
            <v>Y</v>
          </cell>
          <cell r="AB13">
            <v>0</v>
          </cell>
          <cell r="AC13" t="str">
            <v>Y</v>
          </cell>
          <cell r="AD13">
            <v>0</v>
          </cell>
          <cell r="AG13">
            <v>78082.259999999776</v>
          </cell>
          <cell r="AH13">
            <v>0</v>
          </cell>
          <cell r="AI13">
            <v>78082.259999999776</v>
          </cell>
          <cell r="AJ13">
            <v>0</v>
          </cell>
          <cell r="AK13">
            <v>78082.259999999776</v>
          </cell>
        </row>
        <row r="14">
          <cell r="A14">
            <v>4200</v>
          </cell>
          <cell r="B14">
            <v>2747</v>
          </cell>
          <cell r="C14" t="str">
            <v>Bentfield C P Stansted</v>
          </cell>
          <cell r="D14" t="str">
            <v>Y</v>
          </cell>
          <cell r="E14" t="str">
            <v>Y</v>
          </cell>
          <cell r="F14" t="str">
            <v>Y</v>
          </cell>
          <cell r="G14" t="str">
            <v>Y</v>
          </cell>
          <cell r="H14" t="str">
            <v>Y</v>
          </cell>
          <cell r="I14" t="str">
            <v>Y</v>
          </cell>
          <cell r="J14">
            <v>0</v>
          </cell>
          <cell r="K14" t="str">
            <v>Y</v>
          </cell>
          <cell r="L14">
            <v>0</v>
          </cell>
          <cell r="M14" t="str">
            <v>Y</v>
          </cell>
          <cell r="N14">
            <v>0</v>
          </cell>
          <cell r="O14" t="str">
            <v>Y</v>
          </cell>
          <cell r="P14" t="str">
            <v/>
          </cell>
          <cell r="Q14" t="str">
            <v>Y</v>
          </cell>
          <cell r="R14" t="str">
            <v>Y</v>
          </cell>
          <cell r="S14">
            <v>0</v>
          </cell>
          <cell r="T14" t="str">
            <v>Y</v>
          </cell>
          <cell r="U14">
            <v>0</v>
          </cell>
          <cell r="V14" t="str">
            <v>Y</v>
          </cell>
          <cell r="W14" t="str">
            <v/>
          </cell>
          <cell r="X14" t="str">
            <v>Y</v>
          </cell>
          <cell r="Y14" t="str">
            <v>Y</v>
          </cell>
          <cell r="Z14" t="str">
            <v/>
          </cell>
          <cell r="AA14" t="str">
            <v>Y</v>
          </cell>
          <cell r="AB14">
            <v>0</v>
          </cell>
          <cell r="AC14" t="str">
            <v>Y</v>
          </cell>
          <cell r="AD14">
            <v>0</v>
          </cell>
          <cell r="AG14">
            <v>20231.869999999879</v>
          </cell>
          <cell r="AH14">
            <v>0</v>
          </cell>
          <cell r="AI14">
            <v>20231.869999999879</v>
          </cell>
          <cell r="AJ14">
            <v>0</v>
          </cell>
          <cell r="AK14">
            <v>20231.869999999879</v>
          </cell>
        </row>
        <row r="15">
          <cell r="A15">
            <v>1292</v>
          </cell>
          <cell r="B15">
            <v>3309</v>
          </cell>
          <cell r="C15" t="str">
            <v>Birch CE (V/A) P</v>
          </cell>
          <cell r="D15" t="str">
            <v>Y</v>
          </cell>
          <cell r="E15" t="str">
            <v>Y</v>
          </cell>
          <cell r="F15" t="str">
            <v>Y</v>
          </cell>
          <cell r="G15" t="str">
            <v>Y</v>
          </cell>
          <cell r="H15" t="str">
            <v>Y</v>
          </cell>
          <cell r="I15" t="str">
            <v>Y</v>
          </cell>
          <cell r="J15">
            <v>0</v>
          </cell>
          <cell r="K15" t="str">
            <v>Y</v>
          </cell>
          <cell r="L15">
            <v>0</v>
          </cell>
          <cell r="M15" t="str">
            <v>Y</v>
          </cell>
          <cell r="N15">
            <v>0</v>
          </cell>
          <cell r="O15" t="str">
            <v>Y</v>
          </cell>
          <cell r="P15" t="str">
            <v/>
          </cell>
          <cell r="Q15" t="str">
            <v>Y</v>
          </cell>
          <cell r="R15" t="str">
            <v>Y</v>
          </cell>
          <cell r="S15">
            <v>0</v>
          </cell>
          <cell r="T15" t="str">
            <v>Y</v>
          </cell>
          <cell r="U15">
            <v>0</v>
          </cell>
          <cell r="V15" t="str">
            <v>Y</v>
          </cell>
          <cell r="W15" t="str">
            <v/>
          </cell>
          <cell r="X15" t="str">
            <v>Y</v>
          </cell>
          <cell r="Y15" t="str">
            <v>Y</v>
          </cell>
          <cell r="Z15" t="str">
            <v/>
          </cell>
          <cell r="AA15" t="str">
            <v>Y</v>
          </cell>
          <cell r="AB15">
            <v>0</v>
          </cell>
          <cell r="AC15" t="str">
            <v>Y</v>
          </cell>
          <cell r="AD15">
            <v>0</v>
          </cell>
          <cell r="AG15">
            <v>72160.359999999986</v>
          </cell>
          <cell r="AH15">
            <v>0</v>
          </cell>
          <cell r="AI15">
            <v>72160.359999999986</v>
          </cell>
          <cell r="AJ15">
            <v>6958.4699999999993</v>
          </cell>
          <cell r="AK15">
            <v>79118.829999999987</v>
          </cell>
        </row>
        <row r="16">
          <cell r="A16">
            <v>1300</v>
          </cell>
          <cell r="B16">
            <v>3241</v>
          </cell>
          <cell r="C16" t="str">
            <v>Birchanger CE P</v>
          </cell>
          <cell r="D16" t="str">
            <v>Y</v>
          </cell>
          <cell r="E16" t="str">
            <v>Y</v>
          </cell>
          <cell r="F16" t="str">
            <v>Y</v>
          </cell>
          <cell r="G16" t="str">
            <v>Y</v>
          </cell>
          <cell r="H16" t="str">
            <v>Y</v>
          </cell>
          <cell r="I16" t="str">
            <v>Y</v>
          </cell>
          <cell r="J16">
            <v>0</v>
          </cell>
          <cell r="K16" t="str">
            <v>Y</v>
          </cell>
          <cell r="L16">
            <v>0</v>
          </cell>
          <cell r="M16" t="str">
            <v>Y</v>
          </cell>
          <cell r="N16">
            <v>0</v>
          </cell>
          <cell r="O16" t="str">
            <v>Y</v>
          </cell>
          <cell r="P16" t="str">
            <v/>
          </cell>
          <cell r="Q16" t="str">
            <v>Y</v>
          </cell>
          <cell r="R16" t="str">
            <v>Y</v>
          </cell>
          <cell r="S16">
            <v>0</v>
          </cell>
          <cell r="T16" t="str">
            <v>Y</v>
          </cell>
          <cell r="U16">
            <v>0</v>
          </cell>
          <cell r="V16" t="str">
            <v>Y</v>
          </cell>
          <cell r="W16" t="str">
            <v/>
          </cell>
          <cell r="X16" t="str">
            <v>Y</v>
          </cell>
          <cell r="Y16" t="str">
            <v>Y</v>
          </cell>
          <cell r="Z16" t="str">
            <v/>
          </cell>
          <cell r="AA16" t="str">
            <v>Y</v>
          </cell>
          <cell r="AB16">
            <v>0</v>
          </cell>
          <cell r="AC16" t="str">
            <v>Y</v>
          </cell>
          <cell r="AD16">
            <v>0</v>
          </cell>
          <cell r="AG16">
            <v>130251.06999999983</v>
          </cell>
          <cell r="AH16">
            <v>0</v>
          </cell>
          <cell r="AI16">
            <v>130251.06999999983</v>
          </cell>
          <cell r="AJ16">
            <v>1129.81</v>
          </cell>
          <cell r="AK16">
            <v>131380.87999999983</v>
          </cell>
        </row>
        <row r="17">
          <cell r="A17">
            <v>2528</v>
          </cell>
          <cell r="B17">
            <v>3324</v>
          </cell>
          <cell r="C17" t="str">
            <v>Bishop William Ward CE P Gt Horkesley</v>
          </cell>
          <cell r="D17" t="str">
            <v>Y</v>
          </cell>
          <cell r="E17" t="str">
            <v>Y</v>
          </cell>
          <cell r="F17" t="str">
            <v>Y</v>
          </cell>
          <cell r="G17" t="str">
            <v>Y</v>
          </cell>
          <cell r="H17" t="str">
            <v>Y</v>
          </cell>
          <cell r="I17" t="str">
            <v>Y</v>
          </cell>
          <cell r="J17">
            <v>0</v>
          </cell>
          <cell r="K17" t="str">
            <v>Y</v>
          </cell>
          <cell r="L17">
            <v>0</v>
          </cell>
          <cell r="M17" t="str">
            <v>Y</v>
          </cell>
          <cell r="N17">
            <v>0</v>
          </cell>
          <cell r="O17" t="str">
            <v>Y</v>
          </cell>
          <cell r="P17" t="str">
            <v/>
          </cell>
          <cell r="Q17" t="str">
            <v>Y</v>
          </cell>
          <cell r="R17" t="str">
            <v>Y</v>
          </cell>
          <cell r="S17">
            <v>0</v>
          </cell>
          <cell r="T17" t="str">
            <v>Y</v>
          </cell>
          <cell r="U17">
            <v>0</v>
          </cell>
          <cell r="V17" t="str">
            <v>Y</v>
          </cell>
          <cell r="W17" t="str">
            <v/>
          </cell>
          <cell r="X17" t="str">
            <v>Y</v>
          </cell>
          <cell r="Y17" t="str">
            <v>Y</v>
          </cell>
          <cell r="Z17" t="str">
            <v/>
          </cell>
          <cell r="AA17" t="str">
            <v>Y</v>
          </cell>
          <cell r="AB17">
            <v>0</v>
          </cell>
          <cell r="AC17" t="str">
            <v>Y</v>
          </cell>
          <cell r="AD17">
            <v>0</v>
          </cell>
          <cell r="AG17">
            <v>38058.509999999544</v>
          </cell>
          <cell r="AH17">
            <v>0</v>
          </cell>
          <cell r="AI17">
            <v>38058.509999999544</v>
          </cell>
          <cell r="AJ17">
            <v>8829.6500000000015</v>
          </cell>
          <cell r="AK17">
            <v>46888.159999999545</v>
          </cell>
        </row>
        <row r="18">
          <cell r="A18">
            <v>1696</v>
          </cell>
          <cell r="B18">
            <v>3823</v>
          </cell>
          <cell r="C18" t="str">
            <v>Bishops CE &amp; RC P The Chelmsford</v>
          </cell>
          <cell r="D18" t="str">
            <v>Y</v>
          </cell>
          <cell r="E18" t="str">
            <v>Y</v>
          </cell>
          <cell r="F18" t="str">
            <v>Y</v>
          </cell>
          <cell r="G18" t="str">
            <v>Y</v>
          </cell>
          <cell r="H18" t="str">
            <v>Y</v>
          </cell>
          <cell r="I18" t="str">
            <v>Y</v>
          </cell>
          <cell r="J18">
            <v>0</v>
          </cell>
          <cell r="K18" t="str">
            <v>Y</v>
          </cell>
          <cell r="L18">
            <v>0</v>
          </cell>
          <cell r="M18" t="str">
            <v>Y</v>
          </cell>
          <cell r="N18">
            <v>0</v>
          </cell>
          <cell r="O18" t="str">
            <v>Y</v>
          </cell>
          <cell r="P18" t="str">
            <v/>
          </cell>
          <cell r="Q18" t="str">
            <v>Y</v>
          </cell>
          <cell r="R18" t="str">
            <v>Y</v>
          </cell>
          <cell r="S18">
            <v>0</v>
          </cell>
          <cell r="T18" t="str">
            <v>Y</v>
          </cell>
          <cell r="U18">
            <v>0</v>
          </cell>
          <cell r="V18" t="str">
            <v>Y</v>
          </cell>
          <cell r="W18" t="str">
            <v/>
          </cell>
          <cell r="X18" t="str">
            <v>Y</v>
          </cell>
          <cell r="Y18" t="str">
            <v>Y</v>
          </cell>
          <cell r="Z18" t="str">
            <v/>
          </cell>
          <cell r="AA18" t="str">
            <v>Y</v>
          </cell>
          <cell r="AB18">
            <v>0</v>
          </cell>
          <cell r="AC18" t="str">
            <v>Y</v>
          </cell>
          <cell r="AD18">
            <v>0</v>
          </cell>
          <cell r="AG18">
            <v>82984.189999999478</v>
          </cell>
          <cell r="AH18">
            <v>0</v>
          </cell>
          <cell r="AI18">
            <v>82984.189999999478</v>
          </cell>
          <cell r="AJ18">
            <v>30119.150000000005</v>
          </cell>
          <cell r="AK18">
            <v>113103.33999999949</v>
          </cell>
        </row>
        <row r="19">
          <cell r="A19">
            <v>1308</v>
          </cell>
          <cell r="B19">
            <v>2640</v>
          </cell>
          <cell r="C19" t="str">
            <v>Blackmore C P</v>
          </cell>
          <cell r="D19" t="str">
            <v>Y</v>
          </cell>
          <cell r="E19" t="str">
            <v>Y</v>
          </cell>
          <cell r="F19" t="str">
            <v>Y</v>
          </cell>
          <cell r="G19" t="str">
            <v>Y</v>
          </cell>
          <cell r="H19" t="str">
            <v>Y</v>
          </cell>
          <cell r="I19" t="str">
            <v>Y</v>
          </cell>
          <cell r="J19">
            <v>0</v>
          </cell>
          <cell r="K19" t="str">
            <v>Y</v>
          </cell>
          <cell r="L19">
            <v>0</v>
          </cell>
          <cell r="M19" t="str">
            <v>Y</v>
          </cell>
          <cell r="N19">
            <v>0</v>
          </cell>
          <cell r="O19" t="str">
            <v>Y</v>
          </cell>
          <cell r="P19" t="str">
            <v/>
          </cell>
          <cell r="Q19" t="str">
            <v>Y</v>
          </cell>
          <cell r="R19" t="str">
            <v>Y</v>
          </cell>
          <cell r="S19">
            <v>0</v>
          </cell>
          <cell r="T19" t="str">
            <v>Y</v>
          </cell>
          <cell r="U19">
            <v>0</v>
          </cell>
          <cell r="V19" t="str">
            <v>Y</v>
          </cell>
          <cell r="W19" t="str">
            <v/>
          </cell>
          <cell r="X19" t="str">
            <v>Y</v>
          </cell>
          <cell r="Y19" t="str">
            <v>Y</v>
          </cell>
          <cell r="Z19" t="str">
            <v/>
          </cell>
          <cell r="AA19" t="str">
            <v>Y</v>
          </cell>
          <cell r="AB19">
            <v>0</v>
          </cell>
          <cell r="AC19" t="str">
            <v>Y</v>
          </cell>
          <cell r="AD19">
            <v>0</v>
          </cell>
          <cell r="AG19">
            <v>106653.07999999984</v>
          </cell>
          <cell r="AH19">
            <v>0</v>
          </cell>
          <cell r="AI19">
            <v>106653.07999999984</v>
          </cell>
          <cell r="AJ19">
            <v>10344.15</v>
          </cell>
          <cell r="AK19">
            <v>116997.22999999984</v>
          </cell>
        </row>
        <row r="20">
          <cell r="A20">
            <v>1324</v>
          </cell>
          <cell r="B20">
            <v>2659</v>
          </cell>
          <cell r="C20" t="str">
            <v>Boreham C P</v>
          </cell>
          <cell r="D20" t="str">
            <v>Y</v>
          </cell>
          <cell r="E20" t="str">
            <v>Y</v>
          </cell>
          <cell r="F20" t="str">
            <v>Y</v>
          </cell>
          <cell r="G20" t="str">
            <v>Y</v>
          </cell>
          <cell r="H20" t="str">
            <v>Y</v>
          </cell>
          <cell r="I20" t="str">
            <v>Y</v>
          </cell>
          <cell r="J20">
            <v>0</v>
          </cell>
          <cell r="K20" t="str">
            <v>Y</v>
          </cell>
          <cell r="L20">
            <v>0</v>
          </cell>
          <cell r="M20" t="str">
            <v>Y</v>
          </cell>
          <cell r="N20">
            <v>0</v>
          </cell>
          <cell r="O20" t="str">
            <v>Y</v>
          </cell>
          <cell r="P20" t="str">
            <v/>
          </cell>
          <cell r="Q20" t="str">
            <v>Y</v>
          </cell>
          <cell r="R20" t="str">
            <v>Y</v>
          </cell>
          <cell r="S20">
            <v>0</v>
          </cell>
          <cell r="T20" t="str">
            <v>Y</v>
          </cell>
          <cell r="U20">
            <v>0</v>
          </cell>
          <cell r="V20" t="str">
            <v>Y</v>
          </cell>
          <cell r="W20" t="str">
            <v/>
          </cell>
          <cell r="X20" t="str">
            <v>Y</v>
          </cell>
          <cell r="Y20" t="str">
            <v>Y</v>
          </cell>
          <cell r="Z20" t="str">
            <v/>
          </cell>
          <cell r="AA20" t="str">
            <v>Y</v>
          </cell>
          <cell r="AB20">
            <v>0</v>
          </cell>
          <cell r="AC20" t="str">
            <v>Y</v>
          </cell>
          <cell r="AD20">
            <v>0</v>
          </cell>
          <cell r="AG20">
            <v>183225.03000000003</v>
          </cell>
          <cell r="AH20">
            <v>0</v>
          </cell>
          <cell r="AI20">
            <v>183225.03000000003</v>
          </cell>
          <cell r="AJ20">
            <v>0</v>
          </cell>
          <cell r="AK20">
            <v>183225.03000000003</v>
          </cell>
        </row>
        <row r="21">
          <cell r="A21">
            <v>1340</v>
          </cell>
          <cell r="B21">
            <v>3018</v>
          </cell>
          <cell r="C21" t="str">
            <v>Boxted CE P</v>
          </cell>
          <cell r="D21" t="str">
            <v>Y</v>
          </cell>
          <cell r="E21" t="str">
            <v>Y</v>
          </cell>
          <cell r="F21" t="str">
            <v>Y</v>
          </cell>
          <cell r="G21" t="str">
            <v>Y</v>
          </cell>
          <cell r="H21" t="str">
            <v>Y</v>
          </cell>
          <cell r="I21" t="str">
            <v>Y</v>
          </cell>
          <cell r="J21">
            <v>0</v>
          </cell>
          <cell r="K21" t="str">
            <v>Y</v>
          </cell>
          <cell r="L21">
            <v>0</v>
          </cell>
          <cell r="M21" t="str">
            <v>Y</v>
          </cell>
          <cell r="N21">
            <v>0</v>
          </cell>
          <cell r="O21" t="str">
            <v>Y</v>
          </cell>
          <cell r="P21" t="str">
            <v/>
          </cell>
          <cell r="Q21" t="str">
            <v>Y</v>
          </cell>
          <cell r="R21" t="str">
            <v>Y</v>
          </cell>
          <cell r="S21">
            <v>0</v>
          </cell>
          <cell r="T21" t="str">
            <v>Y</v>
          </cell>
          <cell r="U21">
            <v>0</v>
          </cell>
          <cell r="V21" t="str">
            <v>Y</v>
          </cell>
          <cell r="W21" t="str">
            <v/>
          </cell>
          <cell r="X21" t="str">
            <v>Y</v>
          </cell>
          <cell r="Y21" t="str">
            <v>Y</v>
          </cell>
          <cell r="Z21" t="str">
            <v/>
          </cell>
          <cell r="AA21" t="str">
            <v>Y</v>
          </cell>
          <cell r="AB21">
            <v>0</v>
          </cell>
          <cell r="AC21" t="str">
            <v>Y</v>
          </cell>
          <cell r="AD21">
            <v>0</v>
          </cell>
          <cell r="AG21">
            <v>89951.95999999973</v>
          </cell>
          <cell r="AH21">
            <v>0</v>
          </cell>
          <cell r="AI21">
            <v>89951.95999999973</v>
          </cell>
          <cell r="AJ21">
            <v>0</v>
          </cell>
          <cell r="AK21">
            <v>89951.95999999973</v>
          </cell>
        </row>
        <row r="22">
          <cell r="A22">
            <v>1348</v>
          </cell>
          <cell r="B22">
            <v>2044</v>
          </cell>
          <cell r="C22" t="str">
            <v>Bradfield C P</v>
          </cell>
          <cell r="D22" t="str">
            <v>Y</v>
          </cell>
          <cell r="E22" t="str">
            <v>Y</v>
          </cell>
          <cell r="F22" t="str">
            <v>Y</v>
          </cell>
          <cell r="G22" t="str">
            <v>Y</v>
          </cell>
          <cell r="H22" t="str">
            <v>Y</v>
          </cell>
          <cell r="I22" t="str">
            <v>Y</v>
          </cell>
          <cell r="J22">
            <v>0</v>
          </cell>
          <cell r="K22" t="str">
            <v>Y</v>
          </cell>
          <cell r="L22">
            <v>0</v>
          </cell>
          <cell r="M22" t="str">
            <v>Y</v>
          </cell>
          <cell r="N22">
            <v>0</v>
          </cell>
          <cell r="O22" t="str">
            <v>Y</v>
          </cell>
          <cell r="P22" t="str">
            <v/>
          </cell>
          <cell r="Q22" t="str">
            <v>Y</v>
          </cell>
          <cell r="R22" t="str">
            <v>Y</v>
          </cell>
          <cell r="S22">
            <v>0</v>
          </cell>
          <cell r="T22" t="str">
            <v>Y</v>
          </cell>
          <cell r="U22">
            <v>0</v>
          </cell>
          <cell r="V22" t="str">
            <v>Y</v>
          </cell>
          <cell r="W22" t="str">
            <v/>
          </cell>
          <cell r="X22" t="str">
            <v>Y</v>
          </cell>
          <cell r="Y22" t="str">
            <v>Y</v>
          </cell>
          <cell r="Z22" t="str">
            <v/>
          </cell>
          <cell r="AA22" t="str">
            <v>Y</v>
          </cell>
          <cell r="AB22">
            <v>0</v>
          </cell>
          <cell r="AC22" t="str">
            <v>Y</v>
          </cell>
          <cell r="AD22">
            <v>0</v>
          </cell>
          <cell r="AG22">
            <v>56976.290000000037</v>
          </cell>
          <cell r="AH22">
            <v>0</v>
          </cell>
          <cell r="AI22">
            <v>56976.290000000037</v>
          </cell>
          <cell r="AJ22">
            <v>3609.79</v>
          </cell>
          <cell r="AK22">
            <v>60586.080000000038</v>
          </cell>
        </row>
        <row r="23">
          <cell r="A23">
            <v>1460</v>
          </cell>
          <cell r="B23">
            <v>2068</v>
          </cell>
          <cell r="C23" t="str">
            <v>Brightlingsea C P</v>
          </cell>
          <cell r="D23" t="str">
            <v>Y</v>
          </cell>
          <cell r="E23" t="str">
            <v>Y</v>
          </cell>
          <cell r="F23" t="str">
            <v>Y</v>
          </cell>
          <cell r="G23" t="str">
            <v>Y</v>
          </cell>
          <cell r="H23" t="str">
            <v>Y</v>
          </cell>
          <cell r="I23" t="str">
            <v>Y</v>
          </cell>
          <cell r="J23">
            <v>0</v>
          </cell>
          <cell r="K23" t="str">
            <v>Y</v>
          </cell>
          <cell r="L23">
            <v>0</v>
          </cell>
          <cell r="M23" t="str">
            <v>Y</v>
          </cell>
          <cell r="N23">
            <v>0</v>
          </cell>
          <cell r="O23" t="str">
            <v>Y</v>
          </cell>
          <cell r="P23" t="str">
            <v/>
          </cell>
          <cell r="Q23" t="str">
            <v>Y</v>
          </cell>
          <cell r="R23" t="str">
            <v>Y</v>
          </cell>
          <cell r="S23">
            <v>0</v>
          </cell>
          <cell r="T23" t="str">
            <v>Y</v>
          </cell>
          <cell r="U23">
            <v>0</v>
          </cell>
          <cell r="V23" t="str">
            <v>Y</v>
          </cell>
          <cell r="W23" t="str">
            <v/>
          </cell>
          <cell r="X23" t="str">
            <v>Y</v>
          </cell>
          <cell r="Y23" t="str">
            <v>Y</v>
          </cell>
          <cell r="Z23" t="str">
            <v/>
          </cell>
          <cell r="AA23" t="str">
            <v>Y</v>
          </cell>
          <cell r="AB23">
            <v>0</v>
          </cell>
          <cell r="AC23" t="str">
            <v>Y</v>
          </cell>
          <cell r="AD23">
            <v>0</v>
          </cell>
          <cell r="AG23">
            <v>776184.80000000121</v>
          </cell>
          <cell r="AH23">
            <v>0</v>
          </cell>
          <cell r="AI23">
            <v>776184.80000000121</v>
          </cell>
          <cell r="AJ23">
            <v>0</v>
          </cell>
          <cell r="AK23">
            <v>776184.80000000121</v>
          </cell>
        </row>
        <row r="24">
          <cell r="A24">
            <v>1251</v>
          </cell>
          <cell r="B24">
            <v>2015</v>
          </cell>
          <cell r="C24" t="str">
            <v>Brightside Primary School</v>
          </cell>
          <cell r="D24" t="str">
            <v>Y</v>
          </cell>
          <cell r="E24" t="str">
            <v>Y</v>
          </cell>
          <cell r="F24" t="str">
            <v>Y</v>
          </cell>
          <cell r="G24" t="str">
            <v>Y</v>
          </cell>
          <cell r="H24" t="str">
            <v>Y</v>
          </cell>
          <cell r="I24" t="str">
            <v>Y</v>
          </cell>
          <cell r="J24">
            <v>0</v>
          </cell>
          <cell r="K24" t="str">
            <v>Y</v>
          </cell>
          <cell r="L24">
            <v>0</v>
          </cell>
          <cell r="M24" t="str">
            <v>Y</v>
          </cell>
          <cell r="N24">
            <v>0</v>
          </cell>
          <cell r="O24" t="str">
            <v>Y</v>
          </cell>
          <cell r="P24" t="str">
            <v/>
          </cell>
          <cell r="Q24" t="str">
            <v>Y</v>
          </cell>
          <cell r="R24" t="str">
            <v>Y</v>
          </cell>
          <cell r="S24">
            <v>0</v>
          </cell>
          <cell r="T24" t="str">
            <v>Y</v>
          </cell>
          <cell r="U24">
            <v>0</v>
          </cell>
          <cell r="V24" t="str">
            <v>Y</v>
          </cell>
          <cell r="W24" t="str">
            <v/>
          </cell>
          <cell r="X24" t="str">
            <v>Y</v>
          </cell>
          <cell r="Y24" t="str">
            <v>Y</v>
          </cell>
          <cell r="Z24" t="str">
            <v/>
          </cell>
          <cell r="AA24" t="str">
            <v>Y</v>
          </cell>
          <cell r="AB24">
            <v>0</v>
          </cell>
          <cell r="AC24" t="str">
            <v>Y</v>
          </cell>
          <cell r="AD24">
            <v>0</v>
          </cell>
          <cell r="AG24">
            <v>504071.71999999927</v>
          </cell>
          <cell r="AH24">
            <v>0</v>
          </cell>
          <cell r="AI24">
            <v>504071.71999999927</v>
          </cell>
          <cell r="AJ24">
            <v>0.35999999998603016</v>
          </cell>
          <cell r="AK24">
            <v>504072.07999999926</v>
          </cell>
        </row>
        <row r="25">
          <cell r="A25">
            <v>1814</v>
          </cell>
          <cell r="B25">
            <v>5280</v>
          </cell>
          <cell r="C25" t="str">
            <v>Brinkley Grove Primary School</v>
          </cell>
          <cell r="D25" t="str">
            <v>Y</v>
          </cell>
          <cell r="E25" t="str">
            <v>Y</v>
          </cell>
          <cell r="F25" t="str">
            <v>Y</v>
          </cell>
          <cell r="G25" t="str">
            <v>Y</v>
          </cell>
          <cell r="H25" t="str">
            <v>Y</v>
          </cell>
          <cell r="I25" t="str">
            <v>Y</v>
          </cell>
          <cell r="J25">
            <v>0</v>
          </cell>
          <cell r="K25" t="str">
            <v>Y</v>
          </cell>
          <cell r="L25">
            <v>0</v>
          </cell>
          <cell r="M25" t="str">
            <v>Y</v>
          </cell>
          <cell r="N25">
            <v>0</v>
          </cell>
          <cell r="O25" t="str">
            <v>Y</v>
          </cell>
          <cell r="P25" t="str">
            <v/>
          </cell>
          <cell r="Q25" t="str">
            <v>Y</v>
          </cell>
          <cell r="R25" t="str">
            <v>Y</v>
          </cell>
          <cell r="S25">
            <v>0</v>
          </cell>
          <cell r="T25" t="str">
            <v>Y</v>
          </cell>
          <cell r="U25">
            <v>0</v>
          </cell>
          <cell r="V25" t="str">
            <v>Y</v>
          </cell>
          <cell r="W25" t="str">
            <v/>
          </cell>
          <cell r="X25" t="str">
            <v>Y</v>
          </cell>
          <cell r="Y25" t="str">
            <v>Y</v>
          </cell>
          <cell r="Z25" t="str">
            <v/>
          </cell>
          <cell r="AA25" t="str">
            <v>Y</v>
          </cell>
          <cell r="AB25">
            <v>0</v>
          </cell>
          <cell r="AC25" t="str">
            <v>Y</v>
          </cell>
          <cell r="AD25">
            <v>0</v>
          </cell>
          <cell r="AG25">
            <v>301493.64000000106</v>
          </cell>
          <cell r="AH25">
            <v>0</v>
          </cell>
          <cell r="AI25">
            <v>301493.64000000106</v>
          </cell>
          <cell r="AJ25">
            <v>398.70999999999913</v>
          </cell>
          <cell r="AK25">
            <v>301892.35000000108</v>
          </cell>
        </row>
        <row r="26">
          <cell r="A26">
            <v>1476</v>
          </cell>
          <cell r="B26">
            <v>5252</v>
          </cell>
          <cell r="C26" t="str">
            <v>Broomfield Primary School</v>
          </cell>
          <cell r="D26" t="str">
            <v>Y</v>
          </cell>
          <cell r="E26" t="str">
            <v>Y</v>
          </cell>
          <cell r="F26" t="str">
            <v>Y</v>
          </cell>
          <cell r="G26" t="str">
            <v>Y</v>
          </cell>
          <cell r="H26" t="str">
            <v>Y</v>
          </cell>
          <cell r="I26" t="str">
            <v>Y</v>
          </cell>
          <cell r="J26">
            <v>0</v>
          </cell>
          <cell r="K26" t="str">
            <v>Y</v>
          </cell>
          <cell r="L26">
            <v>0</v>
          </cell>
          <cell r="M26" t="str">
            <v>Y</v>
          </cell>
          <cell r="N26">
            <v>0</v>
          </cell>
          <cell r="O26" t="str">
            <v>Y</v>
          </cell>
          <cell r="P26" t="str">
            <v/>
          </cell>
          <cell r="Q26" t="str">
            <v>Y</v>
          </cell>
          <cell r="R26" t="str">
            <v>Y</v>
          </cell>
          <cell r="S26">
            <v>0</v>
          </cell>
          <cell r="T26" t="str">
            <v>Y</v>
          </cell>
          <cell r="U26">
            <v>0</v>
          </cell>
          <cell r="V26" t="str">
            <v>Y</v>
          </cell>
          <cell r="W26" t="str">
            <v/>
          </cell>
          <cell r="X26" t="str">
            <v>Y</v>
          </cell>
          <cell r="Y26" t="str">
            <v>n/a</v>
          </cell>
          <cell r="Z26" t="str">
            <v>Y</v>
          </cell>
          <cell r="AA26" t="str">
            <v>Y</v>
          </cell>
          <cell r="AB26">
            <v>0</v>
          </cell>
          <cell r="AC26" t="str">
            <v>Y</v>
          </cell>
          <cell r="AD26">
            <v>0</v>
          </cell>
          <cell r="AG26">
            <v>266880.94999999972</v>
          </cell>
          <cell r="AH26">
            <v>0</v>
          </cell>
          <cell r="AI26">
            <v>266880.94999999972</v>
          </cell>
          <cell r="AJ26">
            <v>0</v>
          </cell>
          <cell r="AK26">
            <v>266880.94999999972</v>
          </cell>
        </row>
        <row r="27">
          <cell r="A27">
            <v>4856</v>
          </cell>
          <cell r="B27">
            <v>2069</v>
          </cell>
          <cell r="C27" t="str">
            <v>Broomgrove C I Wivenhoe</v>
          </cell>
          <cell r="D27" t="str">
            <v>Y</v>
          </cell>
          <cell r="E27" t="str">
            <v>Y</v>
          </cell>
          <cell r="F27" t="str">
            <v>Y</v>
          </cell>
          <cell r="G27" t="str">
            <v>Y</v>
          </cell>
          <cell r="H27" t="str">
            <v>Y</v>
          </cell>
          <cell r="I27" t="str">
            <v>Y</v>
          </cell>
          <cell r="J27">
            <v>0</v>
          </cell>
          <cell r="K27" t="str">
            <v>Y</v>
          </cell>
          <cell r="L27">
            <v>0</v>
          </cell>
          <cell r="M27" t="str">
            <v>Y</v>
          </cell>
          <cell r="N27">
            <v>0</v>
          </cell>
          <cell r="O27" t="str">
            <v>Y</v>
          </cell>
          <cell r="P27" t="str">
            <v/>
          </cell>
          <cell r="Q27" t="str">
            <v>Y</v>
          </cell>
          <cell r="R27" t="str">
            <v>Y</v>
          </cell>
          <cell r="S27">
            <v>0</v>
          </cell>
          <cell r="T27" t="str">
            <v>Y</v>
          </cell>
          <cell r="U27">
            <v>0</v>
          </cell>
          <cell r="V27" t="str">
            <v>Y</v>
          </cell>
          <cell r="W27" t="str">
            <v/>
          </cell>
          <cell r="X27" t="str">
            <v>Y</v>
          </cell>
          <cell r="Y27" t="str">
            <v>Y</v>
          </cell>
          <cell r="Z27" t="str">
            <v/>
          </cell>
          <cell r="AA27" t="str">
            <v>Y</v>
          </cell>
          <cell r="AB27">
            <v>0</v>
          </cell>
          <cell r="AC27" t="str">
            <v>Y</v>
          </cell>
          <cell r="AD27">
            <v>0</v>
          </cell>
          <cell r="AG27">
            <v>130611.66000000015</v>
          </cell>
          <cell r="AH27">
            <v>0</v>
          </cell>
          <cell r="AI27">
            <v>130611.66000000015</v>
          </cell>
          <cell r="AJ27">
            <v>13289.840000000002</v>
          </cell>
          <cell r="AK27">
            <v>143901.50000000015</v>
          </cell>
        </row>
        <row r="28">
          <cell r="A28">
            <v>4854</v>
          </cell>
          <cell r="B28">
            <v>2073</v>
          </cell>
          <cell r="C28" t="str">
            <v>Broomgrove C J Wivenhoe</v>
          </cell>
          <cell r="D28" t="str">
            <v>Y</v>
          </cell>
          <cell r="E28" t="str">
            <v>Y</v>
          </cell>
          <cell r="F28" t="str">
            <v>Y</v>
          </cell>
          <cell r="G28" t="str">
            <v>Y</v>
          </cell>
          <cell r="H28" t="str">
            <v>Y</v>
          </cell>
          <cell r="I28" t="str">
            <v>Y</v>
          </cell>
          <cell r="J28">
            <v>0</v>
          </cell>
          <cell r="K28" t="str">
            <v>Y</v>
          </cell>
          <cell r="L28">
            <v>0</v>
          </cell>
          <cell r="M28" t="str">
            <v>Y</v>
          </cell>
          <cell r="N28">
            <v>0</v>
          </cell>
          <cell r="O28" t="str">
            <v>Y</v>
          </cell>
          <cell r="P28" t="str">
            <v/>
          </cell>
          <cell r="Q28" t="str">
            <v>Y</v>
          </cell>
          <cell r="R28" t="str">
            <v>Y</v>
          </cell>
          <cell r="S28">
            <v>0</v>
          </cell>
          <cell r="T28" t="str">
            <v>Y</v>
          </cell>
          <cell r="U28">
            <v>0</v>
          </cell>
          <cell r="V28" t="str">
            <v>Y</v>
          </cell>
          <cell r="W28" t="str">
            <v/>
          </cell>
          <cell r="X28" t="str">
            <v>Y</v>
          </cell>
          <cell r="Y28" t="str">
            <v>Y</v>
          </cell>
          <cell r="Z28" t="str">
            <v/>
          </cell>
          <cell r="AA28" t="str">
            <v>Y</v>
          </cell>
          <cell r="AB28">
            <v>0</v>
          </cell>
          <cell r="AC28" t="str">
            <v>Y</v>
          </cell>
          <cell r="AD28">
            <v>0</v>
          </cell>
          <cell r="AG28">
            <v>25801.020000000019</v>
          </cell>
          <cell r="AH28">
            <v>0</v>
          </cell>
          <cell r="AI28">
            <v>25801.020000000019</v>
          </cell>
          <cell r="AJ28">
            <v>14152.42</v>
          </cell>
          <cell r="AK28">
            <v>39953.440000000017</v>
          </cell>
        </row>
        <row r="29">
          <cell r="A29">
            <v>1504</v>
          </cell>
          <cell r="B29">
            <v>2310</v>
          </cell>
          <cell r="C29" t="str">
            <v>Burnham on Crouch C P</v>
          </cell>
          <cell r="D29" t="str">
            <v>Y</v>
          </cell>
          <cell r="E29" t="str">
            <v>Y</v>
          </cell>
          <cell r="F29" t="str">
            <v>Y</v>
          </cell>
          <cell r="G29" t="str">
            <v>Y</v>
          </cell>
          <cell r="H29" t="str">
            <v>Y</v>
          </cell>
          <cell r="I29" t="str">
            <v>Y</v>
          </cell>
          <cell r="J29">
            <v>0</v>
          </cell>
          <cell r="K29" t="str">
            <v>Y</v>
          </cell>
          <cell r="L29">
            <v>0</v>
          </cell>
          <cell r="M29" t="str">
            <v>Y</v>
          </cell>
          <cell r="N29">
            <v>0</v>
          </cell>
          <cell r="O29" t="str">
            <v>N</v>
          </cell>
          <cell r="P29" t="str">
            <v>Y</v>
          </cell>
          <cell r="Q29" t="str">
            <v>Y</v>
          </cell>
          <cell r="R29" t="str">
            <v>Y</v>
          </cell>
          <cell r="S29">
            <v>0</v>
          </cell>
          <cell r="T29" t="str">
            <v>Y</v>
          </cell>
          <cell r="U29">
            <v>0</v>
          </cell>
          <cell r="V29" t="str">
            <v>Y</v>
          </cell>
          <cell r="W29" t="str">
            <v/>
          </cell>
          <cell r="X29" t="str">
            <v>Y</v>
          </cell>
          <cell r="Y29" t="str">
            <v>Y</v>
          </cell>
          <cell r="Z29" t="str">
            <v/>
          </cell>
          <cell r="AA29" t="str">
            <v>Y</v>
          </cell>
          <cell r="AB29">
            <v>0</v>
          </cell>
          <cell r="AC29" t="str">
            <v>Y</v>
          </cell>
          <cell r="AD29">
            <v>0</v>
          </cell>
          <cell r="AG29">
            <v>365589.39999999898</v>
          </cell>
          <cell r="AH29">
            <v>0</v>
          </cell>
          <cell r="AI29">
            <v>365589.39999999898</v>
          </cell>
          <cell r="AJ29">
            <v>0</v>
          </cell>
          <cell r="AK29">
            <v>365589.39999999898</v>
          </cell>
        </row>
        <row r="30">
          <cell r="A30">
            <v>1564</v>
          </cell>
          <cell r="B30">
            <v>2751</v>
          </cell>
          <cell r="C30" t="str">
            <v>Canvey C I Canvey Island</v>
          </cell>
          <cell r="D30" t="str">
            <v>Y</v>
          </cell>
          <cell r="E30" t="str">
            <v>Y</v>
          </cell>
          <cell r="F30" t="str">
            <v>Y</v>
          </cell>
          <cell r="G30" t="str">
            <v>Y</v>
          </cell>
          <cell r="H30" t="str">
            <v>Y</v>
          </cell>
          <cell r="I30" t="str">
            <v>Y</v>
          </cell>
          <cell r="J30">
            <v>0</v>
          </cell>
          <cell r="K30" t="str">
            <v>Y</v>
          </cell>
          <cell r="L30">
            <v>0</v>
          </cell>
          <cell r="M30" t="str">
            <v>Y</v>
          </cell>
          <cell r="N30">
            <v>0</v>
          </cell>
          <cell r="O30" t="str">
            <v>Y</v>
          </cell>
          <cell r="P30" t="str">
            <v/>
          </cell>
          <cell r="Q30" t="str">
            <v>Y</v>
          </cell>
          <cell r="R30" t="str">
            <v>Y</v>
          </cell>
          <cell r="S30">
            <v>0</v>
          </cell>
          <cell r="T30" t="str">
            <v>Y</v>
          </cell>
          <cell r="U30">
            <v>0</v>
          </cell>
          <cell r="V30" t="str">
            <v>Y</v>
          </cell>
          <cell r="W30" t="str">
            <v/>
          </cell>
          <cell r="X30" t="str">
            <v>Y</v>
          </cell>
          <cell r="Y30" t="str">
            <v>Y</v>
          </cell>
          <cell r="Z30" t="str">
            <v/>
          </cell>
          <cell r="AA30" t="str">
            <v>Y</v>
          </cell>
          <cell r="AB30">
            <v>0</v>
          </cell>
          <cell r="AC30" t="str">
            <v>Y</v>
          </cell>
          <cell r="AD30">
            <v>0</v>
          </cell>
          <cell r="AG30">
            <v>222663.30000000051</v>
          </cell>
          <cell r="AH30">
            <v>0</v>
          </cell>
          <cell r="AI30">
            <v>222663.30000000051</v>
          </cell>
          <cell r="AJ30">
            <v>0</v>
          </cell>
          <cell r="AK30">
            <v>222663.30000000051</v>
          </cell>
        </row>
        <row r="31">
          <cell r="A31">
            <v>1562</v>
          </cell>
          <cell r="B31">
            <v>2311</v>
          </cell>
          <cell r="C31" t="str">
            <v>Canvey C J Canvey Island</v>
          </cell>
          <cell r="D31" t="str">
            <v>Y</v>
          </cell>
          <cell r="E31" t="str">
            <v>Y</v>
          </cell>
          <cell r="F31" t="str">
            <v>Y</v>
          </cell>
          <cell r="G31" t="str">
            <v>Y</v>
          </cell>
          <cell r="H31" t="str">
            <v>Y</v>
          </cell>
          <cell r="I31" t="str">
            <v>Y</v>
          </cell>
          <cell r="J31">
            <v>0</v>
          </cell>
          <cell r="K31" t="str">
            <v>Y</v>
          </cell>
          <cell r="L31">
            <v>0</v>
          </cell>
          <cell r="M31" t="str">
            <v>Y</v>
          </cell>
          <cell r="N31">
            <v>0</v>
          </cell>
          <cell r="O31" t="str">
            <v>Y</v>
          </cell>
          <cell r="P31" t="str">
            <v/>
          </cell>
          <cell r="Q31" t="str">
            <v>Y</v>
          </cell>
          <cell r="R31" t="str">
            <v>Y</v>
          </cell>
          <cell r="S31">
            <v>0</v>
          </cell>
          <cell r="T31" t="str">
            <v>Y</v>
          </cell>
          <cell r="U31">
            <v>0</v>
          </cell>
          <cell r="V31" t="str">
            <v>Y</v>
          </cell>
          <cell r="W31" t="str">
            <v/>
          </cell>
          <cell r="X31" t="str">
            <v>Y</v>
          </cell>
          <cell r="Y31" t="str">
            <v>Y</v>
          </cell>
          <cell r="Z31" t="str">
            <v/>
          </cell>
          <cell r="AA31" t="str">
            <v>Y</v>
          </cell>
          <cell r="AB31">
            <v>0</v>
          </cell>
          <cell r="AC31" t="str">
            <v>Y</v>
          </cell>
          <cell r="AD31">
            <v>0</v>
          </cell>
          <cell r="AG31">
            <v>154252.41999999923</v>
          </cell>
          <cell r="AH31">
            <v>0</v>
          </cell>
          <cell r="AI31">
            <v>154252.41999999923</v>
          </cell>
          <cell r="AJ31">
            <v>0</v>
          </cell>
          <cell r="AK31">
            <v>154252.41999999923</v>
          </cell>
        </row>
        <row r="32">
          <cell r="A32">
            <v>1646</v>
          </cell>
          <cell r="B32">
            <v>5249</v>
          </cell>
          <cell r="C32" t="str">
            <v>Cathedral School</v>
          </cell>
          <cell r="D32" t="str">
            <v>Y</v>
          </cell>
          <cell r="E32" t="str">
            <v>Y</v>
          </cell>
          <cell r="F32" t="str">
            <v>Y</v>
          </cell>
          <cell r="G32" t="str">
            <v>Y</v>
          </cell>
          <cell r="H32" t="str">
            <v>Y</v>
          </cell>
          <cell r="I32" t="str">
            <v>Y</v>
          </cell>
          <cell r="J32">
            <v>0</v>
          </cell>
          <cell r="K32" t="str">
            <v>Y</v>
          </cell>
          <cell r="L32">
            <v>0</v>
          </cell>
          <cell r="M32" t="str">
            <v>Y</v>
          </cell>
          <cell r="N32">
            <v>0</v>
          </cell>
          <cell r="O32" t="str">
            <v>Y</v>
          </cell>
          <cell r="P32" t="str">
            <v/>
          </cell>
          <cell r="Q32" t="str">
            <v>Y</v>
          </cell>
          <cell r="R32" t="str">
            <v>Y</v>
          </cell>
          <cell r="S32">
            <v>0</v>
          </cell>
          <cell r="T32" t="str">
            <v>Y</v>
          </cell>
          <cell r="U32">
            <v>0</v>
          </cell>
          <cell r="V32" t="str">
            <v>Y</v>
          </cell>
          <cell r="W32" t="str">
            <v/>
          </cell>
          <cell r="X32" t="str">
            <v>Y</v>
          </cell>
          <cell r="Y32" t="str">
            <v>Y</v>
          </cell>
          <cell r="Z32" t="str">
            <v/>
          </cell>
          <cell r="AA32" t="str">
            <v>Y</v>
          </cell>
          <cell r="AB32">
            <v>0</v>
          </cell>
          <cell r="AC32" t="str">
            <v>Y</v>
          </cell>
          <cell r="AD32">
            <v>0</v>
          </cell>
          <cell r="AG32">
            <v>180462.54999999935</v>
          </cell>
          <cell r="AH32">
            <v>0</v>
          </cell>
          <cell r="AI32">
            <v>180462.54999999935</v>
          </cell>
          <cell r="AJ32">
            <v>10778.79</v>
          </cell>
          <cell r="AK32">
            <v>191241.33999999936</v>
          </cell>
        </row>
        <row r="33">
          <cell r="A33">
            <v>1643</v>
          </cell>
          <cell r="B33">
            <v>3826</v>
          </cell>
          <cell r="C33" t="str">
            <v>Chancellor Park</v>
          </cell>
          <cell r="D33" t="str">
            <v>Y</v>
          </cell>
          <cell r="E33" t="str">
            <v>Y</v>
          </cell>
          <cell r="F33" t="str">
            <v>Y</v>
          </cell>
          <cell r="G33" t="str">
            <v>Y</v>
          </cell>
          <cell r="H33" t="str">
            <v>Y</v>
          </cell>
          <cell r="I33" t="str">
            <v>Y</v>
          </cell>
          <cell r="J33">
            <v>0</v>
          </cell>
          <cell r="K33" t="str">
            <v>Y</v>
          </cell>
          <cell r="L33">
            <v>0</v>
          </cell>
          <cell r="M33" t="str">
            <v>Y</v>
          </cell>
          <cell r="N33">
            <v>0</v>
          </cell>
          <cell r="O33" t="str">
            <v>Y</v>
          </cell>
          <cell r="P33" t="str">
            <v/>
          </cell>
          <cell r="Q33" t="str">
            <v>Y</v>
          </cell>
          <cell r="R33" t="str">
            <v>Y</v>
          </cell>
          <cell r="S33">
            <v>0</v>
          </cell>
          <cell r="T33" t="str">
            <v>Y</v>
          </cell>
          <cell r="U33">
            <v>0</v>
          </cell>
          <cell r="V33" t="str">
            <v>Y</v>
          </cell>
          <cell r="W33" t="str">
            <v/>
          </cell>
          <cell r="X33" t="str">
            <v>Y</v>
          </cell>
          <cell r="Y33" t="str">
            <v>Y</v>
          </cell>
          <cell r="Z33" t="str">
            <v/>
          </cell>
          <cell r="AA33" t="str">
            <v>Y</v>
          </cell>
          <cell r="AB33">
            <v>0</v>
          </cell>
          <cell r="AC33" t="str">
            <v>Y</v>
          </cell>
          <cell r="AD33">
            <v>0</v>
          </cell>
          <cell r="AG33">
            <v>36092.479999999749</v>
          </cell>
          <cell r="AH33">
            <v>0</v>
          </cell>
          <cell r="AI33">
            <v>36092.479999999749</v>
          </cell>
          <cell r="AJ33">
            <v>0</v>
          </cell>
          <cell r="AK33">
            <v>36092.479999999749</v>
          </cell>
        </row>
        <row r="34">
          <cell r="A34">
            <v>2844</v>
          </cell>
          <cell r="B34">
            <v>5261</v>
          </cell>
          <cell r="C34" t="str">
            <v>Chase Lane Primary School</v>
          </cell>
          <cell r="D34" t="str">
            <v>Y</v>
          </cell>
          <cell r="E34" t="str">
            <v>Y</v>
          </cell>
          <cell r="F34" t="str">
            <v>Y</v>
          </cell>
          <cell r="G34" t="str">
            <v>Y</v>
          </cell>
          <cell r="H34" t="str">
            <v>Y</v>
          </cell>
          <cell r="I34" t="str">
            <v>Y</v>
          </cell>
          <cell r="J34">
            <v>0</v>
          </cell>
          <cell r="K34" t="str">
            <v>Y</v>
          </cell>
          <cell r="L34">
            <v>0</v>
          </cell>
          <cell r="M34" t="str">
            <v>Y</v>
          </cell>
          <cell r="N34">
            <v>0</v>
          </cell>
          <cell r="O34" t="str">
            <v>Y</v>
          </cell>
          <cell r="P34" t="str">
            <v/>
          </cell>
          <cell r="Q34" t="str">
            <v>Y</v>
          </cell>
          <cell r="R34" t="str">
            <v>Y</v>
          </cell>
          <cell r="S34">
            <v>0</v>
          </cell>
          <cell r="T34" t="str">
            <v>Y</v>
          </cell>
          <cell r="U34">
            <v>0</v>
          </cell>
          <cell r="V34" t="str">
            <v>Y</v>
          </cell>
          <cell r="W34" t="str">
            <v/>
          </cell>
          <cell r="X34" t="str">
            <v>Y</v>
          </cell>
          <cell r="Y34" t="str">
            <v>Y</v>
          </cell>
          <cell r="Z34" t="str">
            <v/>
          </cell>
          <cell r="AA34" t="str">
            <v>Y</v>
          </cell>
          <cell r="AB34">
            <v>0</v>
          </cell>
          <cell r="AC34" t="str">
            <v>Y</v>
          </cell>
          <cell r="AD34">
            <v>0</v>
          </cell>
          <cell r="AG34">
            <v>333680.66000000015</v>
          </cell>
          <cell r="AH34">
            <v>0</v>
          </cell>
          <cell r="AI34">
            <v>333680.66000000015</v>
          </cell>
          <cell r="AJ34">
            <v>17533.23</v>
          </cell>
          <cell r="AK34">
            <v>351213.89000000013</v>
          </cell>
        </row>
        <row r="35">
          <cell r="A35">
            <v>4816</v>
          </cell>
          <cell r="B35">
            <v>2330</v>
          </cell>
          <cell r="C35" t="str">
            <v>Chipping Hill School Witham</v>
          </cell>
          <cell r="D35" t="str">
            <v>Y</v>
          </cell>
          <cell r="E35" t="str">
            <v>Y</v>
          </cell>
          <cell r="F35" t="str">
            <v>Y</v>
          </cell>
          <cell r="G35" t="str">
            <v>Y</v>
          </cell>
          <cell r="H35" t="str">
            <v>Y</v>
          </cell>
          <cell r="I35" t="str">
            <v>Y</v>
          </cell>
          <cell r="J35">
            <v>0</v>
          </cell>
          <cell r="K35" t="str">
            <v>Y</v>
          </cell>
          <cell r="L35">
            <v>0</v>
          </cell>
          <cell r="M35" t="str">
            <v>Y</v>
          </cell>
          <cell r="N35">
            <v>0</v>
          </cell>
          <cell r="O35" t="str">
            <v>Y</v>
          </cell>
          <cell r="P35" t="str">
            <v/>
          </cell>
          <cell r="Q35" t="str">
            <v>Y</v>
          </cell>
          <cell r="R35" t="str">
            <v>Y</v>
          </cell>
          <cell r="S35">
            <v>0</v>
          </cell>
          <cell r="T35" t="str">
            <v>Y</v>
          </cell>
          <cell r="U35">
            <v>0</v>
          </cell>
          <cell r="V35" t="str">
            <v>Y</v>
          </cell>
          <cell r="W35" t="str">
            <v/>
          </cell>
          <cell r="X35" t="str">
            <v>Y</v>
          </cell>
          <cell r="Y35" t="str">
            <v>Y</v>
          </cell>
          <cell r="Z35" t="str">
            <v/>
          </cell>
          <cell r="AA35" t="str">
            <v>Y</v>
          </cell>
          <cell r="AB35">
            <v>0</v>
          </cell>
          <cell r="AC35" t="str">
            <v>Y</v>
          </cell>
          <cell r="AD35">
            <v>0</v>
          </cell>
          <cell r="AG35">
            <v>477080.68999999948</v>
          </cell>
          <cell r="AH35">
            <v>0</v>
          </cell>
          <cell r="AI35">
            <v>477080.68999999948</v>
          </cell>
          <cell r="AJ35">
            <v>0.34000000000014552</v>
          </cell>
          <cell r="AK35">
            <v>477081.0299999995</v>
          </cell>
        </row>
        <row r="36">
          <cell r="A36">
            <v>2544</v>
          </cell>
          <cell r="B36">
            <v>3009</v>
          </cell>
          <cell r="C36" t="str">
            <v>Chorus Federation</v>
          </cell>
          <cell r="D36" t="str">
            <v>Y</v>
          </cell>
          <cell r="E36" t="str">
            <v>Y</v>
          </cell>
          <cell r="F36" t="str">
            <v>Y</v>
          </cell>
          <cell r="G36" t="str">
            <v>Y</v>
          </cell>
          <cell r="H36" t="str">
            <v>Y</v>
          </cell>
          <cell r="I36" t="str">
            <v>Y</v>
          </cell>
          <cell r="J36">
            <v>0</v>
          </cell>
          <cell r="K36" t="str">
            <v>Y</v>
          </cell>
          <cell r="L36">
            <v>0</v>
          </cell>
          <cell r="M36" t="str">
            <v>Y</v>
          </cell>
          <cell r="N36">
            <v>0</v>
          </cell>
          <cell r="O36" t="str">
            <v>Y</v>
          </cell>
          <cell r="P36" t="str">
            <v/>
          </cell>
          <cell r="Q36" t="str">
            <v>Y</v>
          </cell>
          <cell r="R36" t="str">
            <v>Y</v>
          </cell>
          <cell r="S36">
            <v>0</v>
          </cell>
          <cell r="T36" t="str">
            <v>Y</v>
          </cell>
          <cell r="U36">
            <v>0</v>
          </cell>
          <cell r="V36" t="str">
            <v>Y</v>
          </cell>
          <cell r="W36" t="str">
            <v/>
          </cell>
          <cell r="X36" t="str">
            <v>Y</v>
          </cell>
          <cell r="Y36" t="str">
            <v>Y</v>
          </cell>
          <cell r="Z36" t="str">
            <v/>
          </cell>
          <cell r="AA36" t="str">
            <v>Y</v>
          </cell>
          <cell r="AB36">
            <v>0</v>
          </cell>
          <cell r="AC36" t="str">
            <v>Y</v>
          </cell>
          <cell r="AD36">
            <v>0</v>
          </cell>
          <cell r="AG36">
            <v>136615.88999999943</v>
          </cell>
          <cell r="AH36">
            <v>0</v>
          </cell>
          <cell r="AI36">
            <v>136615.88999999943</v>
          </cell>
          <cell r="AJ36">
            <v>22570.430000000004</v>
          </cell>
          <cell r="AK36">
            <v>159186.31999999942</v>
          </cell>
        </row>
        <row r="37">
          <cell r="A37">
            <v>1760</v>
          </cell>
          <cell r="B37">
            <v>3795</v>
          </cell>
          <cell r="C37" t="str">
            <v>Chrishall Holy Trinity &amp; St NicholasCE P</v>
          </cell>
          <cell r="D37" t="str">
            <v>Y</v>
          </cell>
          <cell r="E37" t="str">
            <v>Y</v>
          </cell>
          <cell r="F37" t="str">
            <v>Y</v>
          </cell>
          <cell r="G37" t="str">
            <v>Y</v>
          </cell>
          <cell r="H37" t="str">
            <v>Y</v>
          </cell>
          <cell r="I37" t="str">
            <v>Y</v>
          </cell>
          <cell r="J37">
            <v>0</v>
          </cell>
          <cell r="K37" t="str">
            <v>Y</v>
          </cell>
          <cell r="L37">
            <v>0</v>
          </cell>
          <cell r="M37" t="str">
            <v>Y</v>
          </cell>
          <cell r="N37">
            <v>0</v>
          </cell>
          <cell r="O37" t="str">
            <v>N</v>
          </cell>
          <cell r="P37" t="str">
            <v>Y</v>
          </cell>
          <cell r="Q37" t="str">
            <v>Y</v>
          </cell>
          <cell r="R37" t="str">
            <v>Y</v>
          </cell>
          <cell r="S37">
            <v>0</v>
          </cell>
          <cell r="T37" t="str">
            <v>Y</v>
          </cell>
          <cell r="U37">
            <v>0</v>
          </cell>
          <cell r="V37" t="str">
            <v>Y</v>
          </cell>
          <cell r="W37" t="str">
            <v/>
          </cell>
          <cell r="X37" t="str">
            <v>Y</v>
          </cell>
          <cell r="Y37" t="str">
            <v>Y</v>
          </cell>
          <cell r="Z37" t="str">
            <v/>
          </cell>
          <cell r="AA37" t="str">
            <v>Y</v>
          </cell>
          <cell r="AB37">
            <v>0</v>
          </cell>
          <cell r="AC37" t="str">
            <v>Y</v>
          </cell>
          <cell r="AD37">
            <v>0</v>
          </cell>
          <cell r="AG37">
            <v>17296.45999999973</v>
          </cell>
          <cell r="AH37">
            <v>0</v>
          </cell>
          <cell r="AI37">
            <v>17296.45999999973</v>
          </cell>
          <cell r="AJ37">
            <v>15410.970000000001</v>
          </cell>
          <cell r="AK37">
            <v>32707.429999999731</v>
          </cell>
        </row>
        <row r="38">
          <cell r="A38">
            <v>2706</v>
          </cell>
          <cell r="B38">
            <v>2082</v>
          </cell>
          <cell r="C38" t="str">
            <v>Church Langley C P Harlow</v>
          </cell>
          <cell r="D38" t="str">
            <v>Y</v>
          </cell>
          <cell r="E38" t="str">
            <v>Y</v>
          </cell>
          <cell r="F38" t="str">
            <v>Y</v>
          </cell>
          <cell r="G38" t="str">
            <v>Y</v>
          </cell>
          <cell r="H38" t="str">
            <v>Y</v>
          </cell>
          <cell r="I38" t="str">
            <v>Y</v>
          </cell>
          <cell r="J38">
            <v>0</v>
          </cell>
          <cell r="K38" t="str">
            <v>Y</v>
          </cell>
          <cell r="L38">
            <v>0</v>
          </cell>
          <cell r="M38" t="str">
            <v>Y</v>
          </cell>
          <cell r="N38">
            <v>0</v>
          </cell>
          <cell r="O38" t="str">
            <v>Y</v>
          </cell>
          <cell r="P38" t="str">
            <v/>
          </cell>
          <cell r="Q38" t="str">
            <v>Y</v>
          </cell>
          <cell r="R38" t="str">
            <v>Y</v>
          </cell>
          <cell r="S38">
            <v>0</v>
          </cell>
          <cell r="T38" t="str">
            <v>Y</v>
          </cell>
          <cell r="U38">
            <v>0</v>
          </cell>
          <cell r="V38" t="str">
            <v>Y</v>
          </cell>
          <cell r="W38" t="str">
            <v/>
          </cell>
          <cell r="X38" t="str">
            <v>Y</v>
          </cell>
          <cell r="Y38" t="str">
            <v>Y</v>
          </cell>
          <cell r="Z38" t="str">
            <v/>
          </cell>
          <cell r="AA38" t="str">
            <v>Y</v>
          </cell>
          <cell r="AB38">
            <v>0</v>
          </cell>
          <cell r="AC38" t="str">
            <v>Y</v>
          </cell>
          <cell r="AD38">
            <v>0</v>
          </cell>
          <cell r="AG38">
            <v>597962.86999999871</v>
          </cell>
          <cell r="AH38">
            <v>0</v>
          </cell>
          <cell r="AI38">
            <v>597962.86999999871</v>
          </cell>
          <cell r="AJ38">
            <v>10189.82</v>
          </cell>
          <cell r="AK38">
            <v>608152.68999999866</v>
          </cell>
        </row>
        <row r="39">
          <cell r="A39">
            <v>2708</v>
          </cell>
          <cell r="B39">
            <v>3501</v>
          </cell>
          <cell r="C39" t="str">
            <v>Churchgate CE P Harlow</v>
          </cell>
          <cell r="D39" t="str">
            <v>Y</v>
          </cell>
          <cell r="E39" t="str">
            <v>Y</v>
          </cell>
          <cell r="F39" t="str">
            <v>Y</v>
          </cell>
          <cell r="G39" t="str">
            <v>Y</v>
          </cell>
          <cell r="H39" t="str">
            <v>Y</v>
          </cell>
          <cell r="I39" t="str">
            <v>Y</v>
          </cell>
          <cell r="J39">
            <v>0</v>
          </cell>
          <cell r="K39" t="str">
            <v>Y</v>
          </cell>
          <cell r="L39">
            <v>0</v>
          </cell>
          <cell r="M39" t="str">
            <v>Y</v>
          </cell>
          <cell r="N39">
            <v>0</v>
          </cell>
          <cell r="O39" t="str">
            <v>Y</v>
          </cell>
          <cell r="P39" t="str">
            <v/>
          </cell>
          <cell r="Q39" t="str">
            <v>Y</v>
          </cell>
          <cell r="R39" t="str">
            <v>Y</v>
          </cell>
          <cell r="S39">
            <v>0</v>
          </cell>
          <cell r="T39" t="str">
            <v>Y</v>
          </cell>
          <cell r="U39">
            <v>0</v>
          </cell>
          <cell r="V39" t="str">
            <v>Y</v>
          </cell>
          <cell r="W39" t="str">
            <v/>
          </cell>
          <cell r="X39" t="str">
            <v>Y</v>
          </cell>
          <cell r="Y39" t="str">
            <v>Y</v>
          </cell>
          <cell r="Z39" t="str">
            <v/>
          </cell>
          <cell r="AA39" t="str">
            <v>Y</v>
          </cell>
          <cell r="AB39">
            <v>0</v>
          </cell>
          <cell r="AC39" t="str">
            <v>Y</v>
          </cell>
          <cell r="AD39">
            <v>0</v>
          </cell>
          <cell r="AG39">
            <v>227515.14999999944</v>
          </cell>
          <cell r="AH39">
            <v>0</v>
          </cell>
          <cell r="AI39">
            <v>227515.14999999944</v>
          </cell>
          <cell r="AJ39">
            <v>67535.78</v>
          </cell>
          <cell r="AK39">
            <v>295050.92999999947</v>
          </cell>
        </row>
        <row r="40">
          <cell r="A40">
            <v>1802</v>
          </cell>
          <cell r="B40">
            <v>2720</v>
          </cell>
          <cell r="C40" t="str">
            <v>Clavering C P</v>
          </cell>
          <cell r="D40" t="str">
            <v>Y</v>
          </cell>
          <cell r="E40" t="str">
            <v>Y</v>
          </cell>
          <cell r="F40" t="str">
            <v>Y</v>
          </cell>
          <cell r="G40" t="str">
            <v>Y</v>
          </cell>
          <cell r="H40" t="str">
            <v>Y</v>
          </cell>
          <cell r="I40" t="str">
            <v>Y</v>
          </cell>
          <cell r="J40">
            <v>0</v>
          </cell>
          <cell r="K40" t="str">
            <v>Y</v>
          </cell>
          <cell r="L40">
            <v>0</v>
          </cell>
          <cell r="M40" t="str">
            <v>Y</v>
          </cell>
          <cell r="N40">
            <v>0</v>
          </cell>
          <cell r="O40" t="str">
            <v>Y</v>
          </cell>
          <cell r="P40" t="str">
            <v/>
          </cell>
          <cell r="Q40" t="str">
            <v>Y</v>
          </cell>
          <cell r="R40" t="str">
            <v>Y</v>
          </cell>
          <cell r="S40">
            <v>0</v>
          </cell>
          <cell r="T40" t="str">
            <v>Y</v>
          </cell>
          <cell r="U40">
            <v>0</v>
          </cell>
          <cell r="V40" t="str">
            <v>Y</v>
          </cell>
          <cell r="W40" t="str">
            <v/>
          </cell>
          <cell r="X40" t="str">
            <v>Y</v>
          </cell>
          <cell r="Y40" t="str">
            <v>Y</v>
          </cell>
          <cell r="Z40" t="str">
            <v/>
          </cell>
          <cell r="AA40" t="str">
            <v>Y</v>
          </cell>
          <cell r="AB40">
            <v>0</v>
          </cell>
          <cell r="AC40" t="str">
            <v>Y</v>
          </cell>
          <cell r="AD40">
            <v>0</v>
          </cell>
          <cell r="AG40">
            <v>-44987.690000000177</v>
          </cell>
          <cell r="AH40">
            <v>0</v>
          </cell>
          <cell r="AI40">
            <v>-44987.690000000177</v>
          </cell>
          <cell r="AJ40">
            <v>-13280.880000000005</v>
          </cell>
          <cell r="AK40">
            <v>-58268.570000000182</v>
          </cell>
        </row>
        <row r="41">
          <cell r="A41">
            <v>1950</v>
          </cell>
          <cell r="B41">
            <v>2590</v>
          </cell>
          <cell r="C41" t="str">
            <v>Cold Norton C P</v>
          </cell>
          <cell r="D41" t="str">
            <v>Y</v>
          </cell>
          <cell r="E41" t="str">
            <v>Y</v>
          </cell>
          <cell r="F41" t="str">
            <v>Y</v>
          </cell>
          <cell r="G41" t="str">
            <v>Y</v>
          </cell>
          <cell r="H41" t="str">
            <v>Y</v>
          </cell>
          <cell r="I41" t="str">
            <v>Y</v>
          </cell>
          <cell r="J41">
            <v>0</v>
          </cell>
          <cell r="K41" t="str">
            <v>Y</v>
          </cell>
          <cell r="L41">
            <v>0</v>
          </cell>
          <cell r="M41" t="str">
            <v>Y</v>
          </cell>
          <cell r="N41">
            <v>0</v>
          </cell>
          <cell r="O41" t="str">
            <v>Y</v>
          </cell>
          <cell r="P41" t="str">
            <v/>
          </cell>
          <cell r="Q41" t="str">
            <v>Y</v>
          </cell>
          <cell r="R41" t="str">
            <v>Y</v>
          </cell>
          <cell r="S41">
            <v>0</v>
          </cell>
          <cell r="T41" t="str">
            <v>Y</v>
          </cell>
          <cell r="U41">
            <v>0</v>
          </cell>
          <cell r="V41" t="str">
            <v>Y</v>
          </cell>
          <cell r="W41" t="str">
            <v/>
          </cell>
          <cell r="X41" t="str">
            <v>Y</v>
          </cell>
          <cell r="Y41" t="str">
            <v>Y</v>
          </cell>
          <cell r="Z41" t="str">
            <v/>
          </cell>
          <cell r="AA41" t="str">
            <v>Y</v>
          </cell>
          <cell r="AB41">
            <v>0</v>
          </cell>
          <cell r="AC41" t="str">
            <v>Y</v>
          </cell>
          <cell r="AD41">
            <v>0</v>
          </cell>
          <cell r="AG41">
            <v>78241.060000000056</v>
          </cell>
          <cell r="AH41">
            <v>0</v>
          </cell>
          <cell r="AI41">
            <v>78241.060000000056</v>
          </cell>
          <cell r="AJ41">
            <v>0</v>
          </cell>
          <cell r="AK41">
            <v>78241.060000000056</v>
          </cell>
        </row>
        <row r="42">
          <cell r="A42">
            <v>4146</v>
          </cell>
          <cell r="B42">
            <v>5265</v>
          </cell>
          <cell r="C42" t="str">
            <v>Collingwood Primary School</v>
          </cell>
          <cell r="D42" t="str">
            <v>Y</v>
          </cell>
          <cell r="E42" t="str">
            <v>Y</v>
          </cell>
          <cell r="F42" t="str">
            <v>Y</v>
          </cell>
          <cell r="G42" t="str">
            <v>Y</v>
          </cell>
          <cell r="H42" t="str">
            <v>Y</v>
          </cell>
          <cell r="I42" t="str">
            <v>Y</v>
          </cell>
          <cell r="J42">
            <v>0</v>
          </cell>
          <cell r="K42" t="str">
            <v>Y</v>
          </cell>
          <cell r="L42">
            <v>0</v>
          </cell>
          <cell r="M42" t="str">
            <v>Y</v>
          </cell>
          <cell r="N42">
            <v>0</v>
          </cell>
          <cell r="O42" t="str">
            <v>Y</v>
          </cell>
          <cell r="P42" t="str">
            <v/>
          </cell>
          <cell r="Q42" t="str">
            <v>Y</v>
          </cell>
          <cell r="R42" t="str">
            <v>Y</v>
          </cell>
          <cell r="S42">
            <v>0</v>
          </cell>
          <cell r="T42" t="str">
            <v>Y</v>
          </cell>
          <cell r="U42">
            <v>0</v>
          </cell>
          <cell r="V42" t="str">
            <v>Y</v>
          </cell>
          <cell r="W42" t="str">
            <v/>
          </cell>
          <cell r="X42" t="str">
            <v>Y</v>
          </cell>
          <cell r="Y42" t="str">
            <v>Y</v>
          </cell>
          <cell r="Z42" t="str">
            <v/>
          </cell>
          <cell r="AA42" t="str">
            <v>Y</v>
          </cell>
          <cell r="AB42">
            <v>0</v>
          </cell>
          <cell r="AC42" t="str">
            <v>Y</v>
          </cell>
          <cell r="AD42">
            <v>0</v>
          </cell>
          <cell r="AG42">
            <v>146527.43999999994</v>
          </cell>
          <cell r="AH42">
            <v>0</v>
          </cell>
          <cell r="AI42">
            <v>146527.43999999994</v>
          </cell>
          <cell r="AJ42">
            <v>140.76000000000022</v>
          </cell>
          <cell r="AK42">
            <v>146668.19999999995</v>
          </cell>
        </row>
        <row r="43">
          <cell r="A43">
            <v>1974</v>
          </cell>
          <cell r="B43">
            <v>3123</v>
          </cell>
          <cell r="C43" t="str">
            <v>Coopersale &amp; Theydon Garnon CE P</v>
          </cell>
          <cell r="D43" t="str">
            <v>Y</v>
          </cell>
          <cell r="E43" t="str">
            <v>Y</v>
          </cell>
          <cell r="F43" t="str">
            <v>Y</v>
          </cell>
          <cell r="G43" t="str">
            <v>Y</v>
          </cell>
          <cell r="H43" t="str">
            <v>Y</v>
          </cell>
          <cell r="I43" t="str">
            <v>Y</v>
          </cell>
          <cell r="J43">
            <v>0</v>
          </cell>
          <cell r="K43" t="str">
            <v>Y</v>
          </cell>
          <cell r="L43">
            <v>0</v>
          </cell>
          <cell r="M43" t="str">
            <v>Y</v>
          </cell>
          <cell r="N43">
            <v>0</v>
          </cell>
          <cell r="O43" t="str">
            <v>Y</v>
          </cell>
          <cell r="P43" t="str">
            <v/>
          </cell>
          <cell r="Q43" t="str">
            <v>Y</v>
          </cell>
          <cell r="R43" t="str">
            <v>Y</v>
          </cell>
          <cell r="S43">
            <v>0</v>
          </cell>
          <cell r="T43" t="str">
            <v>Y</v>
          </cell>
          <cell r="U43">
            <v>0</v>
          </cell>
          <cell r="V43" t="str">
            <v>Y</v>
          </cell>
          <cell r="W43" t="str">
            <v/>
          </cell>
          <cell r="X43" t="str">
            <v>Y</v>
          </cell>
          <cell r="Y43" t="str">
            <v>Y</v>
          </cell>
          <cell r="Z43" t="str">
            <v/>
          </cell>
          <cell r="AA43" t="str">
            <v>Y</v>
          </cell>
          <cell r="AB43">
            <v>0</v>
          </cell>
          <cell r="AC43" t="str">
            <v>Y</v>
          </cell>
          <cell r="AD43">
            <v>0</v>
          </cell>
          <cell r="AG43">
            <v>121063.59999999939</v>
          </cell>
          <cell r="AH43">
            <v>0</v>
          </cell>
          <cell r="AI43">
            <v>121063.59999999939</v>
          </cell>
          <cell r="AJ43">
            <v>0</v>
          </cell>
          <cell r="AK43">
            <v>121063.59999999939</v>
          </cell>
        </row>
        <row r="44">
          <cell r="A44">
            <v>1966</v>
          </cell>
          <cell r="B44">
            <v>3020</v>
          </cell>
          <cell r="C44" t="str">
            <v>Copford CE P</v>
          </cell>
          <cell r="D44" t="str">
            <v>Y</v>
          </cell>
          <cell r="E44" t="str">
            <v>Y</v>
          </cell>
          <cell r="F44" t="str">
            <v>Y</v>
          </cell>
          <cell r="G44" t="str">
            <v>Y</v>
          </cell>
          <cell r="H44" t="str">
            <v>Y</v>
          </cell>
          <cell r="I44" t="str">
            <v>Y</v>
          </cell>
          <cell r="J44">
            <v>0</v>
          </cell>
          <cell r="K44" t="str">
            <v>Y</v>
          </cell>
          <cell r="L44">
            <v>0</v>
          </cell>
          <cell r="M44" t="str">
            <v>Y</v>
          </cell>
          <cell r="N44">
            <v>0</v>
          </cell>
          <cell r="O44" t="str">
            <v>Y</v>
          </cell>
          <cell r="P44" t="str">
            <v/>
          </cell>
          <cell r="Q44" t="str">
            <v>Y</v>
          </cell>
          <cell r="R44" t="str">
            <v>Y</v>
          </cell>
          <cell r="S44">
            <v>0</v>
          </cell>
          <cell r="T44" t="str">
            <v>Y</v>
          </cell>
          <cell r="U44">
            <v>0</v>
          </cell>
          <cell r="V44" t="str">
            <v>Y</v>
          </cell>
          <cell r="W44" t="str">
            <v/>
          </cell>
          <cell r="X44" t="str">
            <v>Y</v>
          </cell>
          <cell r="Y44" t="str">
            <v>Y</v>
          </cell>
          <cell r="Z44" t="str">
            <v/>
          </cell>
          <cell r="AA44" t="str">
            <v>Y</v>
          </cell>
          <cell r="AB44">
            <v>0</v>
          </cell>
          <cell r="AC44" t="str">
            <v>Y</v>
          </cell>
          <cell r="AD44">
            <v>0</v>
          </cell>
          <cell r="AG44">
            <v>291279.13000000035</v>
          </cell>
          <cell r="AH44">
            <v>0</v>
          </cell>
          <cell r="AI44">
            <v>291279.13000000035</v>
          </cell>
          <cell r="AJ44">
            <v>0</v>
          </cell>
          <cell r="AK44">
            <v>291279.13000000035</v>
          </cell>
        </row>
        <row r="45">
          <cell r="A45">
            <v>2070</v>
          </cell>
          <cell r="B45">
            <v>2779</v>
          </cell>
          <cell r="C45" t="str">
            <v>Danbury Park C P</v>
          </cell>
          <cell r="D45" t="str">
            <v>Y</v>
          </cell>
          <cell r="E45" t="str">
            <v>Y</v>
          </cell>
          <cell r="F45" t="str">
            <v>Y</v>
          </cell>
          <cell r="G45" t="str">
            <v>Y</v>
          </cell>
          <cell r="H45" t="str">
            <v>Y</v>
          </cell>
          <cell r="I45" t="str">
            <v>Y</v>
          </cell>
          <cell r="J45">
            <v>0</v>
          </cell>
          <cell r="K45" t="str">
            <v>Y</v>
          </cell>
          <cell r="L45">
            <v>0</v>
          </cell>
          <cell r="M45" t="str">
            <v>Y</v>
          </cell>
          <cell r="N45">
            <v>0</v>
          </cell>
          <cell r="O45" t="str">
            <v>Y</v>
          </cell>
          <cell r="P45" t="str">
            <v/>
          </cell>
          <cell r="Q45" t="str">
            <v>Y</v>
          </cell>
          <cell r="R45" t="str">
            <v>Y</v>
          </cell>
          <cell r="S45">
            <v>0</v>
          </cell>
          <cell r="T45" t="str">
            <v>Y</v>
          </cell>
          <cell r="U45">
            <v>0</v>
          </cell>
          <cell r="V45" t="str">
            <v>Y</v>
          </cell>
          <cell r="W45" t="str">
            <v/>
          </cell>
          <cell r="X45" t="str">
            <v>Y</v>
          </cell>
          <cell r="Y45" t="str">
            <v>Y</v>
          </cell>
          <cell r="Z45" t="str">
            <v/>
          </cell>
          <cell r="AA45" t="str">
            <v>Y</v>
          </cell>
          <cell r="AB45">
            <v>0</v>
          </cell>
          <cell r="AC45" t="str">
            <v>Y</v>
          </cell>
          <cell r="AD45">
            <v>0</v>
          </cell>
          <cell r="AG45">
            <v>128785.24999999977</v>
          </cell>
          <cell r="AH45">
            <v>0</v>
          </cell>
          <cell r="AI45">
            <v>128785.24999999977</v>
          </cell>
          <cell r="AJ45">
            <v>0.42</v>
          </cell>
          <cell r="AK45">
            <v>128785.66999999977</v>
          </cell>
        </row>
        <row r="46">
          <cell r="A46">
            <v>2092</v>
          </cell>
          <cell r="B46">
            <v>3022</v>
          </cell>
          <cell r="C46" t="str">
            <v>Dedham CE P</v>
          </cell>
          <cell r="D46" t="str">
            <v>Y</v>
          </cell>
          <cell r="E46" t="str">
            <v>Y</v>
          </cell>
          <cell r="F46" t="str">
            <v>Y</v>
          </cell>
          <cell r="G46" t="str">
            <v>Y</v>
          </cell>
          <cell r="H46" t="str">
            <v>Y</v>
          </cell>
          <cell r="I46" t="str">
            <v>Y</v>
          </cell>
          <cell r="J46">
            <v>0</v>
          </cell>
          <cell r="K46" t="str">
            <v>Y</v>
          </cell>
          <cell r="L46">
            <v>0</v>
          </cell>
          <cell r="M46" t="str">
            <v>Y</v>
          </cell>
          <cell r="N46">
            <v>0</v>
          </cell>
          <cell r="O46" t="str">
            <v>Y</v>
          </cell>
          <cell r="P46" t="str">
            <v/>
          </cell>
          <cell r="Q46" t="str">
            <v>Y</v>
          </cell>
          <cell r="R46" t="str">
            <v>Y</v>
          </cell>
          <cell r="S46">
            <v>0</v>
          </cell>
          <cell r="T46" t="str">
            <v>Y</v>
          </cell>
          <cell r="U46">
            <v>0</v>
          </cell>
          <cell r="V46" t="str">
            <v>Y</v>
          </cell>
          <cell r="W46" t="str">
            <v/>
          </cell>
          <cell r="X46" t="str">
            <v>Y</v>
          </cell>
          <cell r="Y46" t="str">
            <v>Y</v>
          </cell>
          <cell r="Z46" t="str">
            <v/>
          </cell>
          <cell r="AA46" t="str">
            <v>Y</v>
          </cell>
          <cell r="AB46">
            <v>0</v>
          </cell>
          <cell r="AC46" t="str">
            <v>Y</v>
          </cell>
          <cell r="AD46">
            <v>0</v>
          </cell>
          <cell r="AG46">
            <v>112066.97999999998</v>
          </cell>
          <cell r="AH46">
            <v>0</v>
          </cell>
          <cell r="AI46">
            <v>112066.97999999998</v>
          </cell>
          <cell r="AJ46">
            <v>0</v>
          </cell>
          <cell r="AK46">
            <v>112066.97999999998</v>
          </cell>
        </row>
        <row r="47">
          <cell r="A47">
            <v>2102</v>
          </cell>
          <cell r="B47">
            <v>2729</v>
          </cell>
          <cell r="C47" t="str">
            <v>Doddinghurst C I</v>
          </cell>
          <cell r="D47" t="str">
            <v>Y</v>
          </cell>
          <cell r="E47" t="str">
            <v>Y</v>
          </cell>
          <cell r="F47" t="str">
            <v>Y</v>
          </cell>
          <cell r="G47" t="str">
            <v>Y</v>
          </cell>
          <cell r="H47" t="str">
            <v>Y</v>
          </cell>
          <cell r="I47" t="str">
            <v>Y</v>
          </cell>
          <cell r="J47">
            <v>0</v>
          </cell>
          <cell r="K47" t="str">
            <v>Y</v>
          </cell>
          <cell r="L47">
            <v>0</v>
          </cell>
          <cell r="M47" t="str">
            <v>Y</v>
          </cell>
          <cell r="N47">
            <v>0</v>
          </cell>
          <cell r="O47" t="str">
            <v>Y</v>
          </cell>
          <cell r="P47" t="str">
            <v/>
          </cell>
          <cell r="Q47" t="str">
            <v>Y</v>
          </cell>
          <cell r="R47" t="str">
            <v>Y</v>
          </cell>
          <cell r="S47">
            <v>0</v>
          </cell>
          <cell r="T47" t="str">
            <v>Y</v>
          </cell>
          <cell r="U47">
            <v>0</v>
          </cell>
          <cell r="V47" t="str">
            <v>Y</v>
          </cell>
          <cell r="W47" t="str">
            <v/>
          </cell>
          <cell r="X47" t="str">
            <v>Y</v>
          </cell>
          <cell r="Y47" t="str">
            <v>Y</v>
          </cell>
          <cell r="Z47" t="str">
            <v/>
          </cell>
          <cell r="AA47" t="str">
            <v>Y</v>
          </cell>
          <cell r="AB47">
            <v>0</v>
          </cell>
          <cell r="AC47" t="str">
            <v>Y</v>
          </cell>
          <cell r="AD47">
            <v>0</v>
          </cell>
          <cell r="AG47">
            <v>76222.580000000075</v>
          </cell>
          <cell r="AH47">
            <v>0</v>
          </cell>
          <cell r="AI47">
            <v>76222.580000000075</v>
          </cell>
          <cell r="AJ47">
            <v>4259.28</v>
          </cell>
          <cell r="AK47">
            <v>80481.860000000073</v>
          </cell>
        </row>
        <row r="48">
          <cell r="A48">
            <v>3704</v>
          </cell>
          <cell r="B48">
            <v>2656</v>
          </cell>
          <cell r="C48" t="str">
            <v>Down Hall C P Rayleigh</v>
          </cell>
          <cell r="D48" t="str">
            <v>Y</v>
          </cell>
          <cell r="E48" t="str">
            <v>Y</v>
          </cell>
          <cell r="F48" t="str">
            <v>Y</v>
          </cell>
          <cell r="G48" t="str">
            <v>Y</v>
          </cell>
          <cell r="H48" t="str">
            <v>Y</v>
          </cell>
          <cell r="I48" t="str">
            <v>Y</v>
          </cell>
          <cell r="J48">
            <v>0</v>
          </cell>
          <cell r="K48" t="str">
            <v>Y</v>
          </cell>
          <cell r="L48">
            <v>0</v>
          </cell>
          <cell r="M48" t="str">
            <v>Y</v>
          </cell>
          <cell r="N48">
            <v>0</v>
          </cell>
          <cell r="O48" t="str">
            <v>Y</v>
          </cell>
          <cell r="P48" t="str">
            <v/>
          </cell>
          <cell r="Q48" t="str">
            <v>Y</v>
          </cell>
          <cell r="R48" t="str">
            <v>Y</v>
          </cell>
          <cell r="S48">
            <v>0</v>
          </cell>
          <cell r="T48" t="str">
            <v>Y</v>
          </cell>
          <cell r="U48">
            <v>0</v>
          </cell>
          <cell r="V48" t="str">
            <v>Y</v>
          </cell>
          <cell r="W48" t="str">
            <v/>
          </cell>
          <cell r="X48" t="str">
            <v>Y</v>
          </cell>
          <cell r="Y48" t="str">
            <v>Y</v>
          </cell>
          <cell r="Z48" t="str">
            <v/>
          </cell>
          <cell r="AA48" t="str">
            <v>Y</v>
          </cell>
          <cell r="AB48">
            <v>0</v>
          </cell>
          <cell r="AC48" t="str">
            <v>Y</v>
          </cell>
          <cell r="AD48">
            <v>0</v>
          </cell>
          <cell r="AG48">
            <v>69344.659999999916</v>
          </cell>
          <cell r="AH48">
            <v>7485.71</v>
          </cell>
          <cell r="AI48">
            <v>76830.369999999923</v>
          </cell>
          <cell r="AJ48">
            <v>6049.7999999999993</v>
          </cell>
          <cell r="AK48">
            <v>82880.169999999925</v>
          </cell>
        </row>
        <row r="49">
          <cell r="A49">
            <v>2114</v>
          </cell>
          <cell r="B49">
            <v>3224</v>
          </cell>
          <cell r="C49" t="str">
            <v>Downham CE P</v>
          </cell>
          <cell r="D49" t="str">
            <v>Y</v>
          </cell>
          <cell r="E49" t="str">
            <v>Y</v>
          </cell>
          <cell r="F49" t="str">
            <v>Y</v>
          </cell>
          <cell r="G49" t="str">
            <v>Y</v>
          </cell>
          <cell r="H49" t="str">
            <v>Y</v>
          </cell>
          <cell r="I49" t="str">
            <v>Y</v>
          </cell>
          <cell r="J49">
            <v>0</v>
          </cell>
          <cell r="K49" t="str">
            <v>Y</v>
          </cell>
          <cell r="L49">
            <v>0</v>
          </cell>
          <cell r="M49" t="str">
            <v>Y</v>
          </cell>
          <cell r="N49">
            <v>0</v>
          </cell>
          <cell r="O49" t="str">
            <v>Y</v>
          </cell>
          <cell r="P49" t="str">
            <v/>
          </cell>
          <cell r="Q49" t="str">
            <v>Y</v>
          </cell>
          <cell r="R49" t="str">
            <v>Y</v>
          </cell>
          <cell r="S49">
            <v>0</v>
          </cell>
          <cell r="T49" t="str">
            <v>Y</v>
          </cell>
          <cell r="U49">
            <v>0</v>
          </cell>
          <cell r="V49" t="str">
            <v>Y</v>
          </cell>
          <cell r="W49" t="str">
            <v/>
          </cell>
          <cell r="X49" t="str">
            <v>Y</v>
          </cell>
          <cell r="Y49" t="str">
            <v>Y</v>
          </cell>
          <cell r="Z49" t="str">
            <v/>
          </cell>
          <cell r="AA49" t="str">
            <v>Y</v>
          </cell>
          <cell r="AB49">
            <v>0</v>
          </cell>
          <cell r="AC49" t="str">
            <v>Y</v>
          </cell>
          <cell r="AD49">
            <v>0</v>
          </cell>
          <cell r="AG49">
            <v>51843.469999999274</v>
          </cell>
          <cell r="AH49">
            <v>0</v>
          </cell>
          <cell r="AI49">
            <v>51843.469999999274</v>
          </cell>
          <cell r="AJ49">
            <v>1666.7499999999964</v>
          </cell>
          <cell r="AK49">
            <v>53510.219999999274</v>
          </cell>
        </row>
        <row r="50">
          <cell r="A50">
            <v>2122</v>
          </cell>
          <cell r="B50">
            <v>5259</v>
          </cell>
          <cell r="C50" t="str">
            <v>Dunmow St Marys CE Primary School</v>
          </cell>
          <cell r="D50" t="str">
            <v>Y</v>
          </cell>
          <cell r="E50" t="str">
            <v>Y</v>
          </cell>
          <cell r="F50" t="str">
            <v>Y</v>
          </cell>
          <cell r="G50" t="str">
            <v>Y</v>
          </cell>
          <cell r="H50" t="str">
            <v>Y</v>
          </cell>
          <cell r="I50" t="str">
            <v>Y</v>
          </cell>
          <cell r="J50">
            <v>0</v>
          </cell>
          <cell r="K50" t="str">
            <v>Y</v>
          </cell>
          <cell r="L50">
            <v>0</v>
          </cell>
          <cell r="M50" t="str">
            <v>Y</v>
          </cell>
          <cell r="N50">
            <v>0</v>
          </cell>
          <cell r="O50" t="str">
            <v>Y</v>
          </cell>
          <cell r="P50" t="str">
            <v/>
          </cell>
          <cell r="Q50" t="str">
            <v>Y</v>
          </cell>
          <cell r="R50" t="str">
            <v>Y</v>
          </cell>
          <cell r="S50">
            <v>0</v>
          </cell>
          <cell r="T50" t="str">
            <v>Y</v>
          </cell>
          <cell r="U50">
            <v>0</v>
          </cell>
          <cell r="V50" t="str">
            <v>Y</v>
          </cell>
          <cell r="W50" t="str">
            <v/>
          </cell>
          <cell r="X50" t="str">
            <v>Y</v>
          </cell>
          <cell r="Y50" t="str">
            <v>Y</v>
          </cell>
          <cell r="Z50" t="str">
            <v/>
          </cell>
          <cell r="AA50" t="str">
            <v>Y</v>
          </cell>
          <cell r="AB50">
            <v>0</v>
          </cell>
          <cell r="AC50" t="str">
            <v>Y</v>
          </cell>
          <cell r="AD50">
            <v>0</v>
          </cell>
          <cell r="AG50">
            <v>225241.15000000037</v>
          </cell>
          <cell r="AH50">
            <v>0</v>
          </cell>
          <cell r="AI50">
            <v>225241.15000000037</v>
          </cell>
          <cell r="AJ50">
            <v>0</v>
          </cell>
          <cell r="AK50">
            <v>225241.15000000037</v>
          </cell>
        </row>
        <row r="51">
          <cell r="A51">
            <v>2160</v>
          </cell>
          <cell r="B51">
            <v>5272</v>
          </cell>
          <cell r="C51" t="str">
            <v>Earls Colne Primary School</v>
          </cell>
          <cell r="D51" t="str">
            <v>Y</v>
          </cell>
          <cell r="E51" t="str">
            <v>Y</v>
          </cell>
          <cell r="F51" t="str">
            <v>Y</v>
          </cell>
          <cell r="G51" t="str">
            <v>Y</v>
          </cell>
          <cell r="H51" t="str">
            <v>Y</v>
          </cell>
          <cell r="I51" t="str">
            <v>Y</v>
          </cell>
          <cell r="J51">
            <v>0</v>
          </cell>
          <cell r="K51" t="str">
            <v>Y</v>
          </cell>
          <cell r="L51">
            <v>0</v>
          </cell>
          <cell r="M51" t="str">
            <v>Y</v>
          </cell>
          <cell r="N51">
            <v>0</v>
          </cell>
          <cell r="O51" t="str">
            <v>Y</v>
          </cell>
          <cell r="P51" t="str">
            <v/>
          </cell>
          <cell r="Q51" t="str">
            <v>Y</v>
          </cell>
          <cell r="R51" t="str">
            <v>Y</v>
          </cell>
          <cell r="S51">
            <v>0</v>
          </cell>
          <cell r="T51" t="str">
            <v>Y</v>
          </cell>
          <cell r="U51">
            <v>0</v>
          </cell>
          <cell r="V51" t="str">
            <v>Y</v>
          </cell>
          <cell r="W51" t="str">
            <v/>
          </cell>
          <cell r="X51" t="str">
            <v>Y</v>
          </cell>
          <cell r="Y51" t="str">
            <v>Y</v>
          </cell>
          <cell r="Z51" t="str">
            <v/>
          </cell>
          <cell r="AA51" t="str">
            <v>Y</v>
          </cell>
          <cell r="AB51">
            <v>0</v>
          </cell>
          <cell r="AC51" t="str">
            <v>Y</v>
          </cell>
          <cell r="AD51">
            <v>0</v>
          </cell>
          <cell r="AG51">
            <v>96710.789999999601</v>
          </cell>
          <cell r="AH51">
            <v>296014.77</v>
          </cell>
          <cell r="AI51">
            <v>392725.55999999959</v>
          </cell>
          <cell r="AJ51">
            <v>0</v>
          </cell>
          <cell r="AK51">
            <v>392725.55999999959</v>
          </cell>
        </row>
        <row r="52">
          <cell r="A52">
            <v>2176</v>
          </cell>
          <cell r="B52">
            <v>3215</v>
          </cell>
          <cell r="C52" t="str">
            <v>East Hanningfield CE P</v>
          </cell>
          <cell r="D52" t="str">
            <v>Y</v>
          </cell>
          <cell r="E52" t="str">
            <v>Y</v>
          </cell>
          <cell r="F52" t="str">
            <v>Y</v>
          </cell>
          <cell r="G52" t="str">
            <v>Y</v>
          </cell>
          <cell r="H52" t="str">
            <v>Y</v>
          </cell>
          <cell r="I52" t="str">
            <v>Y</v>
          </cell>
          <cell r="J52">
            <v>0</v>
          </cell>
          <cell r="K52" t="str">
            <v>Y</v>
          </cell>
          <cell r="L52">
            <v>0</v>
          </cell>
          <cell r="M52" t="str">
            <v>Y</v>
          </cell>
          <cell r="N52">
            <v>0</v>
          </cell>
          <cell r="O52" t="str">
            <v>Y</v>
          </cell>
          <cell r="P52" t="str">
            <v/>
          </cell>
          <cell r="Q52" t="str">
            <v>Y</v>
          </cell>
          <cell r="R52" t="str">
            <v>Y</v>
          </cell>
          <cell r="S52">
            <v>0</v>
          </cell>
          <cell r="T52" t="str">
            <v>Y</v>
          </cell>
          <cell r="U52">
            <v>0</v>
          </cell>
          <cell r="V52" t="str">
            <v>Y</v>
          </cell>
          <cell r="W52" t="str">
            <v/>
          </cell>
          <cell r="X52" t="str">
            <v>Y</v>
          </cell>
          <cell r="Y52" t="str">
            <v>Y</v>
          </cell>
          <cell r="Z52" t="str">
            <v/>
          </cell>
          <cell r="AA52" t="str">
            <v>Y</v>
          </cell>
          <cell r="AB52">
            <v>0</v>
          </cell>
          <cell r="AC52" t="str">
            <v>Y</v>
          </cell>
          <cell r="AD52">
            <v>0</v>
          </cell>
          <cell r="AG52">
            <v>42522.079999999842</v>
          </cell>
          <cell r="AH52">
            <v>0</v>
          </cell>
          <cell r="AI52">
            <v>42522.079999999842</v>
          </cell>
          <cell r="AJ52">
            <v>4160.8599999999997</v>
          </cell>
          <cell r="AK52">
            <v>46682.939999999842</v>
          </cell>
        </row>
        <row r="53">
          <cell r="A53">
            <v>3706</v>
          </cell>
          <cell r="B53">
            <v>2821</v>
          </cell>
          <cell r="C53" t="str">
            <v>Edward Francis P Rayleigh</v>
          </cell>
          <cell r="D53" t="str">
            <v>Y</v>
          </cell>
          <cell r="E53" t="str">
            <v>Y</v>
          </cell>
          <cell r="F53" t="str">
            <v>Y</v>
          </cell>
          <cell r="G53" t="str">
            <v>Y</v>
          </cell>
          <cell r="H53" t="str">
            <v>Y</v>
          </cell>
          <cell r="I53" t="str">
            <v>Y</v>
          </cell>
          <cell r="J53">
            <v>0</v>
          </cell>
          <cell r="K53" t="str">
            <v>Y</v>
          </cell>
          <cell r="L53">
            <v>0</v>
          </cell>
          <cell r="M53" t="str">
            <v>Y</v>
          </cell>
          <cell r="N53">
            <v>0</v>
          </cell>
          <cell r="O53" t="str">
            <v>Y</v>
          </cell>
          <cell r="P53" t="str">
            <v/>
          </cell>
          <cell r="Q53" t="str">
            <v>Y</v>
          </cell>
          <cell r="R53" t="str">
            <v>Y</v>
          </cell>
          <cell r="S53">
            <v>0</v>
          </cell>
          <cell r="T53" t="str">
            <v>Y</v>
          </cell>
          <cell r="U53">
            <v>0</v>
          </cell>
          <cell r="V53" t="str">
            <v>Y</v>
          </cell>
          <cell r="W53" t="str">
            <v/>
          </cell>
          <cell r="X53" t="str">
            <v>Y</v>
          </cell>
          <cell r="Y53" t="str">
            <v>Y</v>
          </cell>
          <cell r="Z53" t="str">
            <v/>
          </cell>
          <cell r="AA53" t="str">
            <v>Y</v>
          </cell>
          <cell r="AB53">
            <v>0</v>
          </cell>
          <cell r="AC53" t="str">
            <v>Y</v>
          </cell>
          <cell r="AD53">
            <v>0</v>
          </cell>
          <cell r="AG53">
            <v>300846.71999999927</v>
          </cell>
          <cell r="AH53">
            <v>0</v>
          </cell>
          <cell r="AI53">
            <v>300846.71999999927</v>
          </cell>
          <cell r="AJ53">
            <v>0</v>
          </cell>
          <cell r="AK53">
            <v>300846.71999999927</v>
          </cell>
        </row>
        <row r="54">
          <cell r="A54">
            <v>4140</v>
          </cell>
          <cell r="B54">
            <v>5200</v>
          </cell>
          <cell r="C54" t="str">
            <v>Elmwood Primary School</v>
          </cell>
          <cell r="D54" t="str">
            <v>Y</v>
          </cell>
          <cell r="E54" t="str">
            <v>Y</v>
          </cell>
          <cell r="F54" t="str">
            <v>Y</v>
          </cell>
          <cell r="G54" t="str">
            <v>Y</v>
          </cell>
          <cell r="H54" t="str">
            <v>Y</v>
          </cell>
          <cell r="I54" t="str">
            <v>Y</v>
          </cell>
          <cell r="J54">
            <v>0</v>
          </cell>
          <cell r="K54" t="str">
            <v>Y</v>
          </cell>
          <cell r="L54">
            <v>0</v>
          </cell>
          <cell r="M54" t="str">
            <v>Y</v>
          </cell>
          <cell r="N54">
            <v>0</v>
          </cell>
          <cell r="O54" t="str">
            <v>Y</v>
          </cell>
          <cell r="P54" t="str">
            <v/>
          </cell>
          <cell r="Q54" t="str">
            <v>Y</v>
          </cell>
          <cell r="R54" t="str">
            <v>Y</v>
          </cell>
          <cell r="S54">
            <v>0</v>
          </cell>
          <cell r="T54" t="str">
            <v>Y</v>
          </cell>
          <cell r="U54">
            <v>0</v>
          </cell>
          <cell r="V54" t="str">
            <v>Y</v>
          </cell>
          <cell r="W54" t="str">
            <v/>
          </cell>
          <cell r="X54" t="str">
            <v>Y</v>
          </cell>
          <cell r="Y54" t="str">
            <v>Y</v>
          </cell>
          <cell r="Z54" t="str">
            <v/>
          </cell>
          <cell r="AA54" t="str">
            <v>Y</v>
          </cell>
          <cell r="AB54">
            <v>0</v>
          </cell>
          <cell r="AC54" t="str">
            <v>Y</v>
          </cell>
          <cell r="AD54">
            <v>0</v>
          </cell>
          <cell r="AG54">
            <v>161105.62000000011</v>
          </cell>
          <cell r="AH54">
            <v>0</v>
          </cell>
          <cell r="AI54">
            <v>161105.62000000011</v>
          </cell>
          <cell r="AJ54">
            <v>0</v>
          </cell>
          <cell r="AK54">
            <v>161105.62000000011</v>
          </cell>
        </row>
        <row r="55">
          <cell r="A55">
            <v>2200</v>
          </cell>
          <cell r="B55">
            <v>3244</v>
          </cell>
          <cell r="C55" t="str">
            <v>Elsenham CE P</v>
          </cell>
          <cell r="D55" t="str">
            <v>Y</v>
          </cell>
          <cell r="E55" t="str">
            <v>Y</v>
          </cell>
          <cell r="F55" t="str">
            <v>Y</v>
          </cell>
          <cell r="G55" t="str">
            <v>Y</v>
          </cell>
          <cell r="H55" t="str">
            <v>Y</v>
          </cell>
          <cell r="I55" t="str">
            <v>Y</v>
          </cell>
          <cell r="J55">
            <v>0</v>
          </cell>
          <cell r="K55" t="str">
            <v>Y</v>
          </cell>
          <cell r="L55">
            <v>0</v>
          </cell>
          <cell r="M55" t="str">
            <v>Y</v>
          </cell>
          <cell r="N55">
            <v>0</v>
          </cell>
          <cell r="O55" t="str">
            <v>Y</v>
          </cell>
          <cell r="P55" t="str">
            <v/>
          </cell>
          <cell r="Q55" t="str">
            <v>Y</v>
          </cell>
          <cell r="R55" t="str">
            <v>Y</v>
          </cell>
          <cell r="S55">
            <v>0</v>
          </cell>
          <cell r="T55" t="str">
            <v>Y</v>
          </cell>
          <cell r="U55">
            <v>0</v>
          </cell>
          <cell r="V55" t="str">
            <v>Y</v>
          </cell>
          <cell r="W55" t="str">
            <v/>
          </cell>
          <cell r="X55" t="str">
            <v>Y</v>
          </cell>
          <cell r="Y55" t="str">
            <v>Y</v>
          </cell>
          <cell r="Z55" t="str">
            <v/>
          </cell>
          <cell r="AA55" t="str">
            <v>Y</v>
          </cell>
          <cell r="AB55">
            <v>0</v>
          </cell>
          <cell r="AC55" t="str">
            <v>Y</v>
          </cell>
          <cell r="AD55">
            <v>0</v>
          </cell>
          <cell r="AG55">
            <v>223622.75000000047</v>
          </cell>
          <cell r="AH55">
            <v>0</v>
          </cell>
          <cell r="AI55">
            <v>223622.75000000047</v>
          </cell>
          <cell r="AJ55">
            <v>45.930000000000291</v>
          </cell>
          <cell r="AK55">
            <v>223668.68000000046</v>
          </cell>
        </row>
        <row r="56">
          <cell r="A56">
            <v>3254</v>
          </cell>
          <cell r="B56">
            <v>5274</v>
          </cell>
          <cell r="C56" t="str">
            <v>Engaines Primary School</v>
          </cell>
          <cell r="D56" t="str">
            <v>Y</v>
          </cell>
          <cell r="E56" t="str">
            <v>Y</v>
          </cell>
          <cell r="F56" t="str">
            <v>Y</v>
          </cell>
          <cell r="G56" t="str">
            <v>Y</v>
          </cell>
          <cell r="H56" t="str">
            <v>Y</v>
          </cell>
          <cell r="I56" t="str">
            <v>Y</v>
          </cell>
          <cell r="J56">
            <v>0</v>
          </cell>
          <cell r="K56" t="str">
            <v>Y</v>
          </cell>
          <cell r="L56">
            <v>0</v>
          </cell>
          <cell r="M56" t="str">
            <v>Y</v>
          </cell>
          <cell r="N56">
            <v>0</v>
          </cell>
          <cell r="O56" t="str">
            <v>Y</v>
          </cell>
          <cell r="P56" t="str">
            <v/>
          </cell>
          <cell r="Q56" t="str">
            <v>Y</v>
          </cell>
          <cell r="R56" t="str">
            <v>Y</v>
          </cell>
          <cell r="S56">
            <v>0</v>
          </cell>
          <cell r="T56" t="str">
            <v>Y</v>
          </cell>
          <cell r="U56">
            <v>0</v>
          </cell>
          <cell r="V56" t="str">
            <v>Y</v>
          </cell>
          <cell r="W56" t="str">
            <v/>
          </cell>
          <cell r="X56" t="str">
            <v>Y</v>
          </cell>
          <cell r="Y56" t="str">
            <v>Y</v>
          </cell>
          <cell r="Z56" t="str">
            <v/>
          </cell>
          <cell r="AA56" t="str">
            <v>Y</v>
          </cell>
          <cell r="AB56">
            <v>0</v>
          </cell>
          <cell r="AC56" t="str">
            <v>Y</v>
          </cell>
          <cell r="AD56">
            <v>0</v>
          </cell>
          <cell r="AG56">
            <v>138201.91999999993</v>
          </cell>
          <cell r="AH56">
            <v>0</v>
          </cell>
          <cell r="AI56">
            <v>138201.91999999993</v>
          </cell>
          <cell r="AJ56">
            <v>0</v>
          </cell>
          <cell r="AK56">
            <v>138201.91999999993</v>
          </cell>
        </row>
        <row r="57">
          <cell r="A57">
            <v>2211</v>
          </cell>
          <cell r="B57">
            <v>3837</v>
          </cell>
          <cell r="C57" t="str">
            <v>Epping Primary</v>
          </cell>
          <cell r="D57" t="str">
            <v>Y</v>
          </cell>
          <cell r="E57" t="str">
            <v>Y</v>
          </cell>
          <cell r="F57" t="str">
            <v>Y</v>
          </cell>
          <cell r="G57" t="str">
            <v>Y</v>
          </cell>
          <cell r="H57" t="str">
            <v>Y</v>
          </cell>
          <cell r="I57" t="str">
            <v>Y</v>
          </cell>
          <cell r="J57">
            <v>0</v>
          </cell>
          <cell r="K57" t="str">
            <v>Y</v>
          </cell>
          <cell r="L57">
            <v>0</v>
          </cell>
          <cell r="M57" t="str">
            <v>Y</v>
          </cell>
          <cell r="N57">
            <v>0</v>
          </cell>
          <cell r="O57" t="str">
            <v>Y</v>
          </cell>
          <cell r="P57" t="str">
            <v/>
          </cell>
          <cell r="Q57" t="str">
            <v>Y</v>
          </cell>
          <cell r="R57" t="str">
            <v>Y</v>
          </cell>
          <cell r="S57">
            <v>0</v>
          </cell>
          <cell r="T57" t="str">
            <v>Y</v>
          </cell>
          <cell r="U57">
            <v>0</v>
          </cell>
          <cell r="V57" t="str">
            <v>Y</v>
          </cell>
          <cell r="W57" t="str">
            <v/>
          </cell>
          <cell r="X57" t="str">
            <v>Y</v>
          </cell>
          <cell r="Y57" t="str">
            <v>Y</v>
          </cell>
          <cell r="Z57" t="str">
            <v/>
          </cell>
          <cell r="AA57" t="str">
            <v>Y</v>
          </cell>
          <cell r="AB57">
            <v>0</v>
          </cell>
          <cell r="AC57" t="str">
            <v>Y</v>
          </cell>
          <cell r="AD57">
            <v>0</v>
          </cell>
          <cell r="AG57">
            <v>103007.70999999996</v>
          </cell>
          <cell r="AH57">
            <v>0</v>
          </cell>
          <cell r="AI57">
            <v>103007.70999999996</v>
          </cell>
          <cell r="AJ57">
            <v>12684.729999999996</v>
          </cell>
          <cell r="AK57">
            <v>115692.43999999996</v>
          </cell>
        </row>
        <row r="58">
          <cell r="A58">
            <v>3590</v>
          </cell>
          <cell r="B58">
            <v>2798</v>
          </cell>
          <cell r="C58" t="str">
            <v>Eversley C P Pitsea</v>
          </cell>
          <cell r="D58" t="str">
            <v>Y</v>
          </cell>
          <cell r="E58" t="str">
            <v>Y</v>
          </cell>
          <cell r="F58" t="str">
            <v>Y</v>
          </cell>
          <cell r="G58" t="str">
            <v>Y</v>
          </cell>
          <cell r="H58" t="str">
            <v>Y</v>
          </cell>
          <cell r="I58" t="str">
            <v>Y</v>
          </cell>
          <cell r="J58">
            <v>0</v>
          </cell>
          <cell r="K58" t="str">
            <v>Y</v>
          </cell>
          <cell r="L58">
            <v>0</v>
          </cell>
          <cell r="M58" t="str">
            <v>Y</v>
          </cell>
          <cell r="N58">
            <v>0</v>
          </cell>
          <cell r="O58" t="str">
            <v>Y</v>
          </cell>
          <cell r="P58" t="str">
            <v/>
          </cell>
          <cell r="Q58" t="str">
            <v>Y</v>
          </cell>
          <cell r="R58" t="str">
            <v>Y</v>
          </cell>
          <cell r="S58">
            <v>0</v>
          </cell>
          <cell r="T58" t="str">
            <v>Y</v>
          </cell>
          <cell r="U58">
            <v>0</v>
          </cell>
          <cell r="V58" t="str">
            <v>Y</v>
          </cell>
          <cell r="W58" t="str">
            <v/>
          </cell>
          <cell r="X58" t="str">
            <v>Y</v>
          </cell>
          <cell r="Y58" t="str">
            <v>Y</v>
          </cell>
          <cell r="Z58" t="str">
            <v/>
          </cell>
          <cell r="AA58" t="str">
            <v>Y</v>
          </cell>
          <cell r="AB58">
            <v>0</v>
          </cell>
          <cell r="AC58" t="str">
            <v>Y</v>
          </cell>
          <cell r="AD58">
            <v>0</v>
          </cell>
          <cell r="AG58">
            <v>667482.8599999994</v>
          </cell>
          <cell r="AH58">
            <v>0</v>
          </cell>
          <cell r="AI58">
            <v>667482.8599999994</v>
          </cell>
          <cell r="AJ58">
            <v>7530.3700000000026</v>
          </cell>
          <cell r="AK58">
            <v>675013.2299999994</v>
          </cell>
        </row>
        <row r="59">
          <cell r="A59">
            <v>2250</v>
          </cell>
          <cell r="B59">
            <v>3700</v>
          </cell>
          <cell r="C59" t="str">
            <v>Farnham CE P</v>
          </cell>
          <cell r="D59" t="str">
            <v>Y</v>
          </cell>
          <cell r="E59" t="str">
            <v>Y</v>
          </cell>
          <cell r="F59" t="str">
            <v>Y</v>
          </cell>
          <cell r="G59" t="str">
            <v>Y</v>
          </cell>
          <cell r="H59" t="str">
            <v>Y</v>
          </cell>
          <cell r="I59" t="str">
            <v>Y</v>
          </cell>
          <cell r="J59">
            <v>0</v>
          </cell>
          <cell r="K59" t="str">
            <v>Y</v>
          </cell>
          <cell r="L59">
            <v>0</v>
          </cell>
          <cell r="M59" t="str">
            <v>Y</v>
          </cell>
          <cell r="N59">
            <v>0</v>
          </cell>
          <cell r="O59" t="str">
            <v>Y</v>
          </cell>
          <cell r="P59" t="str">
            <v/>
          </cell>
          <cell r="Q59" t="str">
            <v>Y</v>
          </cell>
          <cell r="R59" t="str">
            <v>Y</v>
          </cell>
          <cell r="S59">
            <v>0</v>
          </cell>
          <cell r="T59" t="str">
            <v>Y</v>
          </cell>
          <cell r="U59">
            <v>0</v>
          </cell>
          <cell r="V59" t="str">
            <v>Y</v>
          </cell>
          <cell r="W59" t="str">
            <v/>
          </cell>
          <cell r="X59" t="str">
            <v>Y</v>
          </cell>
          <cell r="Y59" t="str">
            <v>Y</v>
          </cell>
          <cell r="Z59" t="str">
            <v/>
          </cell>
          <cell r="AA59" t="str">
            <v>Y</v>
          </cell>
          <cell r="AB59">
            <v>0</v>
          </cell>
          <cell r="AC59" t="str">
            <v>Y</v>
          </cell>
          <cell r="AD59">
            <v>0</v>
          </cell>
          <cell r="AG59">
            <v>79955.489999999991</v>
          </cell>
          <cell r="AH59">
            <v>0</v>
          </cell>
          <cell r="AI59">
            <v>79955.489999999991</v>
          </cell>
          <cell r="AJ59">
            <v>23898.170000000002</v>
          </cell>
          <cell r="AK59">
            <v>103853.65999999999</v>
          </cell>
        </row>
        <row r="60">
          <cell r="A60">
            <v>2266</v>
          </cell>
          <cell r="B60">
            <v>2510</v>
          </cell>
          <cell r="C60" t="str">
            <v>Felsted C P</v>
          </cell>
          <cell r="D60" t="str">
            <v>Y</v>
          </cell>
          <cell r="E60" t="str">
            <v>Y</v>
          </cell>
          <cell r="F60" t="str">
            <v>Y</v>
          </cell>
          <cell r="G60" t="str">
            <v>Y</v>
          </cell>
          <cell r="H60" t="str">
            <v>Y</v>
          </cell>
          <cell r="I60" t="str">
            <v>Y</v>
          </cell>
          <cell r="J60">
            <v>0</v>
          </cell>
          <cell r="K60" t="str">
            <v>Y</v>
          </cell>
          <cell r="L60">
            <v>0</v>
          </cell>
          <cell r="M60" t="str">
            <v>Y</v>
          </cell>
          <cell r="N60">
            <v>0</v>
          </cell>
          <cell r="O60" t="str">
            <v>Y</v>
          </cell>
          <cell r="P60" t="str">
            <v/>
          </cell>
          <cell r="Q60" t="str">
            <v>Y</v>
          </cell>
          <cell r="R60" t="str">
            <v>Y</v>
          </cell>
          <cell r="S60">
            <v>0</v>
          </cell>
          <cell r="T60" t="str">
            <v>Y</v>
          </cell>
          <cell r="U60">
            <v>0</v>
          </cell>
          <cell r="V60" t="str">
            <v>Y</v>
          </cell>
          <cell r="W60" t="str">
            <v/>
          </cell>
          <cell r="X60" t="str">
            <v>Y</v>
          </cell>
          <cell r="Y60" t="str">
            <v>Y</v>
          </cell>
          <cell r="Z60" t="str">
            <v/>
          </cell>
          <cell r="AA60" t="str">
            <v>Y</v>
          </cell>
          <cell r="AB60">
            <v>0</v>
          </cell>
          <cell r="AC60" t="str">
            <v>Y</v>
          </cell>
          <cell r="AD60">
            <v>0</v>
          </cell>
          <cell r="AG60">
            <v>256903.33000000031</v>
          </cell>
          <cell r="AH60">
            <v>0</v>
          </cell>
          <cell r="AI60">
            <v>256903.33000000031</v>
          </cell>
          <cell r="AJ60">
            <v>0</v>
          </cell>
          <cell r="AK60">
            <v>256903.33000000031</v>
          </cell>
        </row>
        <row r="61">
          <cell r="A61">
            <v>2282</v>
          </cell>
          <cell r="B61">
            <v>3310</v>
          </cell>
          <cell r="C61" t="str">
            <v>Fingringhoe CE (Aided) P</v>
          </cell>
          <cell r="D61" t="str">
            <v>Y</v>
          </cell>
          <cell r="E61" t="str">
            <v>Y</v>
          </cell>
          <cell r="F61" t="str">
            <v>Y</v>
          </cell>
          <cell r="G61" t="str">
            <v>Y</v>
          </cell>
          <cell r="H61" t="str">
            <v>Y</v>
          </cell>
          <cell r="I61" t="str">
            <v>Y</v>
          </cell>
          <cell r="J61">
            <v>0</v>
          </cell>
          <cell r="K61" t="str">
            <v>Y</v>
          </cell>
          <cell r="L61">
            <v>0</v>
          </cell>
          <cell r="M61" t="str">
            <v>Y</v>
          </cell>
          <cell r="N61">
            <v>0</v>
          </cell>
          <cell r="O61" t="str">
            <v>Y</v>
          </cell>
          <cell r="P61" t="str">
            <v/>
          </cell>
          <cell r="Q61" t="str">
            <v>Y</v>
          </cell>
          <cell r="R61" t="str">
            <v>Y</v>
          </cell>
          <cell r="S61">
            <v>0</v>
          </cell>
          <cell r="T61" t="str">
            <v>Y</v>
          </cell>
          <cell r="U61">
            <v>0</v>
          </cell>
          <cell r="V61" t="str">
            <v>Y</v>
          </cell>
          <cell r="W61" t="str">
            <v/>
          </cell>
          <cell r="X61" t="str">
            <v>Y</v>
          </cell>
          <cell r="Y61" t="str">
            <v>Y</v>
          </cell>
          <cell r="Z61" t="str">
            <v/>
          </cell>
          <cell r="AA61" t="str">
            <v>Y</v>
          </cell>
          <cell r="AB61">
            <v>0</v>
          </cell>
          <cell r="AC61" t="str">
            <v>Y</v>
          </cell>
          <cell r="AD61">
            <v>0</v>
          </cell>
          <cell r="AG61">
            <v>125053.83000000007</v>
          </cell>
          <cell r="AH61">
            <v>0</v>
          </cell>
          <cell r="AI61">
            <v>125053.83000000007</v>
          </cell>
          <cell r="AJ61">
            <v>16356.130000000001</v>
          </cell>
          <cell r="AK61">
            <v>141409.96000000008</v>
          </cell>
        </row>
        <row r="62">
          <cell r="A62">
            <v>1820</v>
          </cell>
          <cell r="B62">
            <v>2075</v>
          </cell>
          <cell r="C62" t="str">
            <v>Friars Grove C P Colchester</v>
          </cell>
          <cell r="D62" t="str">
            <v>Y</v>
          </cell>
          <cell r="E62" t="str">
            <v>Y</v>
          </cell>
          <cell r="F62" t="str">
            <v>Y</v>
          </cell>
          <cell r="G62" t="str">
            <v>Y</v>
          </cell>
          <cell r="H62" t="str">
            <v>Y</v>
          </cell>
          <cell r="I62" t="str">
            <v>Y</v>
          </cell>
          <cell r="J62">
            <v>0</v>
          </cell>
          <cell r="K62" t="str">
            <v>Y</v>
          </cell>
          <cell r="L62">
            <v>0</v>
          </cell>
          <cell r="M62" t="str">
            <v>Y</v>
          </cell>
          <cell r="N62">
            <v>0</v>
          </cell>
          <cell r="O62" t="str">
            <v>Y</v>
          </cell>
          <cell r="P62" t="str">
            <v/>
          </cell>
          <cell r="Q62" t="str">
            <v>Y</v>
          </cell>
          <cell r="R62" t="str">
            <v>Y</v>
          </cell>
          <cell r="S62">
            <v>0</v>
          </cell>
          <cell r="T62" t="str">
            <v>Y</v>
          </cell>
          <cell r="U62">
            <v>0</v>
          </cell>
          <cell r="V62" t="str">
            <v>Y</v>
          </cell>
          <cell r="W62" t="str">
            <v/>
          </cell>
          <cell r="X62" t="str">
            <v>Y</v>
          </cell>
          <cell r="Y62" t="str">
            <v>Y</v>
          </cell>
          <cell r="Z62" t="str">
            <v/>
          </cell>
          <cell r="AA62" t="str">
            <v>Y</v>
          </cell>
          <cell r="AB62">
            <v>0</v>
          </cell>
          <cell r="AC62" t="str">
            <v>Y</v>
          </cell>
          <cell r="AD62">
            <v>0</v>
          </cell>
          <cell r="AG62">
            <v>185618.83999999939</v>
          </cell>
          <cell r="AH62">
            <v>0</v>
          </cell>
          <cell r="AI62">
            <v>185618.83999999939</v>
          </cell>
          <cell r="AJ62">
            <v>441.96999999999935</v>
          </cell>
          <cell r="AK62">
            <v>186060.80999999939</v>
          </cell>
        </row>
        <row r="63">
          <cell r="A63">
            <v>2334</v>
          </cell>
          <cell r="B63">
            <v>3238</v>
          </cell>
          <cell r="C63" t="str">
            <v>Fyfield Dr Walker's CE P</v>
          </cell>
          <cell r="D63" t="str">
            <v>Y</v>
          </cell>
          <cell r="E63" t="str">
            <v>Y</v>
          </cell>
          <cell r="F63" t="str">
            <v>Y</v>
          </cell>
          <cell r="G63" t="str">
            <v>Y</v>
          </cell>
          <cell r="H63" t="str">
            <v>Y</v>
          </cell>
          <cell r="I63" t="str">
            <v>Y</v>
          </cell>
          <cell r="J63">
            <v>0</v>
          </cell>
          <cell r="K63" t="str">
            <v>Y</v>
          </cell>
          <cell r="L63">
            <v>0</v>
          </cell>
          <cell r="M63" t="str">
            <v>Y</v>
          </cell>
          <cell r="N63">
            <v>0</v>
          </cell>
          <cell r="O63" t="str">
            <v>Y</v>
          </cell>
          <cell r="P63" t="str">
            <v/>
          </cell>
          <cell r="Q63" t="str">
            <v>Y</v>
          </cell>
          <cell r="R63" t="str">
            <v>Y</v>
          </cell>
          <cell r="S63">
            <v>0</v>
          </cell>
          <cell r="T63" t="str">
            <v>Y</v>
          </cell>
          <cell r="U63">
            <v>0</v>
          </cell>
          <cell r="V63" t="str">
            <v>Y</v>
          </cell>
          <cell r="W63" t="str">
            <v/>
          </cell>
          <cell r="X63" t="str">
            <v>Y</v>
          </cell>
          <cell r="Y63" t="str">
            <v>Y</v>
          </cell>
          <cell r="Z63" t="str">
            <v/>
          </cell>
          <cell r="AA63" t="str">
            <v>Y</v>
          </cell>
          <cell r="AB63">
            <v>0</v>
          </cell>
          <cell r="AC63" t="str">
            <v>Y</v>
          </cell>
          <cell r="AD63">
            <v>0</v>
          </cell>
          <cell r="AG63">
            <v>76775.100000000093</v>
          </cell>
          <cell r="AH63">
            <v>0</v>
          </cell>
          <cell r="AI63">
            <v>76775.100000000093</v>
          </cell>
          <cell r="AJ63">
            <v>0</v>
          </cell>
          <cell r="AK63">
            <v>76775.100000000093</v>
          </cell>
        </row>
        <row r="64">
          <cell r="A64">
            <v>2370</v>
          </cell>
          <cell r="B64">
            <v>2549</v>
          </cell>
          <cell r="C64" t="str">
            <v>Galleywood C I</v>
          </cell>
          <cell r="D64" t="str">
            <v>Y</v>
          </cell>
          <cell r="E64" t="str">
            <v>Y</v>
          </cell>
          <cell r="F64" t="str">
            <v>Y</v>
          </cell>
          <cell r="G64" t="str">
            <v>Y</v>
          </cell>
          <cell r="H64" t="str">
            <v>Y</v>
          </cell>
          <cell r="I64" t="str">
            <v>Y</v>
          </cell>
          <cell r="J64">
            <v>0</v>
          </cell>
          <cell r="K64" t="str">
            <v>Y</v>
          </cell>
          <cell r="L64">
            <v>0</v>
          </cell>
          <cell r="M64" t="str">
            <v>Y</v>
          </cell>
          <cell r="N64">
            <v>0</v>
          </cell>
          <cell r="O64" t="str">
            <v>Y</v>
          </cell>
          <cell r="P64" t="str">
            <v/>
          </cell>
          <cell r="Q64" t="str">
            <v>Y</v>
          </cell>
          <cell r="R64" t="str">
            <v>Y</v>
          </cell>
          <cell r="S64">
            <v>0</v>
          </cell>
          <cell r="T64" t="str">
            <v>Y</v>
          </cell>
          <cell r="U64">
            <v>0</v>
          </cell>
          <cell r="V64" t="str">
            <v>Y</v>
          </cell>
          <cell r="W64" t="str">
            <v/>
          </cell>
          <cell r="X64" t="str">
            <v>Y</v>
          </cell>
          <cell r="Y64" t="str">
            <v>Y</v>
          </cell>
          <cell r="Z64" t="str">
            <v/>
          </cell>
          <cell r="AA64" t="str">
            <v>Y</v>
          </cell>
          <cell r="AB64">
            <v>0</v>
          </cell>
          <cell r="AC64" t="str">
            <v>Y</v>
          </cell>
          <cell r="AD64">
            <v>0</v>
          </cell>
          <cell r="AG64">
            <v>84109.739999999758</v>
          </cell>
          <cell r="AH64">
            <v>0</v>
          </cell>
          <cell r="AI64">
            <v>84109.739999999758</v>
          </cell>
          <cell r="AJ64">
            <v>0</v>
          </cell>
          <cell r="AK64">
            <v>84109.739999999758</v>
          </cell>
        </row>
        <row r="65">
          <cell r="A65">
            <v>1114</v>
          </cell>
          <cell r="B65">
            <v>2611</v>
          </cell>
          <cell r="C65" t="str">
            <v>Ghyllgrove C P Basildon</v>
          </cell>
          <cell r="D65" t="str">
            <v>Y</v>
          </cell>
          <cell r="E65" t="str">
            <v>Y</v>
          </cell>
          <cell r="F65" t="str">
            <v>Y</v>
          </cell>
          <cell r="G65" t="str">
            <v>Y</v>
          </cell>
          <cell r="H65" t="str">
            <v>Y</v>
          </cell>
          <cell r="I65" t="str">
            <v>Y</v>
          </cell>
          <cell r="J65">
            <v>0</v>
          </cell>
          <cell r="K65" t="str">
            <v>Y</v>
          </cell>
          <cell r="L65">
            <v>0</v>
          </cell>
          <cell r="M65" t="str">
            <v>Y</v>
          </cell>
          <cell r="N65">
            <v>0</v>
          </cell>
          <cell r="O65" t="str">
            <v>Y</v>
          </cell>
          <cell r="P65" t="str">
            <v/>
          </cell>
          <cell r="Q65" t="str">
            <v>Y</v>
          </cell>
          <cell r="R65" t="str">
            <v>Y</v>
          </cell>
          <cell r="S65">
            <v>0</v>
          </cell>
          <cell r="T65" t="str">
            <v>Y</v>
          </cell>
          <cell r="U65">
            <v>0</v>
          </cell>
          <cell r="V65" t="str">
            <v>Y</v>
          </cell>
          <cell r="W65" t="str">
            <v/>
          </cell>
          <cell r="X65" t="str">
            <v>Y</v>
          </cell>
          <cell r="Y65" t="str">
            <v>Y</v>
          </cell>
          <cell r="Z65" t="str">
            <v/>
          </cell>
          <cell r="AA65" t="str">
            <v>Y</v>
          </cell>
          <cell r="AB65">
            <v>0</v>
          </cell>
          <cell r="AC65" t="str">
            <v>Y</v>
          </cell>
          <cell r="AD65">
            <v>0</v>
          </cell>
          <cell r="AG65">
            <v>514495.95999999903</v>
          </cell>
          <cell r="AH65">
            <v>0</v>
          </cell>
          <cell r="AI65">
            <v>514495.95999999903</v>
          </cell>
          <cell r="AJ65">
            <v>0</v>
          </cell>
          <cell r="AK65">
            <v>514495.95999999903</v>
          </cell>
        </row>
        <row r="66">
          <cell r="A66">
            <v>1822</v>
          </cell>
          <cell r="B66">
            <v>2054</v>
          </cell>
          <cell r="C66" t="str">
            <v>Gosbecks C P Colchester</v>
          </cell>
          <cell r="D66" t="str">
            <v>Y</v>
          </cell>
          <cell r="E66" t="str">
            <v>Y</v>
          </cell>
          <cell r="F66" t="str">
            <v>Y</v>
          </cell>
          <cell r="G66" t="str">
            <v>Y</v>
          </cell>
          <cell r="H66" t="str">
            <v>Y</v>
          </cell>
          <cell r="I66" t="str">
            <v>Y</v>
          </cell>
          <cell r="J66">
            <v>0</v>
          </cell>
          <cell r="K66" t="str">
            <v>Y</v>
          </cell>
          <cell r="L66">
            <v>0</v>
          </cell>
          <cell r="M66" t="str">
            <v>Y</v>
          </cell>
          <cell r="N66">
            <v>0</v>
          </cell>
          <cell r="O66" t="str">
            <v>Y</v>
          </cell>
          <cell r="P66" t="str">
            <v/>
          </cell>
          <cell r="Q66" t="str">
            <v>Y</v>
          </cell>
          <cell r="R66" t="str">
            <v>Y</v>
          </cell>
          <cell r="S66">
            <v>0</v>
          </cell>
          <cell r="T66" t="str">
            <v>Y</v>
          </cell>
          <cell r="U66">
            <v>0</v>
          </cell>
          <cell r="V66" t="str">
            <v>Y</v>
          </cell>
          <cell r="W66" t="str">
            <v/>
          </cell>
          <cell r="X66" t="str">
            <v>Y</v>
          </cell>
          <cell r="Y66" t="str">
            <v>Y</v>
          </cell>
          <cell r="Z66" t="str">
            <v/>
          </cell>
          <cell r="AA66" t="str">
            <v>Y</v>
          </cell>
          <cell r="AB66">
            <v>0</v>
          </cell>
          <cell r="AC66" t="str">
            <v>Y</v>
          </cell>
          <cell r="AD66">
            <v>0</v>
          </cell>
          <cell r="AG66">
            <v>229765.79999999958</v>
          </cell>
          <cell r="AH66">
            <v>0</v>
          </cell>
          <cell r="AI66">
            <v>229765.79999999958</v>
          </cell>
          <cell r="AJ66">
            <v>3559.4799999999959</v>
          </cell>
          <cell r="AK66">
            <v>233325.27999999956</v>
          </cell>
        </row>
        <row r="67">
          <cell r="A67">
            <v>4768</v>
          </cell>
          <cell r="B67">
            <v>2005</v>
          </cell>
          <cell r="C67" t="str">
            <v>Grange CP Wickford</v>
          </cell>
          <cell r="D67" t="str">
            <v>Y</v>
          </cell>
          <cell r="E67" t="str">
            <v>Y</v>
          </cell>
          <cell r="F67" t="str">
            <v>Y</v>
          </cell>
          <cell r="G67" t="str">
            <v>Y</v>
          </cell>
          <cell r="H67" t="str">
            <v>Y</v>
          </cell>
          <cell r="I67" t="str">
            <v>Y</v>
          </cell>
          <cell r="J67">
            <v>0</v>
          </cell>
          <cell r="K67" t="str">
            <v>Y</v>
          </cell>
          <cell r="L67">
            <v>0</v>
          </cell>
          <cell r="M67" t="str">
            <v>Y</v>
          </cell>
          <cell r="N67">
            <v>0</v>
          </cell>
          <cell r="O67" t="str">
            <v>Y</v>
          </cell>
          <cell r="P67" t="str">
            <v/>
          </cell>
          <cell r="Q67" t="str">
            <v>Y</v>
          </cell>
          <cell r="R67" t="str">
            <v>Y</v>
          </cell>
          <cell r="S67">
            <v>0</v>
          </cell>
          <cell r="T67" t="str">
            <v>Y</v>
          </cell>
          <cell r="U67">
            <v>0</v>
          </cell>
          <cell r="V67" t="str">
            <v>Y</v>
          </cell>
          <cell r="W67" t="str">
            <v/>
          </cell>
          <cell r="X67" t="str">
            <v>Y</v>
          </cell>
          <cell r="Y67" t="str">
            <v>Y</v>
          </cell>
          <cell r="Z67" t="str">
            <v/>
          </cell>
          <cell r="AA67" t="str">
            <v>Y</v>
          </cell>
          <cell r="AB67">
            <v>0</v>
          </cell>
          <cell r="AC67" t="str">
            <v>Y</v>
          </cell>
          <cell r="AD67">
            <v>0</v>
          </cell>
          <cell r="AG67">
            <v>91647.280000000494</v>
          </cell>
          <cell r="AH67">
            <v>0</v>
          </cell>
          <cell r="AI67">
            <v>91647.280000000494</v>
          </cell>
          <cell r="AJ67">
            <v>0</v>
          </cell>
          <cell r="AK67">
            <v>91647.280000000494</v>
          </cell>
        </row>
        <row r="68">
          <cell r="A68">
            <v>2480</v>
          </cell>
          <cell r="B68">
            <v>2380</v>
          </cell>
          <cell r="C68" t="str">
            <v>Great Bardfield C P</v>
          </cell>
          <cell r="D68" t="str">
            <v>Y</v>
          </cell>
          <cell r="E68" t="str">
            <v>Y</v>
          </cell>
          <cell r="F68" t="str">
            <v>Y</v>
          </cell>
          <cell r="G68" t="str">
            <v>Y</v>
          </cell>
          <cell r="H68" t="str">
            <v>Y</v>
          </cell>
          <cell r="I68" t="str">
            <v>Y</v>
          </cell>
          <cell r="J68">
            <v>0</v>
          </cell>
          <cell r="K68" t="str">
            <v>Y</v>
          </cell>
          <cell r="L68">
            <v>0</v>
          </cell>
          <cell r="M68" t="str">
            <v>Y</v>
          </cell>
          <cell r="N68">
            <v>0</v>
          </cell>
          <cell r="O68" t="str">
            <v>Y</v>
          </cell>
          <cell r="P68" t="str">
            <v/>
          </cell>
          <cell r="Q68" t="str">
            <v>Y</v>
          </cell>
          <cell r="R68" t="str">
            <v>Y</v>
          </cell>
          <cell r="S68">
            <v>0</v>
          </cell>
          <cell r="T68" t="str">
            <v>Y</v>
          </cell>
          <cell r="U68">
            <v>0</v>
          </cell>
          <cell r="V68" t="str">
            <v>Y</v>
          </cell>
          <cell r="W68" t="str">
            <v/>
          </cell>
          <cell r="X68" t="str">
            <v>Y</v>
          </cell>
          <cell r="Y68" t="str">
            <v>Y</v>
          </cell>
          <cell r="Z68" t="str">
            <v/>
          </cell>
          <cell r="AA68" t="str">
            <v>Y</v>
          </cell>
          <cell r="AB68">
            <v>0</v>
          </cell>
          <cell r="AC68" t="str">
            <v>Y</v>
          </cell>
          <cell r="AD68">
            <v>0</v>
          </cell>
          <cell r="AG68">
            <v>30403.010000000126</v>
          </cell>
          <cell r="AH68">
            <v>0</v>
          </cell>
          <cell r="AI68">
            <v>30403.010000000126</v>
          </cell>
          <cell r="AJ68">
            <v>256.92999999999938</v>
          </cell>
          <cell r="AK68">
            <v>30659.940000000126</v>
          </cell>
        </row>
        <row r="69">
          <cell r="A69">
            <v>1368</v>
          </cell>
          <cell r="B69">
            <v>2769</v>
          </cell>
          <cell r="C69" t="str">
            <v>Great Bradfords C I &amp; N Braintree</v>
          </cell>
          <cell r="D69" t="str">
            <v>Y</v>
          </cell>
          <cell r="E69" t="str">
            <v>Y</v>
          </cell>
          <cell r="F69" t="str">
            <v>Y</v>
          </cell>
          <cell r="G69" t="str">
            <v>Y</v>
          </cell>
          <cell r="H69" t="str">
            <v>Y</v>
          </cell>
          <cell r="I69" t="str">
            <v>Y</v>
          </cell>
          <cell r="J69">
            <v>0</v>
          </cell>
          <cell r="K69" t="str">
            <v>Y</v>
          </cell>
          <cell r="L69">
            <v>0</v>
          </cell>
          <cell r="M69" t="str">
            <v>Y</v>
          </cell>
          <cell r="N69">
            <v>0</v>
          </cell>
          <cell r="O69" t="str">
            <v>Y</v>
          </cell>
          <cell r="P69" t="str">
            <v/>
          </cell>
          <cell r="Q69" t="str">
            <v>Y</v>
          </cell>
          <cell r="R69" t="str">
            <v>Y</v>
          </cell>
          <cell r="S69">
            <v>0</v>
          </cell>
          <cell r="T69" t="str">
            <v>Y</v>
          </cell>
          <cell r="U69">
            <v>0</v>
          </cell>
          <cell r="V69" t="str">
            <v>Y</v>
          </cell>
          <cell r="W69" t="str">
            <v/>
          </cell>
          <cell r="X69" t="str">
            <v>Y</v>
          </cell>
          <cell r="Y69" t="str">
            <v>Y</v>
          </cell>
          <cell r="Z69" t="str">
            <v/>
          </cell>
          <cell r="AA69" t="str">
            <v>Y</v>
          </cell>
          <cell r="AB69">
            <v>0</v>
          </cell>
          <cell r="AC69" t="str">
            <v>Y</v>
          </cell>
          <cell r="AD69">
            <v>0</v>
          </cell>
          <cell r="AG69">
            <v>287060.46999999951</v>
          </cell>
          <cell r="AH69">
            <v>0</v>
          </cell>
          <cell r="AI69">
            <v>287060.46999999951</v>
          </cell>
          <cell r="AJ69">
            <v>6599.5499999999993</v>
          </cell>
          <cell r="AK69">
            <v>293660.01999999949</v>
          </cell>
        </row>
        <row r="70">
          <cell r="A70">
            <v>1366</v>
          </cell>
          <cell r="B70">
            <v>2759</v>
          </cell>
          <cell r="C70" t="str">
            <v>Great Bradfords C J Braintree</v>
          </cell>
          <cell r="D70" t="str">
            <v>Y</v>
          </cell>
          <cell r="E70" t="str">
            <v>Y</v>
          </cell>
          <cell r="F70" t="str">
            <v>Y</v>
          </cell>
          <cell r="G70" t="str">
            <v>Y</v>
          </cell>
          <cell r="H70" t="str">
            <v>Y</v>
          </cell>
          <cell r="I70" t="str">
            <v>Y</v>
          </cell>
          <cell r="J70">
            <v>0</v>
          </cell>
          <cell r="K70" t="str">
            <v>Y</v>
          </cell>
          <cell r="L70">
            <v>0</v>
          </cell>
          <cell r="M70" t="str">
            <v>Y</v>
          </cell>
          <cell r="N70">
            <v>0</v>
          </cell>
          <cell r="O70" t="str">
            <v>Y</v>
          </cell>
          <cell r="P70" t="str">
            <v/>
          </cell>
          <cell r="Q70" t="str">
            <v>Y</v>
          </cell>
          <cell r="R70" t="str">
            <v>Y</v>
          </cell>
          <cell r="S70">
            <v>0</v>
          </cell>
          <cell r="T70" t="str">
            <v>Y</v>
          </cell>
          <cell r="U70">
            <v>0</v>
          </cell>
          <cell r="V70" t="str">
            <v>Y</v>
          </cell>
          <cell r="W70" t="str">
            <v/>
          </cell>
          <cell r="X70" t="str">
            <v>Y</v>
          </cell>
          <cell r="Y70" t="str">
            <v>Y</v>
          </cell>
          <cell r="Z70" t="str">
            <v/>
          </cell>
          <cell r="AA70" t="str">
            <v>Y</v>
          </cell>
          <cell r="AB70">
            <v>0</v>
          </cell>
          <cell r="AC70" t="str">
            <v>Y</v>
          </cell>
          <cell r="AD70">
            <v>0</v>
          </cell>
          <cell r="AG70">
            <v>210776.87000000011</v>
          </cell>
          <cell r="AH70">
            <v>0</v>
          </cell>
          <cell r="AI70">
            <v>210776.87000000011</v>
          </cell>
          <cell r="AJ70">
            <v>0</v>
          </cell>
          <cell r="AK70">
            <v>210776.87000000011</v>
          </cell>
        </row>
        <row r="71">
          <cell r="A71">
            <v>2124</v>
          </cell>
          <cell r="B71">
            <v>5258</v>
          </cell>
          <cell r="C71" t="str">
            <v>Great Dunmow Primary School</v>
          </cell>
          <cell r="D71" t="str">
            <v>Y</v>
          </cell>
          <cell r="E71" t="str">
            <v>Y</v>
          </cell>
          <cell r="F71" t="str">
            <v>Y</v>
          </cell>
          <cell r="G71" t="str">
            <v>Y</v>
          </cell>
          <cell r="H71" t="str">
            <v>Y</v>
          </cell>
          <cell r="I71" t="str">
            <v>Y</v>
          </cell>
          <cell r="J71">
            <v>0</v>
          </cell>
          <cell r="K71" t="str">
            <v>Y</v>
          </cell>
          <cell r="L71">
            <v>0</v>
          </cell>
          <cell r="M71" t="str">
            <v>Y</v>
          </cell>
          <cell r="N71">
            <v>0</v>
          </cell>
          <cell r="O71" t="str">
            <v>Y</v>
          </cell>
          <cell r="P71" t="str">
            <v/>
          </cell>
          <cell r="Q71" t="str">
            <v>Y</v>
          </cell>
          <cell r="R71" t="str">
            <v>Y</v>
          </cell>
          <cell r="S71">
            <v>0</v>
          </cell>
          <cell r="T71" t="str">
            <v>Y</v>
          </cell>
          <cell r="U71">
            <v>0</v>
          </cell>
          <cell r="V71" t="str">
            <v>Y</v>
          </cell>
          <cell r="W71" t="str">
            <v/>
          </cell>
          <cell r="X71" t="str">
            <v>Y</v>
          </cell>
          <cell r="Y71" t="str">
            <v>Y</v>
          </cell>
          <cell r="Z71" t="str">
            <v/>
          </cell>
          <cell r="AA71" t="str">
            <v>Y</v>
          </cell>
          <cell r="AB71">
            <v>0</v>
          </cell>
          <cell r="AC71" t="str">
            <v>Y</v>
          </cell>
          <cell r="AD71">
            <v>0</v>
          </cell>
          <cell r="AG71">
            <v>287407.91000000015</v>
          </cell>
          <cell r="AH71">
            <v>0</v>
          </cell>
          <cell r="AI71">
            <v>287407.91000000015</v>
          </cell>
          <cell r="AJ71">
            <v>0</v>
          </cell>
          <cell r="AK71">
            <v>287407.91000000015</v>
          </cell>
        </row>
        <row r="72">
          <cell r="A72">
            <v>2512</v>
          </cell>
          <cell r="B72">
            <v>3570</v>
          </cell>
          <cell r="C72" t="str">
            <v>Great Easton CE (Aided) P</v>
          </cell>
          <cell r="D72" t="str">
            <v>Y</v>
          </cell>
          <cell r="E72" t="str">
            <v>Y</v>
          </cell>
          <cell r="F72" t="str">
            <v>Y</v>
          </cell>
          <cell r="G72" t="str">
            <v>Y</v>
          </cell>
          <cell r="H72" t="str">
            <v>Y</v>
          </cell>
          <cell r="I72" t="str">
            <v>Y</v>
          </cell>
          <cell r="J72">
            <v>0</v>
          </cell>
          <cell r="K72" t="str">
            <v>Y</v>
          </cell>
          <cell r="L72">
            <v>0</v>
          </cell>
          <cell r="M72" t="str">
            <v>Y</v>
          </cell>
          <cell r="N72">
            <v>0</v>
          </cell>
          <cell r="O72" t="str">
            <v>Y</v>
          </cell>
          <cell r="P72" t="str">
            <v/>
          </cell>
          <cell r="Q72" t="str">
            <v>Y</v>
          </cell>
          <cell r="R72" t="str">
            <v>Y</v>
          </cell>
          <cell r="S72">
            <v>0</v>
          </cell>
          <cell r="T72" t="str">
            <v>Y</v>
          </cell>
          <cell r="U72">
            <v>0</v>
          </cell>
          <cell r="V72" t="str">
            <v>Y</v>
          </cell>
          <cell r="W72" t="str">
            <v/>
          </cell>
          <cell r="X72" t="str">
            <v>Y</v>
          </cell>
          <cell r="Y72" t="str">
            <v>Y</v>
          </cell>
          <cell r="Z72" t="str">
            <v/>
          </cell>
          <cell r="AA72" t="str">
            <v>Y</v>
          </cell>
          <cell r="AB72">
            <v>0</v>
          </cell>
          <cell r="AC72" t="str">
            <v>Y</v>
          </cell>
          <cell r="AD72">
            <v>0</v>
          </cell>
          <cell r="AG72">
            <v>82430.039999999572</v>
          </cell>
          <cell r="AH72">
            <v>0</v>
          </cell>
          <cell r="AI72">
            <v>82430.039999999572</v>
          </cell>
          <cell r="AJ72">
            <v>7112.3399999999965</v>
          </cell>
          <cell r="AK72">
            <v>89542.379999999568</v>
          </cell>
        </row>
        <row r="73">
          <cell r="A73">
            <v>2536</v>
          </cell>
          <cell r="B73">
            <v>2450</v>
          </cell>
          <cell r="C73" t="str">
            <v>Great Leighs C P</v>
          </cell>
          <cell r="D73" t="str">
            <v>Y</v>
          </cell>
          <cell r="E73" t="str">
            <v>Y</v>
          </cell>
          <cell r="F73" t="str">
            <v>Y</v>
          </cell>
          <cell r="G73" t="str">
            <v>Y</v>
          </cell>
          <cell r="H73" t="str">
            <v>Y</v>
          </cell>
          <cell r="I73" t="str">
            <v>Y</v>
          </cell>
          <cell r="J73">
            <v>0</v>
          </cell>
          <cell r="K73" t="str">
            <v>Y</v>
          </cell>
          <cell r="L73">
            <v>0</v>
          </cell>
          <cell r="M73" t="str">
            <v>Y</v>
          </cell>
          <cell r="N73">
            <v>0</v>
          </cell>
          <cell r="O73" t="str">
            <v>Y</v>
          </cell>
          <cell r="P73" t="str">
            <v/>
          </cell>
          <cell r="Q73" t="str">
            <v>Y</v>
          </cell>
          <cell r="R73" t="str">
            <v>Y</v>
          </cell>
          <cell r="S73">
            <v>0</v>
          </cell>
          <cell r="T73" t="str">
            <v>Y</v>
          </cell>
          <cell r="U73">
            <v>0</v>
          </cell>
          <cell r="V73" t="str">
            <v>Y</v>
          </cell>
          <cell r="W73" t="str">
            <v/>
          </cell>
          <cell r="X73" t="str">
            <v>Y</v>
          </cell>
          <cell r="Y73" t="str">
            <v>Y</v>
          </cell>
          <cell r="Z73" t="str">
            <v/>
          </cell>
          <cell r="AA73" t="str">
            <v>Y</v>
          </cell>
          <cell r="AB73">
            <v>0</v>
          </cell>
          <cell r="AC73" t="str">
            <v>Y</v>
          </cell>
          <cell r="AD73">
            <v>0</v>
          </cell>
          <cell r="AG73">
            <v>228637.19000000018</v>
          </cell>
          <cell r="AH73">
            <v>0</v>
          </cell>
          <cell r="AI73">
            <v>228637.19000000018</v>
          </cell>
          <cell r="AJ73">
            <v>0</v>
          </cell>
          <cell r="AK73">
            <v>228637.19000000018</v>
          </cell>
        </row>
        <row r="74">
          <cell r="A74">
            <v>2560</v>
          </cell>
          <cell r="B74">
            <v>2730</v>
          </cell>
          <cell r="C74" t="str">
            <v>Great Sampford C P</v>
          </cell>
          <cell r="D74" t="str">
            <v>Y</v>
          </cell>
          <cell r="E74" t="str">
            <v>Y</v>
          </cell>
          <cell r="F74" t="str">
            <v>Y</v>
          </cell>
          <cell r="G74" t="str">
            <v>Y</v>
          </cell>
          <cell r="H74" t="str">
            <v>Y</v>
          </cell>
          <cell r="I74" t="str">
            <v>Y</v>
          </cell>
          <cell r="J74">
            <v>0</v>
          </cell>
          <cell r="K74" t="str">
            <v>Y</v>
          </cell>
          <cell r="L74">
            <v>0</v>
          </cell>
          <cell r="M74" t="str">
            <v>Y</v>
          </cell>
          <cell r="N74">
            <v>0</v>
          </cell>
          <cell r="O74" t="str">
            <v>Y</v>
          </cell>
          <cell r="P74" t="str">
            <v/>
          </cell>
          <cell r="Q74" t="str">
            <v>Y</v>
          </cell>
          <cell r="R74" t="str">
            <v>Y</v>
          </cell>
          <cell r="S74">
            <v>0</v>
          </cell>
          <cell r="T74" t="str">
            <v>Y</v>
          </cell>
          <cell r="U74">
            <v>0</v>
          </cell>
          <cell r="V74" t="str">
            <v>Y</v>
          </cell>
          <cell r="W74" t="str">
            <v/>
          </cell>
          <cell r="X74" t="str">
            <v>Y</v>
          </cell>
          <cell r="Y74" t="str">
            <v>Y</v>
          </cell>
          <cell r="Z74" t="str">
            <v/>
          </cell>
          <cell r="AA74" t="str">
            <v>Y</v>
          </cell>
          <cell r="AB74">
            <v>0</v>
          </cell>
          <cell r="AC74" t="str">
            <v>Y</v>
          </cell>
          <cell r="AD74">
            <v>0</v>
          </cell>
          <cell r="AG74">
            <v>152856.39000000036</v>
          </cell>
          <cell r="AH74">
            <v>0</v>
          </cell>
          <cell r="AI74">
            <v>152856.39000000036</v>
          </cell>
          <cell r="AJ74">
            <v>10721.39</v>
          </cell>
          <cell r="AK74">
            <v>163577.78000000038</v>
          </cell>
        </row>
        <row r="75">
          <cell r="A75">
            <v>2568</v>
          </cell>
          <cell r="B75">
            <v>3025</v>
          </cell>
          <cell r="C75" t="str">
            <v>Great Tey CE (Cont) P</v>
          </cell>
          <cell r="D75" t="str">
            <v>Y</v>
          </cell>
          <cell r="E75" t="str">
            <v>Y</v>
          </cell>
          <cell r="F75" t="str">
            <v>Y</v>
          </cell>
          <cell r="G75" t="str">
            <v>Y</v>
          </cell>
          <cell r="H75" t="str">
            <v>Y</v>
          </cell>
          <cell r="I75" t="str">
            <v>Y</v>
          </cell>
          <cell r="J75">
            <v>0</v>
          </cell>
          <cell r="K75" t="str">
            <v>Y</v>
          </cell>
          <cell r="L75">
            <v>0</v>
          </cell>
          <cell r="M75" t="str">
            <v>Y</v>
          </cell>
          <cell r="N75">
            <v>0</v>
          </cell>
          <cell r="O75" t="str">
            <v>Y</v>
          </cell>
          <cell r="P75" t="str">
            <v/>
          </cell>
          <cell r="Q75" t="str">
            <v>Y</v>
          </cell>
          <cell r="R75" t="str">
            <v>Y</v>
          </cell>
          <cell r="S75">
            <v>0</v>
          </cell>
          <cell r="T75" t="str">
            <v>Y</v>
          </cell>
          <cell r="U75">
            <v>0</v>
          </cell>
          <cell r="V75" t="str">
            <v>Y</v>
          </cell>
          <cell r="W75" t="str">
            <v/>
          </cell>
          <cell r="X75" t="str">
            <v>Y</v>
          </cell>
          <cell r="Y75" t="str">
            <v>Y</v>
          </cell>
          <cell r="Z75" t="str">
            <v/>
          </cell>
          <cell r="AA75" t="str">
            <v>Y</v>
          </cell>
          <cell r="AB75">
            <v>0</v>
          </cell>
          <cell r="AC75" t="str">
            <v>Y</v>
          </cell>
          <cell r="AD75">
            <v>0</v>
          </cell>
          <cell r="AG75">
            <v>76342.629999999888</v>
          </cell>
          <cell r="AH75">
            <v>0</v>
          </cell>
          <cell r="AI75">
            <v>76342.629999999888</v>
          </cell>
          <cell r="AJ75">
            <v>0</v>
          </cell>
          <cell r="AK75">
            <v>76342.629999999888</v>
          </cell>
        </row>
        <row r="76">
          <cell r="A76">
            <v>2576</v>
          </cell>
          <cell r="B76">
            <v>5204</v>
          </cell>
          <cell r="C76" t="str">
            <v>Great Totham Primary School</v>
          </cell>
          <cell r="D76" t="str">
            <v>Y</v>
          </cell>
          <cell r="E76" t="str">
            <v>Y</v>
          </cell>
          <cell r="F76" t="str">
            <v>Y</v>
          </cell>
          <cell r="G76" t="str">
            <v>N</v>
          </cell>
          <cell r="H76" t="str">
            <v>N</v>
          </cell>
          <cell r="I76" t="str">
            <v>N</v>
          </cell>
          <cell r="J76">
            <v>-13427.4</v>
          </cell>
          <cell r="K76" t="str">
            <v>Y</v>
          </cell>
          <cell r="L76">
            <v>0</v>
          </cell>
          <cell r="M76" t="str">
            <v>N</v>
          </cell>
          <cell r="N76">
            <v>30.41</v>
          </cell>
          <cell r="O76" t="str">
            <v>Y</v>
          </cell>
          <cell r="P76" t="str">
            <v/>
          </cell>
          <cell r="Q76" t="str">
            <v>N</v>
          </cell>
          <cell r="R76" t="str">
            <v>N</v>
          </cell>
          <cell r="S76">
            <v>-13396.99</v>
          </cell>
          <cell r="T76" t="str">
            <v>Y</v>
          </cell>
          <cell r="U76">
            <v>0</v>
          </cell>
          <cell r="V76" t="str">
            <v>Y</v>
          </cell>
          <cell r="W76" t="str">
            <v/>
          </cell>
          <cell r="X76" t="str">
            <v>Y</v>
          </cell>
          <cell r="Y76" t="str">
            <v>Y</v>
          </cell>
          <cell r="Z76" t="str">
            <v/>
          </cell>
          <cell r="AA76" t="str">
            <v>Y</v>
          </cell>
          <cell r="AB76">
            <v>0</v>
          </cell>
          <cell r="AC76" t="str">
            <v>Y</v>
          </cell>
          <cell r="AD76">
            <v>0</v>
          </cell>
          <cell r="AG76">
            <v>434269.13999999966</v>
          </cell>
          <cell r="AH76">
            <v>0</v>
          </cell>
          <cell r="AI76">
            <v>434269.13999999966</v>
          </cell>
          <cell r="AJ76">
            <v>0</v>
          </cell>
          <cell r="AK76">
            <v>434269.13999999966</v>
          </cell>
        </row>
        <row r="77">
          <cell r="A77">
            <v>2592</v>
          </cell>
          <cell r="B77">
            <v>3217</v>
          </cell>
          <cell r="C77" t="str">
            <v>Great Waltham CE P</v>
          </cell>
          <cell r="D77" t="str">
            <v>Y</v>
          </cell>
          <cell r="E77" t="str">
            <v>Y</v>
          </cell>
          <cell r="F77" t="str">
            <v>Y</v>
          </cell>
          <cell r="G77" t="str">
            <v>Y</v>
          </cell>
          <cell r="H77" t="str">
            <v>Y</v>
          </cell>
          <cell r="I77" t="str">
            <v>Y</v>
          </cell>
          <cell r="J77">
            <v>0</v>
          </cell>
          <cell r="K77" t="str">
            <v>Y</v>
          </cell>
          <cell r="L77">
            <v>0</v>
          </cell>
          <cell r="M77" t="str">
            <v>Y</v>
          </cell>
          <cell r="N77">
            <v>0</v>
          </cell>
          <cell r="O77" t="str">
            <v>Y</v>
          </cell>
          <cell r="P77" t="str">
            <v/>
          </cell>
          <cell r="Q77" t="str">
            <v>Y</v>
          </cell>
          <cell r="R77" t="str">
            <v>Y</v>
          </cell>
          <cell r="S77">
            <v>0</v>
          </cell>
          <cell r="T77" t="str">
            <v>Y</v>
          </cell>
          <cell r="U77">
            <v>0</v>
          </cell>
          <cell r="V77" t="str">
            <v>Y</v>
          </cell>
          <cell r="W77" t="str">
            <v/>
          </cell>
          <cell r="X77" t="str">
            <v>Y</v>
          </cell>
          <cell r="Y77" t="str">
            <v>Y</v>
          </cell>
          <cell r="Z77" t="str">
            <v/>
          </cell>
          <cell r="AA77" t="str">
            <v>Y</v>
          </cell>
          <cell r="AB77">
            <v>0</v>
          </cell>
          <cell r="AC77" t="str">
            <v>Y</v>
          </cell>
          <cell r="AD77">
            <v>0</v>
          </cell>
          <cell r="AG77">
            <v>130459.46999999974</v>
          </cell>
          <cell r="AH77">
            <v>0</v>
          </cell>
          <cell r="AI77">
            <v>130459.46999999974</v>
          </cell>
          <cell r="AJ77">
            <v>0</v>
          </cell>
          <cell r="AK77">
            <v>130459.46999999974</v>
          </cell>
        </row>
        <row r="78">
          <cell r="A78">
            <v>1824</v>
          </cell>
          <cell r="B78">
            <v>2003</v>
          </cell>
          <cell r="C78" t="str">
            <v>Hamilton C P Colchester</v>
          </cell>
          <cell r="D78" t="str">
            <v>Y</v>
          </cell>
          <cell r="E78" t="str">
            <v>Y</v>
          </cell>
          <cell r="F78" t="str">
            <v>Y</v>
          </cell>
          <cell r="G78" t="str">
            <v>Y</v>
          </cell>
          <cell r="H78" t="str">
            <v>Y</v>
          </cell>
          <cell r="I78" t="str">
            <v>Y</v>
          </cell>
          <cell r="J78">
            <v>0</v>
          </cell>
          <cell r="K78" t="str">
            <v>Y</v>
          </cell>
          <cell r="L78">
            <v>0</v>
          </cell>
          <cell r="M78" t="str">
            <v>Y</v>
          </cell>
          <cell r="N78">
            <v>0</v>
          </cell>
          <cell r="O78" t="str">
            <v>Y</v>
          </cell>
          <cell r="P78" t="str">
            <v/>
          </cell>
          <cell r="Q78" t="str">
            <v>Y</v>
          </cell>
          <cell r="R78" t="str">
            <v>Y</v>
          </cell>
          <cell r="S78">
            <v>0</v>
          </cell>
          <cell r="T78" t="str">
            <v>Y</v>
          </cell>
          <cell r="U78">
            <v>0</v>
          </cell>
          <cell r="V78" t="str">
            <v>Y</v>
          </cell>
          <cell r="W78" t="str">
            <v/>
          </cell>
          <cell r="X78" t="str">
            <v>Y</v>
          </cell>
          <cell r="Y78" t="str">
            <v>Y</v>
          </cell>
          <cell r="Z78" t="str">
            <v/>
          </cell>
          <cell r="AA78" t="str">
            <v>Y</v>
          </cell>
          <cell r="AB78">
            <v>0</v>
          </cell>
          <cell r="AC78" t="str">
            <v>Y</v>
          </cell>
          <cell r="AD78">
            <v>0</v>
          </cell>
          <cell r="AG78">
            <v>234437.87999999989</v>
          </cell>
          <cell r="AH78">
            <v>0</v>
          </cell>
          <cell r="AI78">
            <v>234437.87999999989</v>
          </cell>
          <cell r="AJ78">
            <v>0</v>
          </cell>
          <cell r="AK78">
            <v>234437.87999999989</v>
          </cell>
        </row>
        <row r="79">
          <cell r="A79">
            <v>2715</v>
          </cell>
          <cell r="B79">
            <v>3254</v>
          </cell>
          <cell r="C79" t="str">
            <v>Hare Street Primary School</v>
          </cell>
          <cell r="D79" t="str">
            <v>Y</v>
          </cell>
          <cell r="E79" t="str">
            <v>Y</v>
          </cell>
          <cell r="F79" t="str">
            <v>Y</v>
          </cell>
          <cell r="G79" t="str">
            <v>Y</v>
          </cell>
          <cell r="H79" t="str">
            <v>Y</v>
          </cell>
          <cell r="I79" t="str">
            <v>Y</v>
          </cell>
          <cell r="J79">
            <v>0</v>
          </cell>
          <cell r="K79" t="str">
            <v>Y</v>
          </cell>
          <cell r="L79">
            <v>0</v>
          </cell>
          <cell r="M79" t="str">
            <v>Y</v>
          </cell>
          <cell r="N79">
            <v>0</v>
          </cell>
          <cell r="O79" t="str">
            <v>Y</v>
          </cell>
          <cell r="P79" t="str">
            <v/>
          </cell>
          <cell r="Q79" t="str">
            <v>Y</v>
          </cell>
          <cell r="R79" t="str">
            <v>Y</v>
          </cell>
          <cell r="S79">
            <v>0</v>
          </cell>
          <cell r="T79" t="str">
            <v>Y</v>
          </cell>
          <cell r="U79">
            <v>0</v>
          </cell>
          <cell r="V79" t="str">
            <v>Y</v>
          </cell>
          <cell r="W79" t="str">
            <v/>
          </cell>
          <cell r="X79" t="str">
            <v>Y</v>
          </cell>
          <cell r="Y79" t="str">
            <v>Y</v>
          </cell>
          <cell r="Z79" t="str">
            <v/>
          </cell>
          <cell r="AA79" t="str">
            <v>Y</v>
          </cell>
          <cell r="AB79">
            <v>0</v>
          </cell>
          <cell r="AC79" t="str">
            <v>Y</v>
          </cell>
          <cell r="AD79">
            <v>0</v>
          </cell>
          <cell r="AG79">
            <v>181313.91999999899</v>
          </cell>
          <cell r="AH79">
            <v>0</v>
          </cell>
          <cell r="AI79">
            <v>181313.91999999899</v>
          </cell>
          <cell r="AJ79">
            <v>5243.3100000000013</v>
          </cell>
          <cell r="AK79">
            <v>186557.22999999899</v>
          </cell>
        </row>
        <row r="80">
          <cell r="A80">
            <v>2848</v>
          </cell>
          <cell r="B80">
            <v>2414</v>
          </cell>
          <cell r="C80" t="str">
            <v>Harwich C P &amp; N</v>
          </cell>
          <cell r="D80" t="str">
            <v>Y</v>
          </cell>
          <cell r="E80" t="str">
            <v>Y</v>
          </cell>
          <cell r="F80" t="str">
            <v>Y</v>
          </cell>
          <cell r="G80" t="str">
            <v>Y</v>
          </cell>
          <cell r="H80" t="str">
            <v>Y</v>
          </cell>
          <cell r="I80" t="str">
            <v>Y</v>
          </cell>
          <cell r="J80">
            <v>0</v>
          </cell>
          <cell r="K80" t="str">
            <v>Y</v>
          </cell>
          <cell r="L80">
            <v>0</v>
          </cell>
          <cell r="M80" t="str">
            <v>Y</v>
          </cell>
          <cell r="N80">
            <v>0</v>
          </cell>
          <cell r="O80" t="str">
            <v>Y</v>
          </cell>
          <cell r="P80" t="str">
            <v/>
          </cell>
          <cell r="Q80" t="str">
            <v>Y</v>
          </cell>
          <cell r="R80" t="str">
            <v>Y</v>
          </cell>
          <cell r="S80">
            <v>0</v>
          </cell>
          <cell r="T80" t="str">
            <v>Y</v>
          </cell>
          <cell r="U80">
            <v>0</v>
          </cell>
          <cell r="V80" t="str">
            <v>Y</v>
          </cell>
          <cell r="W80" t="str">
            <v/>
          </cell>
          <cell r="X80" t="str">
            <v>Y</v>
          </cell>
          <cell r="Y80" t="str">
            <v>Y</v>
          </cell>
          <cell r="Z80" t="str">
            <v/>
          </cell>
          <cell r="AA80" t="str">
            <v>Y</v>
          </cell>
          <cell r="AB80">
            <v>0</v>
          </cell>
          <cell r="AC80" t="str">
            <v>Y</v>
          </cell>
          <cell r="AD80">
            <v>0</v>
          </cell>
          <cell r="AG80">
            <v>133908.08999999985</v>
          </cell>
          <cell r="AH80">
            <v>0</v>
          </cell>
          <cell r="AI80">
            <v>133908.08999999985</v>
          </cell>
          <cell r="AJ80">
            <v>4875.8999999999996</v>
          </cell>
          <cell r="AK80">
            <v>138783.98999999985</v>
          </cell>
        </row>
        <row r="81">
          <cell r="A81">
            <v>2886</v>
          </cell>
          <cell r="B81">
            <v>2737</v>
          </cell>
          <cell r="C81" t="str">
            <v>Hatfield Peverel C I</v>
          </cell>
          <cell r="D81" t="str">
            <v>Y</v>
          </cell>
          <cell r="E81" t="str">
            <v>Y</v>
          </cell>
          <cell r="F81" t="str">
            <v>Y</v>
          </cell>
          <cell r="G81" t="str">
            <v>Y</v>
          </cell>
          <cell r="H81" t="str">
            <v>Y</v>
          </cell>
          <cell r="I81" t="str">
            <v>Y</v>
          </cell>
          <cell r="J81">
            <v>0</v>
          </cell>
          <cell r="K81" t="str">
            <v>Y</v>
          </cell>
          <cell r="L81">
            <v>0</v>
          </cell>
          <cell r="M81" t="str">
            <v>Y</v>
          </cell>
          <cell r="N81">
            <v>0</v>
          </cell>
          <cell r="O81" t="str">
            <v>Y</v>
          </cell>
          <cell r="P81" t="str">
            <v/>
          </cell>
          <cell r="Q81" t="str">
            <v>Y</v>
          </cell>
          <cell r="R81" t="str">
            <v>Y</v>
          </cell>
          <cell r="S81">
            <v>0</v>
          </cell>
          <cell r="T81" t="str">
            <v>Y</v>
          </cell>
          <cell r="U81">
            <v>0</v>
          </cell>
          <cell r="V81" t="str">
            <v>Y</v>
          </cell>
          <cell r="W81" t="str">
            <v/>
          </cell>
          <cell r="X81" t="str">
            <v>Y</v>
          </cell>
          <cell r="Y81" t="str">
            <v>Y</v>
          </cell>
          <cell r="Z81" t="str">
            <v/>
          </cell>
          <cell r="AA81" t="str">
            <v>Y</v>
          </cell>
          <cell r="AB81">
            <v>0</v>
          </cell>
          <cell r="AC81" t="str">
            <v>Y</v>
          </cell>
          <cell r="AD81">
            <v>0</v>
          </cell>
          <cell r="AG81">
            <v>98555.489999999059</v>
          </cell>
          <cell r="AH81">
            <v>0</v>
          </cell>
          <cell r="AI81">
            <v>98555.489999999059</v>
          </cell>
          <cell r="AJ81">
            <v>0</v>
          </cell>
          <cell r="AK81">
            <v>98555.489999999059</v>
          </cell>
        </row>
        <row r="82">
          <cell r="A82">
            <v>1828</v>
          </cell>
          <cell r="B82">
            <v>2058</v>
          </cell>
          <cell r="C82" t="str">
            <v>Hazelmere C I &amp; N Colchester</v>
          </cell>
          <cell r="D82" t="str">
            <v>Y</v>
          </cell>
          <cell r="E82" t="str">
            <v>Y</v>
          </cell>
          <cell r="F82" t="str">
            <v>Y</v>
          </cell>
          <cell r="G82" t="str">
            <v>N</v>
          </cell>
          <cell r="H82" t="str">
            <v>N</v>
          </cell>
          <cell r="I82" t="str">
            <v>Y</v>
          </cell>
          <cell r="J82">
            <v>0</v>
          </cell>
          <cell r="K82" t="str">
            <v>Y</v>
          </cell>
          <cell r="L82">
            <v>0</v>
          </cell>
          <cell r="M82" t="str">
            <v>Y</v>
          </cell>
          <cell r="N82">
            <v>0</v>
          </cell>
          <cell r="O82" t="str">
            <v>Y</v>
          </cell>
          <cell r="P82" t="str">
            <v/>
          </cell>
          <cell r="Q82" t="str">
            <v>Y</v>
          </cell>
          <cell r="R82" t="str">
            <v>N</v>
          </cell>
          <cell r="S82">
            <v>-2378.15</v>
          </cell>
          <cell r="T82" t="str">
            <v>Y</v>
          </cell>
          <cell r="U82">
            <v>0</v>
          </cell>
          <cell r="V82" t="str">
            <v>Y</v>
          </cell>
          <cell r="W82" t="str">
            <v/>
          </cell>
          <cell r="X82" t="str">
            <v>Y</v>
          </cell>
          <cell r="Y82" t="str">
            <v>Y</v>
          </cell>
          <cell r="Z82" t="str">
            <v/>
          </cell>
          <cell r="AA82" t="str">
            <v>Y</v>
          </cell>
          <cell r="AB82">
            <v>0</v>
          </cell>
          <cell r="AC82" t="str">
            <v>Y</v>
          </cell>
          <cell r="AD82">
            <v>0</v>
          </cell>
          <cell r="AG82">
            <v>-98916.67000000042</v>
          </cell>
          <cell r="AH82">
            <v>14060.95</v>
          </cell>
          <cell r="AI82">
            <v>-84855.720000000423</v>
          </cell>
          <cell r="AJ82">
            <v>10618.15</v>
          </cell>
          <cell r="AK82">
            <v>-74237.570000000429</v>
          </cell>
        </row>
        <row r="83">
          <cell r="A83">
            <v>1826</v>
          </cell>
          <cell r="B83">
            <v>2057</v>
          </cell>
          <cell r="C83" t="str">
            <v>Hazelmere C J Colchester</v>
          </cell>
          <cell r="D83" t="str">
            <v>Y</v>
          </cell>
          <cell r="E83" t="str">
            <v>Y</v>
          </cell>
          <cell r="F83" t="str">
            <v>Y</v>
          </cell>
          <cell r="G83" t="str">
            <v>Y</v>
          </cell>
          <cell r="H83" t="str">
            <v>Y</v>
          </cell>
          <cell r="I83" t="str">
            <v>Y</v>
          </cell>
          <cell r="J83">
            <v>0</v>
          </cell>
          <cell r="K83" t="str">
            <v>Y</v>
          </cell>
          <cell r="L83">
            <v>0</v>
          </cell>
          <cell r="M83" t="str">
            <v>Y</v>
          </cell>
          <cell r="N83">
            <v>0</v>
          </cell>
          <cell r="O83" t="str">
            <v>Y</v>
          </cell>
          <cell r="P83" t="str">
            <v/>
          </cell>
          <cell r="Q83" t="str">
            <v>Y</v>
          </cell>
          <cell r="R83" t="str">
            <v>Y</v>
          </cell>
          <cell r="S83">
            <v>0</v>
          </cell>
          <cell r="T83" t="str">
            <v>Y</v>
          </cell>
          <cell r="U83">
            <v>0</v>
          </cell>
          <cell r="V83" t="str">
            <v>Y</v>
          </cell>
          <cell r="W83" t="str">
            <v/>
          </cell>
          <cell r="X83" t="str">
            <v>Y</v>
          </cell>
          <cell r="Y83" t="str">
            <v>Y</v>
          </cell>
          <cell r="Z83" t="str">
            <v/>
          </cell>
          <cell r="AA83" t="str">
            <v>Y</v>
          </cell>
          <cell r="AB83">
            <v>0</v>
          </cell>
          <cell r="AC83" t="str">
            <v>Y</v>
          </cell>
          <cell r="AD83">
            <v>0</v>
          </cell>
          <cell r="AG83">
            <v>438078.0700000003</v>
          </cell>
          <cell r="AH83">
            <v>0</v>
          </cell>
          <cell r="AI83">
            <v>438078.0700000003</v>
          </cell>
          <cell r="AJ83">
            <v>0</v>
          </cell>
          <cell r="AK83">
            <v>438078.0700000003</v>
          </cell>
        </row>
        <row r="84">
          <cell r="A84">
            <v>4698</v>
          </cell>
          <cell r="B84">
            <v>3029</v>
          </cell>
          <cell r="C84" t="str">
            <v>Heathlands CE P West Bergholt</v>
          </cell>
          <cell r="D84" t="str">
            <v>Y</v>
          </cell>
          <cell r="E84" t="str">
            <v>Y</v>
          </cell>
          <cell r="F84" t="str">
            <v>Y</v>
          </cell>
          <cell r="G84" t="str">
            <v>Y</v>
          </cell>
          <cell r="H84" t="str">
            <v>Y</v>
          </cell>
          <cell r="I84" t="str">
            <v>Y</v>
          </cell>
          <cell r="J84">
            <v>0</v>
          </cell>
          <cell r="K84" t="str">
            <v>Y</v>
          </cell>
          <cell r="L84">
            <v>0</v>
          </cell>
          <cell r="M84" t="str">
            <v>Y</v>
          </cell>
          <cell r="N84">
            <v>0</v>
          </cell>
          <cell r="O84" t="str">
            <v>Y</v>
          </cell>
          <cell r="P84" t="str">
            <v/>
          </cell>
          <cell r="Q84" t="str">
            <v>Y</v>
          </cell>
          <cell r="R84" t="str">
            <v>Y</v>
          </cell>
          <cell r="S84">
            <v>0</v>
          </cell>
          <cell r="T84" t="str">
            <v>Y</v>
          </cell>
          <cell r="U84">
            <v>0</v>
          </cell>
          <cell r="V84" t="str">
            <v>Y</v>
          </cell>
          <cell r="W84" t="str">
            <v/>
          </cell>
          <cell r="X84" t="str">
            <v>Y</v>
          </cell>
          <cell r="Y84" t="str">
            <v>Y</v>
          </cell>
          <cell r="Z84" t="str">
            <v/>
          </cell>
          <cell r="AA84" t="str">
            <v>Y</v>
          </cell>
          <cell r="AB84">
            <v>0</v>
          </cell>
          <cell r="AC84" t="str">
            <v>Y</v>
          </cell>
          <cell r="AD84">
            <v>0</v>
          </cell>
          <cell r="AG84">
            <v>97100.920000000391</v>
          </cell>
          <cell r="AH84">
            <v>0</v>
          </cell>
          <cell r="AI84">
            <v>97100.920000000391</v>
          </cell>
          <cell r="AJ84">
            <v>11716.57</v>
          </cell>
          <cell r="AK84">
            <v>108817.4900000004</v>
          </cell>
        </row>
        <row r="85">
          <cell r="A85">
            <v>2912</v>
          </cell>
          <cell r="B85">
            <v>2740</v>
          </cell>
          <cell r="C85" t="str">
            <v>Henham &amp; Ugley C P</v>
          </cell>
          <cell r="D85" t="str">
            <v>Y</v>
          </cell>
          <cell r="E85" t="str">
            <v>Y</v>
          </cell>
          <cell r="F85" t="str">
            <v>Y</v>
          </cell>
          <cell r="G85" t="str">
            <v>Y</v>
          </cell>
          <cell r="H85" t="str">
            <v>Y</v>
          </cell>
          <cell r="I85" t="str">
            <v>Y</v>
          </cell>
          <cell r="J85">
            <v>0</v>
          </cell>
          <cell r="K85" t="str">
            <v>Y</v>
          </cell>
          <cell r="L85">
            <v>0</v>
          </cell>
          <cell r="M85" t="str">
            <v>Y</v>
          </cell>
          <cell r="N85">
            <v>0</v>
          </cell>
          <cell r="O85" t="str">
            <v>Y</v>
          </cell>
          <cell r="P85" t="str">
            <v/>
          </cell>
          <cell r="Q85" t="str">
            <v>Y</v>
          </cell>
          <cell r="R85" t="str">
            <v>Y</v>
          </cell>
          <cell r="S85">
            <v>0</v>
          </cell>
          <cell r="T85" t="str">
            <v>Y</v>
          </cell>
          <cell r="U85">
            <v>0</v>
          </cell>
          <cell r="V85" t="str">
            <v>Y</v>
          </cell>
          <cell r="W85" t="str">
            <v/>
          </cell>
          <cell r="X85" t="str">
            <v>Y</v>
          </cell>
          <cell r="Y85" t="str">
            <v>Y</v>
          </cell>
          <cell r="Z85" t="str">
            <v/>
          </cell>
          <cell r="AA85" t="str">
            <v>Y</v>
          </cell>
          <cell r="AB85">
            <v>0</v>
          </cell>
          <cell r="AC85" t="str">
            <v>Y</v>
          </cell>
          <cell r="AD85">
            <v>0</v>
          </cell>
          <cell r="AG85">
            <v>247858.01999999932</v>
          </cell>
          <cell r="AH85">
            <v>0</v>
          </cell>
          <cell r="AI85">
            <v>247858.01999999932</v>
          </cell>
          <cell r="AJ85">
            <v>0</v>
          </cell>
          <cell r="AK85">
            <v>247858.01999999932</v>
          </cell>
        </row>
        <row r="86">
          <cell r="A86">
            <v>3234</v>
          </cell>
          <cell r="B86">
            <v>2090</v>
          </cell>
          <cell r="C86" t="str">
            <v>Highfields C P Lawford</v>
          </cell>
          <cell r="D86" t="str">
            <v>Y</v>
          </cell>
          <cell r="E86" t="str">
            <v>Y</v>
          </cell>
          <cell r="F86" t="str">
            <v>Y</v>
          </cell>
          <cell r="G86" t="str">
            <v>Y</v>
          </cell>
          <cell r="H86" t="str">
            <v>Y</v>
          </cell>
          <cell r="I86" t="str">
            <v>Y</v>
          </cell>
          <cell r="J86">
            <v>0</v>
          </cell>
          <cell r="K86" t="str">
            <v>Y</v>
          </cell>
          <cell r="L86">
            <v>0</v>
          </cell>
          <cell r="M86" t="str">
            <v>Y</v>
          </cell>
          <cell r="N86">
            <v>0</v>
          </cell>
          <cell r="O86" t="str">
            <v>Y</v>
          </cell>
          <cell r="P86" t="str">
            <v/>
          </cell>
          <cell r="Q86" t="str">
            <v>Y</v>
          </cell>
          <cell r="R86" t="str">
            <v>Y</v>
          </cell>
          <cell r="S86">
            <v>0</v>
          </cell>
          <cell r="T86" t="str">
            <v>Y</v>
          </cell>
          <cell r="U86">
            <v>0</v>
          </cell>
          <cell r="V86" t="str">
            <v>Y</v>
          </cell>
          <cell r="W86" t="str">
            <v/>
          </cell>
          <cell r="X86" t="str">
            <v>Y</v>
          </cell>
          <cell r="Y86" t="str">
            <v>Y</v>
          </cell>
          <cell r="Z86" t="str">
            <v/>
          </cell>
          <cell r="AA86" t="str">
            <v>Y</v>
          </cell>
          <cell r="AB86">
            <v>0</v>
          </cell>
          <cell r="AC86" t="str">
            <v>Y</v>
          </cell>
          <cell r="AD86">
            <v>0</v>
          </cell>
          <cell r="AG86">
            <v>54384.80999999959</v>
          </cell>
          <cell r="AH86">
            <v>0</v>
          </cell>
          <cell r="AI86">
            <v>54384.80999999959</v>
          </cell>
          <cell r="AJ86">
            <v>2.3800000000010186</v>
          </cell>
          <cell r="AK86">
            <v>54387.189999999595</v>
          </cell>
        </row>
        <row r="87">
          <cell r="A87">
            <v>2944</v>
          </cell>
          <cell r="B87">
            <v>2500</v>
          </cell>
          <cell r="C87" t="str">
            <v>Highwood C P</v>
          </cell>
          <cell r="D87" t="str">
            <v>Y</v>
          </cell>
          <cell r="E87" t="str">
            <v>Y</v>
          </cell>
          <cell r="F87" t="str">
            <v>Y</v>
          </cell>
          <cell r="G87" t="str">
            <v>Y</v>
          </cell>
          <cell r="H87" t="str">
            <v>Y</v>
          </cell>
          <cell r="I87" t="str">
            <v>Y</v>
          </cell>
          <cell r="J87">
            <v>0</v>
          </cell>
          <cell r="K87" t="str">
            <v>Y</v>
          </cell>
          <cell r="L87">
            <v>0</v>
          </cell>
          <cell r="M87" t="str">
            <v>Y</v>
          </cell>
          <cell r="N87">
            <v>0</v>
          </cell>
          <cell r="O87" t="str">
            <v>Y</v>
          </cell>
          <cell r="P87" t="str">
            <v/>
          </cell>
          <cell r="Q87" t="str">
            <v>Y</v>
          </cell>
          <cell r="R87" t="str">
            <v>Y</v>
          </cell>
          <cell r="S87">
            <v>0</v>
          </cell>
          <cell r="T87" t="str">
            <v>Y</v>
          </cell>
          <cell r="U87">
            <v>0</v>
          </cell>
          <cell r="V87" t="str">
            <v>Y</v>
          </cell>
          <cell r="W87" t="str">
            <v/>
          </cell>
          <cell r="X87" t="str">
            <v>Y</v>
          </cell>
          <cell r="Y87" t="str">
            <v>Y</v>
          </cell>
          <cell r="Z87" t="str">
            <v/>
          </cell>
          <cell r="AA87" t="str">
            <v>Y</v>
          </cell>
          <cell r="AB87">
            <v>0</v>
          </cell>
          <cell r="AC87" t="str">
            <v>Y</v>
          </cell>
          <cell r="AD87">
            <v>0</v>
          </cell>
          <cell r="AG87">
            <v>138081.25999999989</v>
          </cell>
          <cell r="AH87">
            <v>0</v>
          </cell>
          <cell r="AI87">
            <v>138081.25999999989</v>
          </cell>
          <cell r="AJ87">
            <v>4173.2399999999989</v>
          </cell>
          <cell r="AK87">
            <v>142254.49999999988</v>
          </cell>
        </row>
        <row r="88">
          <cell r="A88">
            <v>1776</v>
          </cell>
          <cell r="B88">
            <v>5216</v>
          </cell>
          <cell r="C88" t="str">
            <v>Holland Haven Primary School</v>
          </cell>
          <cell r="D88" t="str">
            <v>Y</v>
          </cell>
          <cell r="E88" t="str">
            <v>Y</v>
          </cell>
          <cell r="F88" t="str">
            <v>Y</v>
          </cell>
          <cell r="G88" t="str">
            <v>Y</v>
          </cell>
          <cell r="H88" t="str">
            <v>Y</v>
          </cell>
          <cell r="I88" t="str">
            <v>y</v>
          </cell>
          <cell r="J88">
            <v>0</v>
          </cell>
          <cell r="K88" t="str">
            <v>Y</v>
          </cell>
          <cell r="L88">
            <v>0</v>
          </cell>
          <cell r="M88" t="str">
            <v>Y</v>
          </cell>
          <cell r="N88">
            <v>0</v>
          </cell>
          <cell r="O88" t="str">
            <v>Y</v>
          </cell>
          <cell r="P88" t="str">
            <v/>
          </cell>
          <cell r="Q88" t="str">
            <v>Y</v>
          </cell>
          <cell r="R88" t="str">
            <v>Y</v>
          </cell>
          <cell r="S88">
            <v>0</v>
          </cell>
          <cell r="T88" t="str">
            <v>Y</v>
          </cell>
          <cell r="U88">
            <v>0</v>
          </cell>
          <cell r="V88" t="str">
            <v>Y</v>
          </cell>
          <cell r="W88" t="str">
            <v/>
          </cell>
          <cell r="X88" t="str">
            <v>Y</v>
          </cell>
          <cell r="Y88" t="str">
            <v>Y</v>
          </cell>
          <cell r="Z88" t="str">
            <v/>
          </cell>
          <cell r="AA88" t="str">
            <v>Y</v>
          </cell>
          <cell r="AB88">
            <v>0</v>
          </cell>
          <cell r="AC88" t="str">
            <v>Y</v>
          </cell>
          <cell r="AD88">
            <v>0</v>
          </cell>
          <cell r="AG88">
            <v>406805.93000000017</v>
          </cell>
          <cell r="AH88">
            <v>0</v>
          </cell>
          <cell r="AI88">
            <v>406805.93000000017</v>
          </cell>
          <cell r="AJ88">
            <v>0</v>
          </cell>
          <cell r="AK88">
            <v>406805.93000000017</v>
          </cell>
        </row>
        <row r="89">
          <cell r="A89">
            <v>1417</v>
          </cell>
          <cell r="B89">
            <v>2013</v>
          </cell>
          <cell r="C89" t="str">
            <v>Holly Trees Primary, Brentwood</v>
          </cell>
          <cell r="D89" t="str">
            <v>Y</v>
          </cell>
          <cell r="E89" t="str">
            <v>Y</v>
          </cell>
          <cell r="F89" t="str">
            <v>Y</v>
          </cell>
          <cell r="G89" t="str">
            <v>Y</v>
          </cell>
          <cell r="H89" t="str">
            <v>Y</v>
          </cell>
          <cell r="I89" t="str">
            <v>Y</v>
          </cell>
          <cell r="J89">
            <v>0</v>
          </cell>
          <cell r="K89" t="str">
            <v>Y</v>
          </cell>
          <cell r="L89">
            <v>0</v>
          </cell>
          <cell r="M89" t="str">
            <v>Y</v>
          </cell>
          <cell r="N89">
            <v>0</v>
          </cell>
          <cell r="O89" t="str">
            <v>Y</v>
          </cell>
          <cell r="P89" t="str">
            <v/>
          </cell>
          <cell r="Q89" t="str">
            <v>Y</v>
          </cell>
          <cell r="R89" t="str">
            <v>Y</v>
          </cell>
          <cell r="S89">
            <v>0</v>
          </cell>
          <cell r="T89" t="str">
            <v>Y</v>
          </cell>
          <cell r="U89">
            <v>0</v>
          </cell>
          <cell r="V89" t="str">
            <v>Y</v>
          </cell>
          <cell r="W89" t="str">
            <v/>
          </cell>
          <cell r="X89" t="str">
            <v>Y</v>
          </cell>
          <cell r="Y89" t="str">
            <v>Y</v>
          </cell>
          <cell r="Z89" t="str">
            <v/>
          </cell>
          <cell r="AA89" t="str">
            <v>Y</v>
          </cell>
          <cell r="AB89">
            <v>0</v>
          </cell>
          <cell r="AC89" t="str">
            <v>Y</v>
          </cell>
          <cell r="AD89">
            <v>0</v>
          </cell>
          <cell r="AG89">
            <v>72500.999999999534</v>
          </cell>
          <cell r="AH89">
            <v>0</v>
          </cell>
          <cell r="AI89">
            <v>72500.999999999534</v>
          </cell>
          <cell r="AJ89">
            <v>0.51000000000203727</v>
          </cell>
          <cell r="AK89">
            <v>72501.509999999544</v>
          </cell>
        </row>
        <row r="90">
          <cell r="A90">
            <v>3788</v>
          </cell>
          <cell r="B90">
            <v>2521</v>
          </cell>
          <cell r="C90" t="str">
            <v>Holt Farm C I Hawkwell</v>
          </cell>
          <cell r="D90" t="str">
            <v>Y</v>
          </cell>
          <cell r="E90" t="str">
            <v>Y</v>
          </cell>
          <cell r="F90" t="str">
            <v>Y</v>
          </cell>
          <cell r="G90" t="str">
            <v>Y</v>
          </cell>
          <cell r="H90" t="str">
            <v>Y</v>
          </cell>
          <cell r="I90" t="str">
            <v>Y</v>
          </cell>
          <cell r="J90">
            <v>0</v>
          </cell>
          <cell r="K90" t="str">
            <v>Y</v>
          </cell>
          <cell r="L90">
            <v>0</v>
          </cell>
          <cell r="M90" t="str">
            <v>Y</v>
          </cell>
          <cell r="N90">
            <v>0</v>
          </cell>
          <cell r="O90" t="str">
            <v>Y</v>
          </cell>
          <cell r="P90" t="str">
            <v/>
          </cell>
          <cell r="Q90" t="str">
            <v>Y</v>
          </cell>
          <cell r="R90" t="str">
            <v>Y</v>
          </cell>
          <cell r="S90">
            <v>0</v>
          </cell>
          <cell r="T90" t="str">
            <v>Y</v>
          </cell>
          <cell r="U90">
            <v>0</v>
          </cell>
          <cell r="V90" t="str">
            <v>Y</v>
          </cell>
          <cell r="W90" t="str">
            <v/>
          </cell>
          <cell r="X90" t="str">
            <v>Y</v>
          </cell>
          <cell r="Y90" t="str">
            <v>Y</v>
          </cell>
          <cell r="Z90" t="str">
            <v/>
          </cell>
          <cell r="AA90" t="str">
            <v>Y</v>
          </cell>
          <cell r="AB90">
            <v>0</v>
          </cell>
          <cell r="AC90" t="str">
            <v>Y</v>
          </cell>
          <cell r="AD90">
            <v>0</v>
          </cell>
          <cell r="AG90">
            <v>137460.39999999967</v>
          </cell>
          <cell r="AH90">
            <v>0</v>
          </cell>
          <cell r="AI90">
            <v>137460.39999999967</v>
          </cell>
          <cell r="AJ90">
            <v>0</v>
          </cell>
          <cell r="AK90">
            <v>137460.39999999967</v>
          </cell>
        </row>
        <row r="91">
          <cell r="A91">
            <v>2682</v>
          </cell>
          <cell r="B91">
            <v>3006</v>
          </cell>
          <cell r="C91" t="str">
            <v>Holy Trinity CE P Halstead</v>
          </cell>
          <cell r="D91" t="str">
            <v>Y</v>
          </cell>
          <cell r="E91" t="str">
            <v>Y</v>
          </cell>
          <cell r="F91" t="str">
            <v>Y</v>
          </cell>
          <cell r="G91" t="str">
            <v>Y</v>
          </cell>
          <cell r="H91" t="str">
            <v>Y</v>
          </cell>
          <cell r="I91" t="str">
            <v>Y</v>
          </cell>
          <cell r="J91">
            <v>0</v>
          </cell>
          <cell r="K91" t="str">
            <v>Y</v>
          </cell>
          <cell r="L91">
            <v>0</v>
          </cell>
          <cell r="M91" t="str">
            <v>Y</v>
          </cell>
          <cell r="N91">
            <v>0</v>
          </cell>
          <cell r="O91" t="str">
            <v>Y</v>
          </cell>
          <cell r="P91" t="str">
            <v/>
          </cell>
          <cell r="Q91" t="str">
            <v>Y</v>
          </cell>
          <cell r="R91" t="str">
            <v>Y</v>
          </cell>
          <cell r="S91">
            <v>0</v>
          </cell>
          <cell r="T91" t="str">
            <v>Y</v>
          </cell>
          <cell r="U91">
            <v>0</v>
          </cell>
          <cell r="V91" t="str">
            <v>Y</v>
          </cell>
          <cell r="W91" t="str">
            <v/>
          </cell>
          <cell r="X91" t="str">
            <v>Y</v>
          </cell>
          <cell r="Y91" t="str">
            <v>Y</v>
          </cell>
          <cell r="Z91" t="str">
            <v/>
          </cell>
          <cell r="AA91" t="str">
            <v>Y</v>
          </cell>
          <cell r="AB91">
            <v>0</v>
          </cell>
          <cell r="AC91" t="str">
            <v>Y</v>
          </cell>
          <cell r="AD91">
            <v>0</v>
          </cell>
          <cell r="AG91">
            <v>189219.52000000002</v>
          </cell>
          <cell r="AH91">
            <v>0</v>
          </cell>
          <cell r="AI91">
            <v>189219.52000000002</v>
          </cell>
          <cell r="AJ91">
            <v>0</v>
          </cell>
          <cell r="AK91">
            <v>189219.52000000002</v>
          </cell>
        </row>
        <row r="92">
          <cell r="A92">
            <v>4824</v>
          </cell>
          <cell r="B92">
            <v>5276</v>
          </cell>
          <cell r="C92" t="str">
            <v>Howbridge Infant School</v>
          </cell>
          <cell r="D92" t="str">
            <v>Y</v>
          </cell>
          <cell r="E92" t="str">
            <v>Y</v>
          </cell>
          <cell r="F92" t="str">
            <v>Y</v>
          </cell>
          <cell r="G92" t="str">
            <v>Y</v>
          </cell>
          <cell r="H92" t="str">
            <v>Y</v>
          </cell>
          <cell r="I92" t="str">
            <v>Y</v>
          </cell>
          <cell r="J92">
            <v>0</v>
          </cell>
          <cell r="K92" t="str">
            <v>Y</v>
          </cell>
          <cell r="L92">
            <v>0</v>
          </cell>
          <cell r="M92" t="str">
            <v>Y</v>
          </cell>
          <cell r="N92">
            <v>0</v>
          </cell>
          <cell r="O92" t="str">
            <v>Y</v>
          </cell>
          <cell r="P92" t="str">
            <v/>
          </cell>
          <cell r="Q92" t="str">
            <v>Y</v>
          </cell>
          <cell r="R92" t="str">
            <v>Y</v>
          </cell>
          <cell r="S92">
            <v>0</v>
          </cell>
          <cell r="T92" t="str">
            <v>Y</v>
          </cell>
          <cell r="U92">
            <v>0</v>
          </cell>
          <cell r="V92" t="str">
            <v>Y</v>
          </cell>
          <cell r="W92" t="str">
            <v/>
          </cell>
          <cell r="X92" t="str">
            <v>Y</v>
          </cell>
          <cell r="Y92" t="str">
            <v>Y</v>
          </cell>
          <cell r="Z92" t="str">
            <v/>
          </cell>
          <cell r="AA92" t="str">
            <v>Y</v>
          </cell>
          <cell r="AB92">
            <v>0</v>
          </cell>
          <cell r="AC92" t="str">
            <v>Y</v>
          </cell>
          <cell r="AD92">
            <v>0</v>
          </cell>
          <cell r="AG92">
            <v>344518.55999999959</v>
          </cell>
          <cell r="AH92">
            <v>0</v>
          </cell>
          <cell r="AI92">
            <v>344518.55999999959</v>
          </cell>
          <cell r="AJ92">
            <v>0</v>
          </cell>
          <cell r="AK92">
            <v>344518.55999999959</v>
          </cell>
        </row>
        <row r="93">
          <cell r="A93">
            <v>3064</v>
          </cell>
          <cell r="B93">
            <v>3422</v>
          </cell>
          <cell r="C93" t="str">
            <v>Ingrave Johnstone CE P</v>
          </cell>
          <cell r="D93" t="str">
            <v>Y</v>
          </cell>
          <cell r="E93" t="str">
            <v>Y</v>
          </cell>
          <cell r="F93" t="str">
            <v>Y</v>
          </cell>
          <cell r="G93" t="str">
            <v>Y</v>
          </cell>
          <cell r="H93" t="str">
            <v>Y</v>
          </cell>
          <cell r="I93" t="str">
            <v>Y</v>
          </cell>
          <cell r="J93">
            <v>0</v>
          </cell>
          <cell r="K93" t="str">
            <v>Y</v>
          </cell>
          <cell r="L93">
            <v>0</v>
          </cell>
          <cell r="M93" t="str">
            <v>Y</v>
          </cell>
          <cell r="N93">
            <v>0</v>
          </cell>
          <cell r="O93" t="str">
            <v>Y</v>
          </cell>
          <cell r="P93" t="str">
            <v/>
          </cell>
          <cell r="Q93" t="str">
            <v>Y</v>
          </cell>
          <cell r="R93" t="str">
            <v>Y</v>
          </cell>
          <cell r="S93">
            <v>0</v>
          </cell>
          <cell r="T93" t="str">
            <v>Y</v>
          </cell>
          <cell r="U93">
            <v>0</v>
          </cell>
          <cell r="V93" t="str">
            <v>Y</v>
          </cell>
          <cell r="W93" t="str">
            <v/>
          </cell>
          <cell r="X93" t="str">
            <v>Y</v>
          </cell>
          <cell r="Y93" t="str">
            <v>Y</v>
          </cell>
          <cell r="Z93" t="str">
            <v/>
          </cell>
          <cell r="AA93" t="str">
            <v>Y</v>
          </cell>
          <cell r="AB93">
            <v>0</v>
          </cell>
          <cell r="AC93" t="str">
            <v>Y</v>
          </cell>
          <cell r="AD93">
            <v>0</v>
          </cell>
          <cell r="AG93">
            <v>97613.690000000177</v>
          </cell>
          <cell r="AH93">
            <v>0</v>
          </cell>
          <cell r="AI93">
            <v>97613.690000000177</v>
          </cell>
          <cell r="AJ93">
            <v>18837.259999999998</v>
          </cell>
          <cell r="AK93">
            <v>116450.95000000017</v>
          </cell>
        </row>
        <row r="94">
          <cell r="A94">
            <v>1372</v>
          </cell>
          <cell r="B94">
            <v>2300</v>
          </cell>
          <cell r="C94" t="str">
            <v>John Bunyan C P &amp; N Braintree</v>
          </cell>
          <cell r="D94" t="str">
            <v>Y</v>
          </cell>
          <cell r="E94" t="str">
            <v>Y</v>
          </cell>
          <cell r="F94" t="str">
            <v>Y</v>
          </cell>
          <cell r="G94" t="str">
            <v>Y</v>
          </cell>
          <cell r="H94" t="str">
            <v>Y</v>
          </cell>
          <cell r="I94" t="str">
            <v>Y</v>
          </cell>
          <cell r="J94">
            <v>0</v>
          </cell>
          <cell r="K94" t="str">
            <v>Y</v>
          </cell>
          <cell r="L94">
            <v>0</v>
          </cell>
          <cell r="M94" t="str">
            <v>Y</v>
          </cell>
          <cell r="N94">
            <v>0</v>
          </cell>
          <cell r="O94" t="str">
            <v>Y</v>
          </cell>
          <cell r="P94" t="str">
            <v/>
          </cell>
          <cell r="Q94" t="str">
            <v>Y</v>
          </cell>
          <cell r="R94" t="str">
            <v>Y</v>
          </cell>
          <cell r="S94">
            <v>0</v>
          </cell>
          <cell r="T94" t="str">
            <v>Y</v>
          </cell>
          <cell r="U94">
            <v>0</v>
          </cell>
          <cell r="V94" t="str">
            <v>Y</v>
          </cell>
          <cell r="W94" t="str">
            <v/>
          </cell>
          <cell r="X94" t="str">
            <v>Y</v>
          </cell>
          <cell r="Y94" t="str">
            <v>Y</v>
          </cell>
          <cell r="Z94" t="str">
            <v/>
          </cell>
          <cell r="AA94" t="str">
            <v>Y</v>
          </cell>
          <cell r="AB94">
            <v>0</v>
          </cell>
          <cell r="AC94" t="str">
            <v>Y</v>
          </cell>
          <cell r="AD94">
            <v>0</v>
          </cell>
          <cell r="AG94">
            <v>163328.70000000112</v>
          </cell>
          <cell r="AH94">
            <v>0</v>
          </cell>
          <cell r="AI94">
            <v>163328.70000000112</v>
          </cell>
          <cell r="AJ94">
            <v>4722.5</v>
          </cell>
          <cell r="AK94">
            <v>168051.20000000112</v>
          </cell>
        </row>
        <row r="95">
          <cell r="A95">
            <v>1832</v>
          </cell>
          <cell r="B95">
            <v>3001</v>
          </cell>
          <cell r="C95" t="str">
            <v>Kendall CE P Colchester</v>
          </cell>
          <cell r="D95" t="str">
            <v>Y</v>
          </cell>
          <cell r="E95" t="str">
            <v>Y</v>
          </cell>
          <cell r="F95" t="str">
            <v>Y</v>
          </cell>
          <cell r="G95" t="str">
            <v>Y</v>
          </cell>
          <cell r="H95" t="str">
            <v>Y</v>
          </cell>
          <cell r="I95" t="str">
            <v>Y</v>
          </cell>
          <cell r="J95">
            <v>0</v>
          </cell>
          <cell r="K95" t="str">
            <v>Y</v>
          </cell>
          <cell r="L95">
            <v>0</v>
          </cell>
          <cell r="M95" t="str">
            <v>Y</v>
          </cell>
          <cell r="N95">
            <v>0</v>
          </cell>
          <cell r="O95" t="str">
            <v>Y</v>
          </cell>
          <cell r="P95" t="str">
            <v/>
          </cell>
          <cell r="Q95" t="str">
            <v>Y</v>
          </cell>
          <cell r="R95" t="str">
            <v>Y</v>
          </cell>
          <cell r="S95">
            <v>0</v>
          </cell>
          <cell r="T95" t="str">
            <v>Y</v>
          </cell>
          <cell r="U95">
            <v>0</v>
          </cell>
          <cell r="V95" t="str">
            <v>Y</v>
          </cell>
          <cell r="W95" t="str">
            <v/>
          </cell>
          <cell r="X95" t="str">
            <v>Y</v>
          </cell>
          <cell r="Y95" t="str">
            <v>Y</v>
          </cell>
          <cell r="Z95" t="str">
            <v/>
          </cell>
          <cell r="AA95" t="str">
            <v>Y</v>
          </cell>
          <cell r="AB95">
            <v>0</v>
          </cell>
          <cell r="AC95" t="str">
            <v>Y</v>
          </cell>
          <cell r="AD95">
            <v>0</v>
          </cell>
          <cell r="AG95">
            <v>132861.54999999999</v>
          </cell>
          <cell r="AH95">
            <v>0</v>
          </cell>
          <cell r="AI95">
            <v>132861.54999999999</v>
          </cell>
          <cell r="AJ95">
            <v>0</v>
          </cell>
          <cell r="AK95">
            <v>132861.54999999999</v>
          </cell>
        </row>
        <row r="96">
          <cell r="A96">
            <v>1836</v>
          </cell>
          <cell r="B96">
            <v>2017</v>
          </cell>
          <cell r="C96" t="str">
            <v>Kings Ford C I &amp; N Colchester</v>
          </cell>
          <cell r="D96" t="str">
            <v>Y</v>
          </cell>
          <cell r="E96" t="str">
            <v>Y</v>
          </cell>
          <cell r="F96" t="str">
            <v>Y</v>
          </cell>
          <cell r="G96" t="str">
            <v>N</v>
          </cell>
          <cell r="H96" t="str">
            <v>N</v>
          </cell>
          <cell r="I96" t="str">
            <v>Y</v>
          </cell>
          <cell r="J96">
            <v>0</v>
          </cell>
          <cell r="K96" t="str">
            <v>Y</v>
          </cell>
          <cell r="L96">
            <v>0</v>
          </cell>
          <cell r="M96" t="str">
            <v>Y</v>
          </cell>
          <cell r="N96">
            <v>0</v>
          </cell>
          <cell r="O96" t="str">
            <v>Y</v>
          </cell>
          <cell r="P96" t="str">
            <v/>
          </cell>
          <cell r="Q96" t="str">
            <v>Y</v>
          </cell>
          <cell r="R96" t="str">
            <v>N</v>
          </cell>
          <cell r="S96">
            <v>735.84</v>
          </cell>
          <cell r="T96" t="str">
            <v>Y</v>
          </cell>
          <cell r="U96">
            <v>0</v>
          </cell>
          <cell r="V96" t="str">
            <v>Y</v>
          </cell>
          <cell r="W96" t="str">
            <v/>
          </cell>
          <cell r="X96" t="str">
            <v>Y</v>
          </cell>
          <cell r="Y96" t="str">
            <v>Y</v>
          </cell>
          <cell r="Z96" t="str">
            <v/>
          </cell>
          <cell r="AA96" t="str">
            <v>Y</v>
          </cell>
          <cell r="AB96">
            <v>0</v>
          </cell>
          <cell r="AC96" t="str">
            <v>Y</v>
          </cell>
          <cell r="AD96">
            <v>0</v>
          </cell>
          <cell r="AG96">
            <v>9317.6599999996834</v>
          </cell>
          <cell r="AH96">
            <v>0</v>
          </cell>
          <cell r="AI96">
            <v>9317.6599999996834</v>
          </cell>
          <cell r="AJ96">
            <v>179.52999999999884</v>
          </cell>
          <cell r="AK96">
            <v>9497.1899999996822</v>
          </cell>
        </row>
        <row r="97">
          <cell r="A97">
            <v>1122</v>
          </cell>
          <cell r="B97">
            <v>5228</v>
          </cell>
          <cell r="C97" t="str">
            <v>Kingswood Primary School</v>
          </cell>
          <cell r="D97" t="str">
            <v>Y</v>
          </cell>
          <cell r="E97" t="str">
            <v>Y</v>
          </cell>
          <cell r="F97" t="str">
            <v>Y</v>
          </cell>
          <cell r="G97" t="str">
            <v>Y</v>
          </cell>
          <cell r="H97" t="str">
            <v>Y</v>
          </cell>
          <cell r="I97" t="str">
            <v>Y</v>
          </cell>
          <cell r="J97">
            <v>0</v>
          </cell>
          <cell r="K97" t="str">
            <v>Y</v>
          </cell>
          <cell r="L97">
            <v>0</v>
          </cell>
          <cell r="M97" t="str">
            <v>Y</v>
          </cell>
          <cell r="N97">
            <v>0</v>
          </cell>
          <cell r="O97" t="str">
            <v>Y</v>
          </cell>
          <cell r="P97" t="str">
            <v/>
          </cell>
          <cell r="Q97" t="str">
            <v>Y</v>
          </cell>
          <cell r="R97" t="str">
            <v>Y</v>
          </cell>
          <cell r="S97">
            <v>0</v>
          </cell>
          <cell r="T97" t="str">
            <v>Y</v>
          </cell>
          <cell r="U97">
            <v>0</v>
          </cell>
          <cell r="V97" t="str">
            <v>Y</v>
          </cell>
          <cell r="W97" t="str">
            <v/>
          </cell>
          <cell r="X97" t="str">
            <v>Y</v>
          </cell>
          <cell r="Y97" t="str">
            <v>Y</v>
          </cell>
          <cell r="Z97" t="str">
            <v/>
          </cell>
          <cell r="AA97" t="str">
            <v>Y</v>
          </cell>
          <cell r="AB97">
            <v>0</v>
          </cell>
          <cell r="AC97" t="str">
            <v>Y</v>
          </cell>
          <cell r="AD97">
            <v>0</v>
          </cell>
          <cell r="AG97">
            <v>495375.32000000076</v>
          </cell>
          <cell r="AH97">
            <v>0</v>
          </cell>
          <cell r="AI97">
            <v>495375.32000000076</v>
          </cell>
          <cell r="AJ97">
            <v>0</v>
          </cell>
          <cell r="AK97">
            <v>495375.32000000076</v>
          </cell>
        </row>
        <row r="98">
          <cell r="A98">
            <v>3216</v>
          </cell>
          <cell r="B98">
            <v>2039</v>
          </cell>
          <cell r="C98" t="str">
            <v>Langham C P</v>
          </cell>
          <cell r="D98" t="str">
            <v>Y</v>
          </cell>
          <cell r="E98" t="str">
            <v>Y</v>
          </cell>
          <cell r="F98" t="str">
            <v>Y</v>
          </cell>
          <cell r="G98" t="str">
            <v>Y</v>
          </cell>
          <cell r="H98" t="str">
            <v>Y</v>
          </cell>
          <cell r="I98" t="str">
            <v>Y</v>
          </cell>
          <cell r="J98">
            <v>0</v>
          </cell>
          <cell r="K98" t="str">
            <v>Y</v>
          </cell>
          <cell r="L98">
            <v>0</v>
          </cell>
          <cell r="M98" t="str">
            <v>Y</v>
          </cell>
          <cell r="N98">
            <v>0</v>
          </cell>
          <cell r="O98" t="str">
            <v>Y</v>
          </cell>
          <cell r="P98" t="str">
            <v/>
          </cell>
          <cell r="Q98" t="str">
            <v>Y</v>
          </cell>
          <cell r="R98" t="str">
            <v>Y</v>
          </cell>
          <cell r="S98">
            <v>0</v>
          </cell>
          <cell r="T98" t="str">
            <v>Y</v>
          </cell>
          <cell r="U98">
            <v>0</v>
          </cell>
          <cell r="V98" t="str">
            <v>Y</v>
          </cell>
          <cell r="W98" t="str">
            <v/>
          </cell>
          <cell r="X98" t="str">
            <v>Y</v>
          </cell>
          <cell r="Y98" t="str">
            <v>Y</v>
          </cell>
          <cell r="Z98" t="str">
            <v/>
          </cell>
          <cell r="AA98" t="str">
            <v>Y</v>
          </cell>
          <cell r="AB98">
            <v>0</v>
          </cell>
          <cell r="AC98" t="str">
            <v>Y</v>
          </cell>
          <cell r="AD98">
            <v>0</v>
          </cell>
          <cell r="AG98">
            <v>6609.3800000000047</v>
          </cell>
          <cell r="AH98">
            <v>0</v>
          </cell>
          <cell r="AI98">
            <v>6609.3800000000047</v>
          </cell>
          <cell r="AJ98">
            <v>0</v>
          </cell>
          <cell r="AK98">
            <v>6609.3800000000047</v>
          </cell>
        </row>
        <row r="99">
          <cell r="A99">
            <v>3232</v>
          </cell>
          <cell r="B99">
            <v>5257</v>
          </cell>
          <cell r="C99" t="str">
            <v>Lawford CE Primary School</v>
          </cell>
          <cell r="D99" t="str">
            <v>Y</v>
          </cell>
          <cell r="E99" t="str">
            <v>Y</v>
          </cell>
          <cell r="F99" t="str">
            <v>Y</v>
          </cell>
          <cell r="G99" t="str">
            <v>Y</v>
          </cell>
          <cell r="H99" t="str">
            <v>Y</v>
          </cell>
          <cell r="I99" t="str">
            <v>Y</v>
          </cell>
          <cell r="J99">
            <v>0</v>
          </cell>
          <cell r="K99" t="str">
            <v>Y</v>
          </cell>
          <cell r="L99">
            <v>0</v>
          </cell>
          <cell r="M99" t="str">
            <v>Y</v>
          </cell>
          <cell r="N99">
            <v>0</v>
          </cell>
          <cell r="O99" t="str">
            <v>Y</v>
          </cell>
          <cell r="P99" t="str">
            <v/>
          </cell>
          <cell r="Q99" t="str">
            <v>Y</v>
          </cell>
          <cell r="R99" t="str">
            <v>Y</v>
          </cell>
          <cell r="S99">
            <v>0</v>
          </cell>
          <cell r="T99" t="str">
            <v>Y</v>
          </cell>
          <cell r="U99">
            <v>0</v>
          </cell>
          <cell r="V99" t="str">
            <v>Y</v>
          </cell>
          <cell r="W99" t="str">
            <v/>
          </cell>
          <cell r="X99" t="str">
            <v>Y</v>
          </cell>
          <cell r="Y99" t="str">
            <v>Y</v>
          </cell>
          <cell r="Z99" t="str">
            <v/>
          </cell>
          <cell r="AA99" t="str">
            <v>Y</v>
          </cell>
          <cell r="AB99">
            <v>0</v>
          </cell>
          <cell r="AC99" t="str">
            <v>Y</v>
          </cell>
          <cell r="AD99">
            <v>0</v>
          </cell>
          <cell r="AG99">
            <v>210048.8899999999</v>
          </cell>
          <cell r="AH99">
            <v>0</v>
          </cell>
          <cell r="AI99">
            <v>210048.8899999999</v>
          </cell>
          <cell r="AJ99">
            <v>18968.099999999999</v>
          </cell>
          <cell r="AK99">
            <v>229016.9899999999</v>
          </cell>
        </row>
        <row r="100">
          <cell r="A100">
            <v>3246</v>
          </cell>
          <cell r="B100">
            <v>3026</v>
          </cell>
          <cell r="C100" t="str">
            <v>Layer de la Haye CE P</v>
          </cell>
          <cell r="D100" t="str">
            <v>Y</v>
          </cell>
          <cell r="E100" t="str">
            <v>Y</v>
          </cell>
          <cell r="F100" t="str">
            <v>Y</v>
          </cell>
          <cell r="G100" t="str">
            <v>Y</v>
          </cell>
          <cell r="H100" t="str">
            <v>Y</v>
          </cell>
          <cell r="I100" t="str">
            <v>Y</v>
          </cell>
          <cell r="J100">
            <v>0</v>
          </cell>
          <cell r="K100" t="str">
            <v>Y</v>
          </cell>
          <cell r="L100">
            <v>0</v>
          </cell>
          <cell r="M100" t="str">
            <v>Y</v>
          </cell>
          <cell r="N100">
            <v>0</v>
          </cell>
          <cell r="O100" t="str">
            <v>Y</v>
          </cell>
          <cell r="P100" t="str">
            <v/>
          </cell>
          <cell r="Q100" t="str">
            <v>Y</v>
          </cell>
          <cell r="R100" t="str">
            <v>Y</v>
          </cell>
          <cell r="S100">
            <v>0</v>
          </cell>
          <cell r="T100" t="str">
            <v>Y</v>
          </cell>
          <cell r="U100">
            <v>0</v>
          </cell>
          <cell r="V100" t="str">
            <v>Y</v>
          </cell>
          <cell r="W100" t="str">
            <v/>
          </cell>
          <cell r="X100" t="str">
            <v>Y</v>
          </cell>
          <cell r="Y100" t="str">
            <v>Y</v>
          </cell>
          <cell r="Z100" t="str">
            <v/>
          </cell>
          <cell r="AA100" t="str">
            <v>Y</v>
          </cell>
          <cell r="AB100">
            <v>0</v>
          </cell>
          <cell r="AC100" t="str">
            <v>Y</v>
          </cell>
          <cell r="AD100">
            <v>0</v>
          </cell>
          <cell r="AG100">
            <v>122374.71999999997</v>
          </cell>
          <cell r="AH100">
            <v>0</v>
          </cell>
          <cell r="AI100">
            <v>122374.71999999997</v>
          </cell>
          <cell r="AJ100">
            <v>0</v>
          </cell>
          <cell r="AK100">
            <v>122374.71999999997</v>
          </cell>
        </row>
        <row r="101">
          <cell r="A101">
            <v>4656</v>
          </cell>
          <cell r="B101">
            <v>5242</v>
          </cell>
          <cell r="C101" t="str">
            <v>Leverton Primary School</v>
          </cell>
          <cell r="D101" t="str">
            <v>Y</v>
          </cell>
          <cell r="E101" t="str">
            <v>Y</v>
          </cell>
          <cell r="F101" t="str">
            <v>Y</v>
          </cell>
          <cell r="G101" t="str">
            <v>Y</v>
          </cell>
          <cell r="H101" t="str">
            <v>Y</v>
          </cell>
          <cell r="I101" t="str">
            <v>Y</v>
          </cell>
          <cell r="J101">
            <v>0</v>
          </cell>
          <cell r="K101" t="str">
            <v>Y</v>
          </cell>
          <cell r="L101">
            <v>0</v>
          </cell>
          <cell r="M101" t="str">
            <v>Y</v>
          </cell>
          <cell r="N101">
            <v>0</v>
          </cell>
          <cell r="O101" t="str">
            <v>Y</v>
          </cell>
          <cell r="P101" t="str">
            <v/>
          </cell>
          <cell r="Q101" t="str">
            <v>Y</v>
          </cell>
          <cell r="R101" t="str">
            <v>Y</v>
          </cell>
          <cell r="S101">
            <v>0</v>
          </cell>
          <cell r="T101" t="str">
            <v>Y</v>
          </cell>
          <cell r="U101">
            <v>0</v>
          </cell>
          <cell r="V101" t="str">
            <v>Y</v>
          </cell>
          <cell r="W101" t="str">
            <v/>
          </cell>
          <cell r="X101" t="str">
            <v>Y</v>
          </cell>
          <cell r="Y101" t="str">
            <v>Y</v>
          </cell>
          <cell r="Z101" t="str">
            <v/>
          </cell>
          <cell r="AA101" t="str">
            <v>Y</v>
          </cell>
          <cell r="AB101">
            <v>0</v>
          </cell>
          <cell r="AC101" t="str">
            <v>Y</v>
          </cell>
          <cell r="AD101">
            <v>0</v>
          </cell>
          <cell r="AG101">
            <v>113782.73000000045</v>
          </cell>
          <cell r="AH101">
            <v>0</v>
          </cell>
          <cell r="AI101">
            <v>113782.73000000045</v>
          </cell>
          <cell r="AJ101">
            <v>15000</v>
          </cell>
          <cell r="AK101">
            <v>128782.73000000045</v>
          </cell>
        </row>
        <row r="102">
          <cell r="A102">
            <v>1838</v>
          </cell>
          <cell r="B102">
            <v>2006</v>
          </cell>
          <cell r="C102" t="str">
            <v>Lexden C P Colchester</v>
          </cell>
          <cell r="D102" t="str">
            <v>Y</v>
          </cell>
          <cell r="E102" t="str">
            <v>Y</v>
          </cell>
          <cell r="F102" t="str">
            <v>Y</v>
          </cell>
          <cell r="G102" t="str">
            <v>Y</v>
          </cell>
          <cell r="H102" t="str">
            <v>Y</v>
          </cell>
          <cell r="I102" t="str">
            <v>Y</v>
          </cell>
          <cell r="J102">
            <v>0</v>
          </cell>
          <cell r="K102" t="str">
            <v>Y</v>
          </cell>
          <cell r="L102">
            <v>0</v>
          </cell>
          <cell r="M102" t="str">
            <v>Y</v>
          </cell>
          <cell r="N102">
            <v>0</v>
          </cell>
          <cell r="O102" t="str">
            <v>Y</v>
          </cell>
          <cell r="P102" t="str">
            <v/>
          </cell>
          <cell r="Q102" t="str">
            <v>Y</v>
          </cell>
          <cell r="R102" t="str">
            <v>Y</v>
          </cell>
          <cell r="S102">
            <v>0</v>
          </cell>
          <cell r="T102" t="str">
            <v>Y</v>
          </cell>
          <cell r="U102">
            <v>0</v>
          </cell>
          <cell r="V102" t="str">
            <v>Y</v>
          </cell>
          <cell r="W102" t="str">
            <v/>
          </cell>
          <cell r="X102" t="str">
            <v>Y</v>
          </cell>
          <cell r="Y102" t="str">
            <v>Y</v>
          </cell>
          <cell r="Z102" t="str">
            <v/>
          </cell>
          <cell r="AA102" t="str">
            <v>Y</v>
          </cell>
          <cell r="AB102">
            <v>0</v>
          </cell>
          <cell r="AC102" t="str">
            <v>Y</v>
          </cell>
          <cell r="AD102">
            <v>0</v>
          </cell>
          <cell r="AG102">
            <v>154865.51999999979</v>
          </cell>
          <cell r="AH102">
            <v>0</v>
          </cell>
          <cell r="AI102">
            <v>154865.51999999979</v>
          </cell>
          <cell r="AJ102">
            <v>4614.0200000000004</v>
          </cell>
          <cell r="AK102">
            <v>159479.53999999978</v>
          </cell>
        </row>
        <row r="103">
          <cell r="A103">
            <v>1734</v>
          </cell>
          <cell r="B103">
            <v>2647</v>
          </cell>
          <cell r="C103" t="str">
            <v>Limes Farm C J The Chigwell</v>
          </cell>
          <cell r="D103" t="str">
            <v>Y</v>
          </cell>
          <cell r="E103" t="str">
            <v>Y</v>
          </cell>
          <cell r="F103" t="str">
            <v>Y</v>
          </cell>
          <cell r="G103" t="str">
            <v>Y</v>
          </cell>
          <cell r="H103" t="str">
            <v>Y</v>
          </cell>
          <cell r="I103" t="str">
            <v>Y</v>
          </cell>
          <cell r="J103">
            <v>0</v>
          </cell>
          <cell r="K103" t="str">
            <v>Y</v>
          </cell>
          <cell r="L103">
            <v>0</v>
          </cell>
          <cell r="M103" t="str">
            <v>Y</v>
          </cell>
          <cell r="N103">
            <v>0</v>
          </cell>
          <cell r="O103" t="str">
            <v>Y</v>
          </cell>
          <cell r="P103" t="str">
            <v/>
          </cell>
          <cell r="Q103" t="str">
            <v>Y</v>
          </cell>
          <cell r="R103" t="str">
            <v>Y</v>
          </cell>
          <cell r="S103">
            <v>0</v>
          </cell>
          <cell r="T103" t="str">
            <v>Y</v>
          </cell>
          <cell r="U103">
            <v>0</v>
          </cell>
          <cell r="V103" t="str">
            <v>Y</v>
          </cell>
          <cell r="W103" t="str">
            <v/>
          </cell>
          <cell r="X103" t="str">
            <v>Y</v>
          </cell>
          <cell r="Y103" t="str">
            <v>Y</v>
          </cell>
          <cell r="Z103" t="str">
            <v/>
          </cell>
          <cell r="AA103" t="str">
            <v>Y</v>
          </cell>
          <cell r="AB103">
            <v>0</v>
          </cell>
          <cell r="AC103" t="str">
            <v>Y</v>
          </cell>
          <cell r="AD103">
            <v>0</v>
          </cell>
          <cell r="AG103">
            <v>173792.12999999989</v>
          </cell>
          <cell r="AH103">
            <v>0</v>
          </cell>
          <cell r="AI103">
            <v>173792.12999999989</v>
          </cell>
          <cell r="AJ103">
            <v>0</v>
          </cell>
          <cell r="AK103">
            <v>173792.12999999989</v>
          </cell>
        </row>
        <row r="104">
          <cell r="A104">
            <v>3262</v>
          </cell>
          <cell r="B104">
            <v>3610</v>
          </cell>
          <cell r="C104" t="str">
            <v>Little Hallingbury CE P</v>
          </cell>
          <cell r="D104" t="str">
            <v>Y</v>
          </cell>
          <cell r="E104" t="str">
            <v>Y</v>
          </cell>
          <cell r="F104" t="str">
            <v>Y</v>
          </cell>
          <cell r="G104" t="str">
            <v>Y</v>
          </cell>
          <cell r="H104" t="str">
            <v>Y</v>
          </cell>
          <cell r="I104" t="str">
            <v>Y</v>
          </cell>
          <cell r="J104">
            <v>0</v>
          </cell>
          <cell r="K104" t="str">
            <v>Y</v>
          </cell>
          <cell r="L104">
            <v>0</v>
          </cell>
          <cell r="M104" t="str">
            <v>Y</v>
          </cell>
          <cell r="N104">
            <v>0</v>
          </cell>
          <cell r="O104" t="str">
            <v>Y</v>
          </cell>
          <cell r="P104" t="str">
            <v/>
          </cell>
          <cell r="Q104" t="str">
            <v>Y</v>
          </cell>
          <cell r="R104" t="str">
            <v>Y</v>
          </cell>
          <cell r="S104">
            <v>0</v>
          </cell>
          <cell r="T104" t="str">
            <v>Y</v>
          </cell>
          <cell r="U104">
            <v>0</v>
          </cell>
          <cell r="V104" t="str">
            <v>Y</v>
          </cell>
          <cell r="W104" t="str">
            <v/>
          </cell>
          <cell r="X104" t="str">
            <v>Y</v>
          </cell>
          <cell r="Y104" t="str">
            <v>Y</v>
          </cell>
          <cell r="Z104" t="str">
            <v/>
          </cell>
          <cell r="AA104" t="str">
            <v>Y</v>
          </cell>
          <cell r="AB104">
            <v>0</v>
          </cell>
          <cell r="AC104" t="str">
            <v>Y</v>
          </cell>
          <cell r="AD104">
            <v>0</v>
          </cell>
          <cell r="AG104">
            <v>37609.719999999972</v>
          </cell>
          <cell r="AH104">
            <v>0</v>
          </cell>
          <cell r="AI104">
            <v>37609.719999999972</v>
          </cell>
          <cell r="AJ104">
            <v>9441</v>
          </cell>
          <cell r="AK104">
            <v>47050.719999999972</v>
          </cell>
        </row>
        <row r="105">
          <cell r="A105">
            <v>3278</v>
          </cell>
          <cell r="B105">
            <v>3530</v>
          </cell>
          <cell r="C105" t="str">
            <v>Little Waltham CE P</v>
          </cell>
          <cell r="D105" t="str">
            <v>Y</v>
          </cell>
          <cell r="E105" t="str">
            <v>Y</v>
          </cell>
          <cell r="F105" t="str">
            <v>Y</v>
          </cell>
          <cell r="G105" t="str">
            <v>Y</v>
          </cell>
          <cell r="H105" t="str">
            <v>Y</v>
          </cell>
          <cell r="I105" t="str">
            <v>Y</v>
          </cell>
          <cell r="J105">
            <v>0</v>
          </cell>
          <cell r="K105" t="str">
            <v>Y</v>
          </cell>
          <cell r="L105">
            <v>0</v>
          </cell>
          <cell r="M105" t="str">
            <v>Y</v>
          </cell>
          <cell r="N105">
            <v>0</v>
          </cell>
          <cell r="O105" t="str">
            <v>Y</v>
          </cell>
          <cell r="P105" t="str">
            <v/>
          </cell>
          <cell r="Q105" t="str">
            <v>Y</v>
          </cell>
          <cell r="R105" t="str">
            <v>Y</v>
          </cell>
          <cell r="S105">
            <v>0</v>
          </cell>
          <cell r="T105" t="str">
            <v>Y</v>
          </cell>
          <cell r="U105">
            <v>0</v>
          </cell>
          <cell r="V105" t="str">
            <v>Y</v>
          </cell>
          <cell r="W105" t="str">
            <v/>
          </cell>
          <cell r="X105" t="str">
            <v>Y</v>
          </cell>
          <cell r="Y105" t="str">
            <v>Y</v>
          </cell>
          <cell r="Z105" t="str">
            <v/>
          </cell>
          <cell r="AA105" t="str">
            <v>Y</v>
          </cell>
          <cell r="AB105">
            <v>0</v>
          </cell>
          <cell r="AC105" t="str">
            <v>Y</v>
          </cell>
          <cell r="AD105">
            <v>0</v>
          </cell>
          <cell r="AG105">
            <v>224667.21999999997</v>
          </cell>
          <cell r="AH105">
            <v>0</v>
          </cell>
          <cell r="AI105">
            <v>224667.21999999997</v>
          </cell>
          <cell r="AJ105">
            <v>21648.300000000003</v>
          </cell>
          <cell r="AK105">
            <v>246315.51999999996</v>
          </cell>
        </row>
        <row r="106">
          <cell r="A106">
            <v>2992</v>
          </cell>
          <cell r="B106">
            <v>2588</v>
          </cell>
          <cell r="C106" t="str">
            <v>Long Ridings C P Hutton</v>
          </cell>
          <cell r="D106" t="str">
            <v>Y</v>
          </cell>
          <cell r="E106" t="str">
            <v>Y</v>
          </cell>
          <cell r="F106" t="str">
            <v>Y</v>
          </cell>
          <cell r="G106" t="str">
            <v>Y</v>
          </cell>
          <cell r="H106" t="str">
            <v>Y</v>
          </cell>
          <cell r="I106" t="str">
            <v>Y</v>
          </cell>
          <cell r="J106">
            <v>0</v>
          </cell>
          <cell r="K106" t="str">
            <v>Y</v>
          </cell>
          <cell r="L106">
            <v>0</v>
          </cell>
          <cell r="M106" t="str">
            <v>Y</v>
          </cell>
          <cell r="N106">
            <v>0</v>
          </cell>
          <cell r="O106" t="str">
            <v>Y</v>
          </cell>
          <cell r="P106" t="str">
            <v/>
          </cell>
          <cell r="Q106" t="str">
            <v>Y</v>
          </cell>
          <cell r="R106" t="str">
            <v>Y</v>
          </cell>
          <cell r="S106">
            <v>0</v>
          </cell>
          <cell r="T106" t="str">
            <v>Y</v>
          </cell>
          <cell r="U106">
            <v>0</v>
          </cell>
          <cell r="V106" t="str">
            <v>Y</v>
          </cell>
          <cell r="W106" t="str">
            <v/>
          </cell>
          <cell r="X106" t="str">
            <v>Y</v>
          </cell>
          <cell r="Y106" t="str">
            <v>Y</v>
          </cell>
          <cell r="Z106" t="str">
            <v/>
          </cell>
          <cell r="AA106" t="str">
            <v>Y</v>
          </cell>
          <cell r="AB106">
            <v>0</v>
          </cell>
          <cell r="AC106" t="str">
            <v>Y</v>
          </cell>
          <cell r="AD106">
            <v>0</v>
          </cell>
          <cell r="AG106">
            <v>109772.89999999898</v>
          </cell>
          <cell r="AH106">
            <v>0</v>
          </cell>
          <cell r="AI106">
            <v>109772.89999999898</v>
          </cell>
          <cell r="AJ106">
            <v>6562.57</v>
          </cell>
          <cell r="AK106">
            <v>116335.46999999898</v>
          </cell>
        </row>
        <row r="107">
          <cell r="A107">
            <v>3350</v>
          </cell>
          <cell r="B107">
            <v>2750</v>
          </cell>
          <cell r="C107" t="str">
            <v>Manuden C P</v>
          </cell>
          <cell r="D107" t="str">
            <v>Y</v>
          </cell>
          <cell r="E107" t="str">
            <v>Y</v>
          </cell>
          <cell r="F107" t="str">
            <v>Y</v>
          </cell>
          <cell r="G107" t="str">
            <v>Y</v>
          </cell>
          <cell r="H107" t="str">
            <v>Y</v>
          </cell>
          <cell r="I107" t="str">
            <v>Y</v>
          </cell>
          <cell r="J107">
            <v>0</v>
          </cell>
          <cell r="K107" t="str">
            <v>Y</v>
          </cell>
          <cell r="L107">
            <v>0</v>
          </cell>
          <cell r="M107" t="str">
            <v>Y</v>
          </cell>
          <cell r="N107">
            <v>0</v>
          </cell>
          <cell r="O107" t="str">
            <v>Y</v>
          </cell>
          <cell r="P107" t="str">
            <v/>
          </cell>
          <cell r="Q107" t="str">
            <v>Y</v>
          </cell>
          <cell r="R107" t="str">
            <v>Y</v>
          </cell>
          <cell r="S107">
            <v>0</v>
          </cell>
          <cell r="T107" t="str">
            <v>Y</v>
          </cell>
          <cell r="U107">
            <v>0</v>
          </cell>
          <cell r="V107" t="str">
            <v>Y</v>
          </cell>
          <cell r="W107" t="str">
            <v/>
          </cell>
          <cell r="X107" t="str">
            <v>Y</v>
          </cell>
          <cell r="Y107" t="str">
            <v>Y</v>
          </cell>
          <cell r="Z107" t="str">
            <v/>
          </cell>
          <cell r="AA107" t="str">
            <v>Y</v>
          </cell>
          <cell r="AB107">
            <v>0</v>
          </cell>
          <cell r="AC107" t="str">
            <v>Y</v>
          </cell>
          <cell r="AD107">
            <v>0</v>
          </cell>
          <cell r="AG107">
            <v>-38073.609999999986</v>
          </cell>
          <cell r="AH107">
            <v>0</v>
          </cell>
          <cell r="AI107">
            <v>-38073.609999999986</v>
          </cell>
          <cell r="AJ107">
            <v>0</v>
          </cell>
          <cell r="AK107">
            <v>-38073.609999999986</v>
          </cell>
        </row>
        <row r="108">
          <cell r="A108">
            <v>3370</v>
          </cell>
          <cell r="B108">
            <v>3239</v>
          </cell>
          <cell r="C108" t="str">
            <v>Matching Green CE P</v>
          </cell>
          <cell r="D108" t="str">
            <v>Y</v>
          </cell>
          <cell r="E108" t="str">
            <v>Y</v>
          </cell>
          <cell r="F108" t="str">
            <v>Y</v>
          </cell>
          <cell r="G108" t="str">
            <v>Y</v>
          </cell>
          <cell r="H108" t="str">
            <v>Y</v>
          </cell>
          <cell r="I108" t="str">
            <v>Y</v>
          </cell>
          <cell r="J108">
            <v>0</v>
          </cell>
          <cell r="K108" t="str">
            <v>Y</v>
          </cell>
          <cell r="L108">
            <v>0</v>
          </cell>
          <cell r="M108" t="str">
            <v>Y</v>
          </cell>
          <cell r="N108">
            <v>0</v>
          </cell>
          <cell r="O108" t="str">
            <v>Y</v>
          </cell>
          <cell r="P108" t="str">
            <v/>
          </cell>
          <cell r="Q108" t="str">
            <v>Y</v>
          </cell>
          <cell r="R108" t="str">
            <v>Y</v>
          </cell>
          <cell r="S108">
            <v>0</v>
          </cell>
          <cell r="T108" t="str">
            <v>Y</v>
          </cell>
          <cell r="U108">
            <v>0</v>
          </cell>
          <cell r="V108" t="str">
            <v>Y</v>
          </cell>
          <cell r="W108" t="str">
            <v/>
          </cell>
          <cell r="X108" t="str">
            <v>Y</v>
          </cell>
          <cell r="Y108" t="str">
            <v>Y</v>
          </cell>
          <cell r="Z108" t="str">
            <v/>
          </cell>
          <cell r="AA108" t="str">
            <v>Y</v>
          </cell>
          <cell r="AB108">
            <v>0</v>
          </cell>
          <cell r="AC108" t="str">
            <v>Y</v>
          </cell>
          <cell r="AD108">
            <v>0</v>
          </cell>
          <cell r="AG108">
            <v>77562.760000000009</v>
          </cell>
          <cell r="AH108">
            <v>0</v>
          </cell>
          <cell r="AI108">
            <v>77562.760000000009</v>
          </cell>
          <cell r="AJ108">
            <v>0</v>
          </cell>
          <cell r="AK108">
            <v>77562.760000000009</v>
          </cell>
        </row>
        <row r="109">
          <cell r="A109">
            <v>2856</v>
          </cell>
          <cell r="B109">
            <v>2059</v>
          </cell>
          <cell r="C109" t="str">
            <v>Mayflower C P The Harwich</v>
          </cell>
          <cell r="D109" t="str">
            <v>Y</v>
          </cell>
          <cell r="E109" t="str">
            <v>Y</v>
          </cell>
          <cell r="F109" t="str">
            <v>Y</v>
          </cell>
          <cell r="G109" t="str">
            <v>Y</v>
          </cell>
          <cell r="H109" t="str">
            <v>Y</v>
          </cell>
          <cell r="I109" t="str">
            <v>Y</v>
          </cell>
          <cell r="J109">
            <v>0</v>
          </cell>
          <cell r="K109" t="str">
            <v>Y</v>
          </cell>
          <cell r="L109">
            <v>0</v>
          </cell>
          <cell r="M109" t="str">
            <v>Y</v>
          </cell>
          <cell r="N109">
            <v>0</v>
          </cell>
          <cell r="O109" t="str">
            <v>N</v>
          </cell>
          <cell r="P109" t="str">
            <v>Y</v>
          </cell>
          <cell r="Q109" t="str">
            <v>Y</v>
          </cell>
          <cell r="R109" t="str">
            <v>Y</v>
          </cell>
          <cell r="S109">
            <v>0</v>
          </cell>
          <cell r="T109" t="str">
            <v>Y</v>
          </cell>
          <cell r="U109">
            <v>0</v>
          </cell>
          <cell r="V109" t="str">
            <v>Y</v>
          </cell>
          <cell r="W109" t="str">
            <v/>
          </cell>
          <cell r="X109" t="str">
            <v>Y</v>
          </cell>
          <cell r="Y109" t="str">
            <v>n/a</v>
          </cell>
          <cell r="Z109" t="str">
            <v>Y</v>
          </cell>
          <cell r="AA109" t="str">
            <v>Y</v>
          </cell>
          <cell r="AB109">
            <v>0</v>
          </cell>
          <cell r="AC109" t="str">
            <v>Y</v>
          </cell>
          <cell r="AD109">
            <v>0</v>
          </cell>
          <cell r="AG109">
            <v>505088.27000000048</v>
          </cell>
          <cell r="AH109">
            <v>0</v>
          </cell>
          <cell r="AI109">
            <v>505088.27000000048</v>
          </cell>
          <cell r="AJ109">
            <v>0.38000000000101863</v>
          </cell>
          <cell r="AK109">
            <v>505088.65000000049</v>
          </cell>
        </row>
        <row r="110">
          <cell r="A110">
            <v>4714</v>
          </cell>
          <cell r="B110">
            <v>5271</v>
          </cell>
          <cell r="C110" t="str">
            <v>Mersea Island School</v>
          </cell>
          <cell r="D110" t="str">
            <v>Y</v>
          </cell>
          <cell r="E110" t="str">
            <v>Y</v>
          </cell>
          <cell r="F110" t="str">
            <v>Y</v>
          </cell>
          <cell r="G110" t="str">
            <v>Y</v>
          </cell>
          <cell r="H110" t="str">
            <v>Y</v>
          </cell>
          <cell r="I110" t="str">
            <v>Y</v>
          </cell>
          <cell r="J110">
            <v>0</v>
          </cell>
          <cell r="K110" t="str">
            <v>Y</v>
          </cell>
          <cell r="L110">
            <v>0</v>
          </cell>
          <cell r="M110" t="str">
            <v>Y</v>
          </cell>
          <cell r="N110">
            <v>0</v>
          </cell>
          <cell r="O110" t="str">
            <v>Y</v>
          </cell>
          <cell r="P110" t="str">
            <v/>
          </cell>
          <cell r="Q110" t="str">
            <v>Y</v>
          </cell>
          <cell r="R110" t="str">
            <v>Y</v>
          </cell>
          <cell r="S110">
            <v>0</v>
          </cell>
          <cell r="T110" t="str">
            <v>Y</v>
          </cell>
          <cell r="U110">
            <v>0</v>
          </cell>
          <cell r="V110" t="str">
            <v>Y</v>
          </cell>
          <cell r="W110" t="str">
            <v/>
          </cell>
          <cell r="X110" t="str">
            <v>Y</v>
          </cell>
          <cell r="Y110" t="str">
            <v>Y</v>
          </cell>
          <cell r="Z110" t="str">
            <v/>
          </cell>
          <cell r="AA110" t="str">
            <v>Y</v>
          </cell>
          <cell r="AB110">
            <v>0</v>
          </cell>
          <cell r="AC110" t="str">
            <v>Y</v>
          </cell>
          <cell r="AD110">
            <v>0</v>
          </cell>
          <cell r="AG110">
            <v>35087.270000000484</v>
          </cell>
          <cell r="AH110">
            <v>0</v>
          </cell>
          <cell r="AI110">
            <v>35087.270000000484</v>
          </cell>
          <cell r="AJ110">
            <v>17570.239999999998</v>
          </cell>
          <cell r="AK110">
            <v>52657.510000000482</v>
          </cell>
        </row>
        <row r="111">
          <cell r="A111">
            <v>4438</v>
          </cell>
          <cell r="B111">
            <v>2074</v>
          </cell>
          <cell r="C111" t="str">
            <v>Milldene C P The Tiptree</v>
          </cell>
          <cell r="D111" t="str">
            <v>Y</v>
          </cell>
          <cell r="E111" t="str">
            <v>Y</v>
          </cell>
          <cell r="F111" t="str">
            <v>Y</v>
          </cell>
          <cell r="G111" t="str">
            <v>Y</v>
          </cell>
          <cell r="H111" t="str">
            <v>Y</v>
          </cell>
          <cell r="I111" t="str">
            <v>Y</v>
          </cell>
          <cell r="J111">
            <v>0</v>
          </cell>
          <cell r="K111" t="str">
            <v>Y</v>
          </cell>
          <cell r="L111">
            <v>0</v>
          </cell>
          <cell r="M111" t="str">
            <v>Y</v>
          </cell>
          <cell r="N111">
            <v>0</v>
          </cell>
          <cell r="O111" t="str">
            <v>Y</v>
          </cell>
          <cell r="P111" t="str">
            <v/>
          </cell>
          <cell r="Q111" t="str">
            <v>Y</v>
          </cell>
          <cell r="R111" t="str">
            <v>Y</v>
          </cell>
          <cell r="S111">
            <v>0</v>
          </cell>
          <cell r="T111" t="str">
            <v>Y</v>
          </cell>
          <cell r="U111">
            <v>0</v>
          </cell>
          <cell r="V111" t="str">
            <v>Y</v>
          </cell>
          <cell r="W111" t="str">
            <v/>
          </cell>
          <cell r="X111" t="str">
            <v>Y</v>
          </cell>
          <cell r="Y111" t="str">
            <v>Y</v>
          </cell>
          <cell r="Z111" t="str">
            <v/>
          </cell>
          <cell r="AA111" t="str">
            <v>Y</v>
          </cell>
          <cell r="AB111">
            <v>0</v>
          </cell>
          <cell r="AC111" t="str">
            <v>Y</v>
          </cell>
          <cell r="AD111">
            <v>0</v>
          </cell>
          <cell r="AG111">
            <v>21763.479999999516</v>
          </cell>
          <cell r="AH111">
            <v>0</v>
          </cell>
          <cell r="AI111">
            <v>21763.479999999516</v>
          </cell>
          <cell r="AJ111">
            <v>429.19999999999891</v>
          </cell>
          <cell r="AK111">
            <v>22192.679999999513</v>
          </cell>
        </row>
        <row r="112">
          <cell r="A112">
            <v>4852</v>
          </cell>
          <cell r="B112">
            <v>5221</v>
          </cell>
          <cell r="C112" t="str">
            <v>Millfields Primary School</v>
          </cell>
          <cell r="D112" t="str">
            <v>Y</v>
          </cell>
          <cell r="E112" t="str">
            <v>Y</v>
          </cell>
          <cell r="F112" t="str">
            <v>Y</v>
          </cell>
          <cell r="G112" t="str">
            <v>Y</v>
          </cell>
          <cell r="H112" t="str">
            <v>Y</v>
          </cell>
          <cell r="I112" t="str">
            <v>Y</v>
          </cell>
          <cell r="J112">
            <v>0</v>
          </cell>
          <cell r="K112" t="str">
            <v>Y</v>
          </cell>
          <cell r="L112">
            <v>0</v>
          </cell>
          <cell r="M112" t="str">
            <v>Y</v>
          </cell>
          <cell r="N112">
            <v>0</v>
          </cell>
          <cell r="O112" t="str">
            <v>Y</v>
          </cell>
          <cell r="P112" t="str">
            <v/>
          </cell>
          <cell r="Q112" t="str">
            <v>Y</v>
          </cell>
          <cell r="R112" t="str">
            <v>Y</v>
          </cell>
          <cell r="S112">
            <v>0</v>
          </cell>
          <cell r="T112" t="str">
            <v>Y</v>
          </cell>
          <cell r="U112">
            <v>0</v>
          </cell>
          <cell r="V112" t="str">
            <v>Y</v>
          </cell>
          <cell r="W112" t="str">
            <v/>
          </cell>
          <cell r="X112" t="str">
            <v>Y</v>
          </cell>
          <cell r="Y112" t="str">
            <v>Y</v>
          </cell>
          <cell r="Z112" t="str">
            <v/>
          </cell>
          <cell r="AA112" t="str">
            <v>Y</v>
          </cell>
          <cell r="AB112">
            <v>0</v>
          </cell>
          <cell r="AC112" t="str">
            <v>Y</v>
          </cell>
          <cell r="AD112">
            <v>0</v>
          </cell>
          <cell r="AG112">
            <v>109536.87999999989</v>
          </cell>
          <cell r="AH112">
            <v>0</v>
          </cell>
          <cell r="AI112">
            <v>109536.87999999989</v>
          </cell>
          <cell r="AJ112">
            <v>0</v>
          </cell>
          <cell r="AK112">
            <v>109536.87999999989</v>
          </cell>
        </row>
        <row r="113">
          <cell r="A113">
            <v>3176</v>
          </cell>
          <cell r="B113">
            <v>2606</v>
          </cell>
          <cell r="C113" t="str">
            <v>Millhouse C P Laindon</v>
          </cell>
          <cell r="D113" t="str">
            <v>Y</v>
          </cell>
          <cell r="E113" t="str">
            <v>Y</v>
          </cell>
          <cell r="F113" t="str">
            <v>Y</v>
          </cell>
          <cell r="G113" t="str">
            <v>Y</v>
          </cell>
          <cell r="H113" t="str">
            <v>Y</v>
          </cell>
          <cell r="I113" t="str">
            <v>Y</v>
          </cell>
          <cell r="J113">
            <v>0</v>
          </cell>
          <cell r="K113" t="str">
            <v>Y</v>
          </cell>
          <cell r="L113">
            <v>0</v>
          </cell>
          <cell r="M113" t="str">
            <v>Y</v>
          </cell>
          <cell r="N113">
            <v>0</v>
          </cell>
          <cell r="O113" t="str">
            <v>Y</v>
          </cell>
          <cell r="P113" t="str">
            <v/>
          </cell>
          <cell r="Q113" t="str">
            <v>Y</v>
          </cell>
          <cell r="R113" t="str">
            <v>Y</v>
          </cell>
          <cell r="S113">
            <v>0</v>
          </cell>
          <cell r="T113" t="str">
            <v>Y</v>
          </cell>
          <cell r="U113">
            <v>0</v>
          </cell>
          <cell r="V113" t="str">
            <v>Y</v>
          </cell>
          <cell r="W113" t="str">
            <v/>
          </cell>
          <cell r="X113" t="str">
            <v>Y</v>
          </cell>
          <cell r="Y113" t="str">
            <v>Y</v>
          </cell>
          <cell r="Z113" t="str">
            <v/>
          </cell>
          <cell r="AA113" t="str">
            <v>Y</v>
          </cell>
          <cell r="AB113">
            <v>0</v>
          </cell>
          <cell r="AC113" t="str">
            <v>Y</v>
          </cell>
          <cell r="AD113">
            <v>0</v>
          </cell>
          <cell r="AG113">
            <v>1034743.6600000011</v>
          </cell>
          <cell r="AH113">
            <v>0</v>
          </cell>
          <cell r="AI113">
            <v>1034743.6600000011</v>
          </cell>
          <cell r="AJ113">
            <v>0</v>
          </cell>
          <cell r="AK113">
            <v>1034743.6600000011</v>
          </cell>
        </row>
        <row r="114">
          <cell r="A114">
            <v>1846</v>
          </cell>
          <cell r="B114">
            <v>2063</v>
          </cell>
          <cell r="C114" t="str">
            <v>Montgomery C I &amp; N Colchester</v>
          </cell>
          <cell r="D114" t="str">
            <v>Y</v>
          </cell>
          <cell r="E114" t="str">
            <v>Y</v>
          </cell>
          <cell r="F114" t="str">
            <v>Y</v>
          </cell>
          <cell r="G114" t="str">
            <v>Y</v>
          </cell>
          <cell r="H114" t="str">
            <v>Y</v>
          </cell>
          <cell r="I114" t="str">
            <v>Y</v>
          </cell>
          <cell r="J114">
            <v>0</v>
          </cell>
          <cell r="K114" t="str">
            <v>Y</v>
          </cell>
          <cell r="L114">
            <v>0</v>
          </cell>
          <cell r="M114" t="str">
            <v>Y</v>
          </cell>
          <cell r="N114">
            <v>0</v>
          </cell>
          <cell r="O114" t="str">
            <v>Y</v>
          </cell>
          <cell r="P114" t="str">
            <v/>
          </cell>
          <cell r="Q114" t="str">
            <v>Y</v>
          </cell>
          <cell r="R114" t="str">
            <v>Y</v>
          </cell>
          <cell r="S114">
            <v>0</v>
          </cell>
          <cell r="T114" t="str">
            <v>Y</v>
          </cell>
          <cell r="U114">
            <v>0</v>
          </cell>
          <cell r="V114" t="str">
            <v>Y</v>
          </cell>
          <cell r="W114" t="str">
            <v/>
          </cell>
          <cell r="X114" t="str">
            <v>Y</v>
          </cell>
          <cell r="Y114" t="str">
            <v>Y</v>
          </cell>
          <cell r="Z114" t="str">
            <v/>
          </cell>
          <cell r="AA114" t="str">
            <v>Y</v>
          </cell>
          <cell r="AB114">
            <v>0</v>
          </cell>
          <cell r="AC114" t="str">
            <v>Y</v>
          </cell>
          <cell r="AD114">
            <v>0</v>
          </cell>
          <cell r="AG114">
            <v>217894.67999999993</v>
          </cell>
          <cell r="AH114">
            <v>0</v>
          </cell>
          <cell r="AI114">
            <v>217894.67999999993</v>
          </cell>
          <cell r="AJ114">
            <v>10637.150000000001</v>
          </cell>
          <cell r="AK114">
            <v>228531.82999999993</v>
          </cell>
        </row>
        <row r="115">
          <cell r="A115">
            <v>1844</v>
          </cell>
          <cell r="B115">
            <v>2062</v>
          </cell>
          <cell r="C115" t="str">
            <v>Montgomery C J Colchester</v>
          </cell>
          <cell r="D115" t="str">
            <v>Y</v>
          </cell>
          <cell r="E115" t="str">
            <v>Y</v>
          </cell>
          <cell r="F115" t="str">
            <v>Y</v>
          </cell>
          <cell r="G115" t="str">
            <v>Y</v>
          </cell>
          <cell r="H115" t="str">
            <v>Y</v>
          </cell>
          <cell r="I115" t="str">
            <v>Y</v>
          </cell>
          <cell r="J115">
            <v>0</v>
          </cell>
          <cell r="K115" t="str">
            <v>Y</v>
          </cell>
          <cell r="L115">
            <v>0</v>
          </cell>
          <cell r="M115" t="str">
            <v>Y</v>
          </cell>
          <cell r="N115">
            <v>0</v>
          </cell>
          <cell r="O115" t="str">
            <v>Y</v>
          </cell>
          <cell r="P115" t="str">
            <v/>
          </cell>
          <cell r="Q115" t="str">
            <v>Y</v>
          </cell>
          <cell r="R115" t="str">
            <v>Y</v>
          </cell>
          <cell r="S115">
            <v>0</v>
          </cell>
          <cell r="T115" t="str">
            <v>Y</v>
          </cell>
          <cell r="U115">
            <v>0</v>
          </cell>
          <cell r="V115" t="str">
            <v>Y</v>
          </cell>
          <cell r="W115" t="str">
            <v/>
          </cell>
          <cell r="X115" t="str">
            <v>Y</v>
          </cell>
          <cell r="Y115" t="str">
            <v>Y</v>
          </cell>
          <cell r="Z115" t="str">
            <v/>
          </cell>
          <cell r="AA115" t="str">
            <v>Y</v>
          </cell>
          <cell r="AB115">
            <v>0</v>
          </cell>
          <cell r="AC115" t="str">
            <v>Y</v>
          </cell>
          <cell r="AD115">
            <v>0</v>
          </cell>
          <cell r="AG115">
            <v>397345.6799999997</v>
          </cell>
          <cell r="AH115">
            <v>0</v>
          </cell>
          <cell r="AI115">
            <v>397345.6799999997</v>
          </cell>
          <cell r="AJ115">
            <v>12267.53</v>
          </cell>
          <cell r="AK115">
            <v>409613.20999999973</v>
          </cell>
        </row>
        <row r="116">
          <cell r="A116">
            <v>3402</v>
          </cell>
          <cell r="B116">
            <v>3670</v>
          </cell>
          <cell r="C116" t="str">
            <v>Moreton CE P</v>
          </cell>
          <cell r="D116" t="str">
            <v>Y</v>
          </cell>
          <cell r="E116" t="str">
            <v>Y</v>
          </cell>
          <cell r="F116" t="str">
            <v>Y</v>
          </cell>
          <cell r="G116" t="str">
            <v>Y</v>
          </cell>
          <cell r="H116" t="str">
            <v>Y</v>
          </cell>
          <cell r="I116" t="str">
            <v>Y</v>
          </cell>
          <cell r="J116">
            <v>0</v>
          </cell>
          <cell r="K116" t="str">
            <v>Y</v>
          </cell>
          <cell r="L116">
            <v>0</v>
          </cell>
          <cell r="M116" t="str">
            <v>Y</v>
          </cell>
          <cell r="N116">
            <v>0</v>
          </cell>
          <cell r="O116" t="str">
            <v>Y</v>
          </cell>
          <cell r="P116" t="str">
            <v/>
          </cell>
          <cell r="Q116" t="str">
            <v>Y</v>
          </cell>
          <cell r="R116" t="str">
            <v>Y</v>
          </cell>
          <cell r="S116">
            <v>0</v>
          </cell>
          <cell r="T116" t="str">
            <v>Y</v>
          </cell>
          <cell r="U116">
            <v>0</v>
          </cell>
          <cell r="V116" t="str">
            <v>Y</v>
          </cell>
          <cell r="W116" t="str">
            <v/>
          </cell>
          <cell r="X116" t="str">
            <v>Y</v>
          </cell>
          <cell r="Y116" t="str">
            <v>Y</v>
          </cell>
          <cell r="Z116" t="str">
            <v/>
          </cell>
          <cell r="AA116" t="str">
            <v>Y</v>
          </cell>
          <cell r="AB116">
            <v>0</v>
          </cell>
          <cell r="AC116" t="str">
            <v>Y</v>
          </cell>
          <cell r="AD116">
            <v>0</v>
          </cell>
          <cell r="AG116">
            <v>-37638.02000000095</v>
          </cell>
          <cell r="AH116">
            <v>0</v>
          </cell>
          <cell r="AI116">
            <v>-37638.02000000095</v>
          </cell>
          <cell r="AJ116">
            <v>0</v>
          </cell>
          <cell r="AK116">
            <v>-37638.02000000095</v>
          </cell>
        </row>
        <row r="117">
          <cell r="A117">
            <v>1848</v>
          </cell>
          <cell r="B117">
            <v>2007</v>
          </cell>
          <cell r="C117" t="str">
            <v>Myland C P Colchester</v>
          </cell>
          <cell r="D117" t="str">
            <v>Y</v>
          </cell>
          <cell r="E117" t="str">
            <v>Y</v>
          </cell>
          <cell r="F117" t="str">
            <v>Y</v>
          </cell>
          <cell r="G117" t="str">
            <v>Y</v>
          </cell>
          <cell r="H117" t="str">
            <v>Y</v>
          </cell>
          <cell r="I117" t="str">
            <v>Y</v>
          </cell>
          <cell r="J117">
            <v>0</v>
          </cell>
          <cell r="K117" t="str">
            <v>Y</v>
          </cell>
          <cell r="L117">
            <v>0</v>
          </cell>
          <cell r="M117" t="str">
            <v>Y</v>
          </cell>
          <cell r="N117">
            <v>0</v>
          </cell>
          <cell r="O117" t="str">
            <v>Y</v>
          </cell>
          <cell r="P117" t="str">
            <v/>
          </cell>
          <cell r="Q117" t="str">
            <v>Y</v>
          </cell>
          <cell r="R117" t="str">
            <v>Y</v>
          </cell>
          <cell r="S117">
            <v>0</v>
          </cell>
          <cell r="T117" t="str">
            <v>Y</v>
          </cell>
          <cell r="U117">
            <v>0</v>
          </cell>
          <cell r="V117" t="str">
            <v>Y</v>
          </cell>
          <cell r="W117" t="str">
            <v/>
          </cell>
          <cell r="X117" t="str">
            <v>Y</v>
          </cell>
          <cell r="Y117" t="str">
            <v>Y</v>
          </cell>
          <cell r="Z117" t="str">
            <v/>
          </cell>
          <cell r="AA117" t="str">
            <v>Y</v>
          </cell>
          <cell r="AB117">
            <v>0</v>
          </cell>
          <cell r="AC117" t="str">
            <v>Y</v>
          </cell>
          <cell r="AD117">
            <v>0</v>
          </cell>
          <cell r="AG117">
            <v>45437.360000000335</v>
          </cell>
          <cell r="AH117">
            <v>0</v>
          </cell>
          <cell r="AI117">
            <v>45437.360000000335</v>
          </cell>
          <cell r="AJ117">
            <v>0.18000000000029104</v>
          </cell>
          <cell r="AK117">
            <v>45437.540000000336</v>
          </cell>
        </row>
        <row r="118">
          <cell r="A118">
            <v>3440</v>
          </cell>
          <cell r="B118">
            <v>2733</v>
          </cell>
          <cell r="C118" t="str">
            <v>Nazeing C P</v>
          </cell>
          <cell r="D118" t="str">
            <v>Y</v>
          </cell>
          <cell r="E118" t="str">
            <v>Y</v>
          </cell>
          <cell r="F118" t="str">
            <v>Y</v>
          </cell>
          <cell r="G118" t="str">
            <v>Y</v>
          </cell>
          <cell r="H118" t="str">
            <v>Y</v>
          </cell>
          <cell r="I118" t="str">
            <v>Y</v>
          </cell>
          <cell r="J118">
            <v>0</v>
          </cell>
          <cell r="K118" t="str">
            <v>Y</v>
          </cell>
          <cell r="L118">
            <v>0</v>
          </cell>
          <cell r="M118" t="str">
            <v>Y</v>
          </cell>
          <cell r="N118">
            <v>0</v>
          </cell>
          <cell r="O118" t="str">
            <v>Y</v>
          </cell>
          <cell r="P118" t="str">
            <v/>
          </cell>
          <cell r="Q118" t="str">
            <v>Y</v>
          </cell>
          <cell r="R118" t="str">
            <v>Y</v>
          </cell>
          <cell r="S118">
            <v>0</v>
          </cell>
          <cell r="T118" t="str">
            <v>Y</v>
          </cell>
          <cell r="U118">
            <v>0</v>
          </cell>
          <cell r="V118" t="str">
            <v>Y</v>
          </cell>
          <cell r="W118" t="str">
            <v/>
          </cell>
          <cell r="X118" t="str">
            <v>Y</v>
          </cell>
          <cell r="Y118" t="str">
            <v>Y</v>
          </cell>
          <cell r="Z118" t="str">
            <v/>
          </cell>
          <cell r="AA118" t="str">
            <v>Y</v>
          </cell>
          <cell r="AB118">
            <v>0</v>
          </cell>
          <cell r="AC118" t="str">
            <v>Y</v>
          </cell>
          <cell r="AD118">
            <v>0</v>
          </cell>
          <cell r="AG118">
            <v>64861.789999999804</v>
          </cell>
          <cell r="AH118">
            <v>0</v>
          </cell>
          <cell r="AI118">
            <v>64861.789999999804</v>
          </cell>
          <cell r="AJ118">
            <v>20182.039999999997</v>
          </cell>
          <cell r="AK118">
            <v>85043.829999999798</v>
          </cell>
        </row>
        <row r="119">
          <cell r="A119">
            <v>3456</v>
          </cell>
          <cell r="B119">
            <v>2760</v>
          </cell>
          <cell r="C119" t="str">
            <v>Newport C P</v>
          </cell>
          <cell r="D119" t="str">
            <v>Y</v>
          </cell>
          <cell r="E119" t="str">
            <v>Y</v>
          </cell>
          <cell r="F119" t="str">
            <v>Y</v>
          </cell>
          <cell r="G119" t="str">
            <v>Y</v>
          </cell>
          <cell r="H119" t="str">
            <v>Y</v>
          </cell>
          <cell r="I119" t="str">
            <v>Y</v>
          </cell>
          <cell r="J119">
            <v>0</v>
          </cell>
          <cell r="K119" t="str">
            <v>Y</v>
          </cell>
          <cell r="L119">
            <v>0</v>
          </cell>
          <cell r="M119" t="str">
            <v>Y</v>
          </cell>
          <cell r="N119">
            <v>0</v>
          </cell>
          <cell r="O119" t="str">
            <v>Y</v>
          </cell>
          <cell r="P119" t="str">
            <v/>
          </cell>
          <cell r="Q119" t="str">
            <v>Y</v>
          </cell>
          <cell r="R119" t="str">
            <v>Y</v>
          </cell>
          <cell r="S119">
            <v>0</v>
          </cell>
          <cell r="T119" t="str">
            <v>Y</v>
          </cell>
          <cell r="U119">
            <v>0</v>
          </cell>
          <cell r="V119" t="str">
            <v>Y</v>
          </cell>
          <cell r="W119" t="str">
            <v/>
          </cell>
          <cell r="X119" t="str">
            <v>Y</v>
          </cell>
          <cell r="Y119" t="str">
            <v>Y</v>
          </cell>
          <cell r="Z119" t="str">
            <v/>
          </cell>
          <cell r="AA119" t="str">
            <v>Y</v>
          </cell>
          <cell r="AB119">
            <v>0</v>
          </cell>
          <cell r="AC119" t="str">
            <v>Y</v>
          </cell>
          <cell r="AD119">
            <v>0</v>
          </cell>
          <cell r="AG119">
            <v>41532.090000000317</v>
          </cell>
          <cell r="AH119">
            <v>0</v>
          </cell>
          <cell r="AI119">
            <v>41532.090000000317</v>
          </cell>
          <cell r="AJ119">
            <v>8421.880000000001</v>
          </cell>
          <cell r="AK119">
            <v>49953.970000000321</v>
          </cell>
        </row>
        <row r="120">
          <cell r="A120">
            <v>1850</v>
          </cell>
          <cell r="B120">
            <v>2008</v>
          </cell>
          <cell r="C120" t="str">
            <v>North C P Colchester</v>
          </cell>
          <cell r="D120" t="str">
            <v>Y</v>
          </cell>
          <cell r="E120" t="str">
            <v>Y</v>
          </cell>
          <cell r="F120" t="str">
            <v>Y</v>
          </cell>
          <cell r="G120" t="str">
            <v>Y</v>
          </cell>
          <cell r="H120" t="str">
            <v>Y</v>
          </cell>
          <cell r="I120" t="str">
            <v>Y</v>
          </cell>
          <cell r="J120">
            <v>0</v>
          </cell>
          <cell r="K120" t="str">
            <v>Y</v>
          </cell>
          <cell r="L120">
            <v>0</v>
          </cell>
          <cell r="M120" t="str">
            <v>Y</v>
          </cell>
          <cell r="N120">
            <v>0</v>
          </cell>
          <cell r="O120" t="str">
            <v>Y</v>
          </cell>
          <cell r="P120" t="str">
            <v/>
          </cell>
          <cell r="Q120" t="str">
            <v>Y</v>
          </cell>
          <cell r="R120" t="str">
            <v>Y</v>
          </cell>
          <cell r="S120">
            <v>0</v>
          </cell>
          <cell r="T120" t="str">
            <v>Y</v>
          </cell>
          <cell r="U120">
            <v>0</v>
          </cell>
          <cell r="V120" t="str">
            <v>Y</v>
          </cell>
          <cell r="W120" t="str">
            <v/>
          </cell>
          <cell r="X120" t="str">
            <v>Y</v>
          </cell>
          <cell r="Y120" t="str">
            <v>Y</v>
          </cell>
          <cell r="Z120" t="str">
            <v/>
          </cell>
          <cell r="AA120" t="str">
            <v>Y</v>
          </cell>
          <cell r="AB120">
            <v>0</v>
          </cell>
          <cell r="AC120" t="str">
            <v>Y</v>
          </cell>
          <cell r="AD120">
            <v>0</v>
          </cell>
          <cell r="AG120">
            <v>73876.950000000652</v>
          </cell>
          <cell r="AH120">
            <v>0</v>
          </cell>
          <cell r="AI120">
            <v>73876.950000000652</v>
          </cell>
          <cell r="AJ120">
            <v>149.67000000000189</v>
          </cell>
          <cell r="AK120">
            <v>74026.62000000065</v>
          </cell>
        </row>
        <row r="121">
          <cell r="A121">
            <v>4770</v>
          </cell>
          <cell r="B121">
            <v>2004</v>
          </cell>
          <cell r="C121" t="str">
            <v>Oakfield Primary</v>
          </cell>
          <cell r="D121" t="str">
            <v>Y</v>
          </cell>
          <cell r="E121" t="str">
            <v>Y</v>
          </cell>
          <cell r="F121" t="str">
            <v>Y</v>
          </cell>
          <cell r="G121" t="str">
            <v>Y</v>
          </cell>
          <cell r="H121" t="str">
            <v>Y</v>
          </cell>
          <cell r="I121" t="str">
            <v>Y</v>
          </cell>
          <cell r="J121">
            <v>0</v>
          </cell>
          <cell r="K121" t="str">
            <v>Y</v>
          </cell>
          <cell r="L121">
            <v>0</v>
          </cell>
          <cell r="M121" t="str">
            <v>Y</v>
          </cell>
          <cell r="N121">
            <v>0</v>
          </cell>
          <cell r="O121" t="str">
            <v>Y</v>
          </cell>
          <cell r="P121" t="str">
            <v/>
          </cell>
          <cell r="Q121" t="str">
            <v>Y</v>
          </cell>
          <cell r="R121" t="str">
            <v>Y</v>
          </cell>
          <cell r="S121">
            <v>0</v>
          </cell>
          <cell r="T121" t="str">
            <v>Y</v>
          </cell>
          <cell r="U121">
            <v>0</v>
          </cell>
          <cell r="V121" t="str">
            <v>Y</v>
          </cell>
          <cell r="W121" t="str">
            <v/>
          </cell>
          <cell r="X121" t="str">
            <v>Y</v>
          </cell>
          <cell r="Y121" t="str">
            <v>Y</v>
          </cell>
          <cell r="Z121" t="str">
            <v/>
          </cell>
          <cell r="AA121" t="str">
            <v>Y</v>
          </cell>
          <cell r="AB121">
            <v>0</v>
          </cell>
          <cell r="AC121" t="str">
            <v>Y</v>
          </cell>
          <cell r="AD121">
            <v>0</v>
          </cell>
          <cell r="AG121">
            <v>254290.71000000043</v>
          </cell>
          <cell r="AH121">
            <v>0</v>
          </cell>
          <cell r="AI121">
            <v>254290.71000000043</v>
          </cell>
          <cell r="AJ121">
            <v>-0.15999999999985448</v>
          </cell>
          <cell r="AK121">
            <v>254290.55000000042</v>
          </cell>
        </row>
        <row r="122">
          <cell r="A122">
            <v>1784</v>
          </cell>
          <cell r="B122">
            <v>2027</v>
          </cell>
          <cell r="C122" t="str">
            <v>Oakwood C I The Clacton</v>
          </cell>
          <cell r="D122" t="str">
            <v>Y</v>
          </cell>
          <cell r="E122" t="str">
            <v>Y</v>
          </cell>
          <cell r="F122" t="str">
            <v>Y</v>
          </cell>
          <cell r="G122" t="str">
            <v>Y</v>
          </cell>
          <cell r="H122" t="str">
            <v>Y</v>
          </cell>
          <cell r="I122" t="str">
            <v>Y</v>
          </cell>
          <cell r="J122">
            <v>0</v>
          </cell>
          <cell r="K122" t="str">
            <v>Y</v>
          </cell>
          <cell r="L122">
            <v>0</v>
          </cell>
          <cell r="M122" t="str">
            <v>Y</v>
          </cell>
          <cell r="N122">
            <v>0</v>
          </cell>
          <cell r="O122" t="str">
            <v>Y</v>
          </cell>
          <cell r="P122" t="str">
            <v/>
          </cell>
          <cell r="Q122" t="str">
            <v>Y</v>
          </cell>
          <cell r="R122" t="str">
            <v>Y</v>
          </cell>
          <cell r="S122">
            <v>0</v>
          </cell>
          <cell r="T122" t="str">
            <v>Y</v>
          </cell>
          <cell r="U122">
            <v>0</v>
          </cell>
          <cell r="V122" t="str">
            <v>Y</v>
          </cell>
          <cell r="W122" t="str">
            <v/>
          </cell>
          <cell r="X122" t="str">
            <v>Y</v>
          </cell>
          <cell r="Y122" t="str">
            <v>Y</v>
          </cell>
          <cell r="Z122" t="str">
            <v/>
          </cell>
          <cell r="AA122" t="str">
            <v>Y</v>
          </cell>
          <cell r="AB122">
            <v>0</v>
          </cell>
          <cell r="AC122" t="str">
            <v>Y</v>
          </cell>
          <cell r="AD122">
            <v>0</v>
          </cell>
          <cell r="AG122">
            <v>114204.45999999996</v>
          </cell>
          <cell r="AH122">
            <v>0</v>
          </cell>
          <cell r="AI122">
            <v>114204.45999999996</v>
          </cell>
          <cell r="AJ122">
            <v>0.37999999999919964</v>
          </cell>
          <cell r="AK122">
            <v>114204.83999999997</v>
          </cell>
        </row>
        <row r="123">
          <cell r="A123">
            <v>1852</v>
          </cell>
          <cell r="B123">
            <v>2010</v>
          </cell>
          <cell r="C123" t="str">
            <v>Old Heath C P Colchester</v>
          </cell>
          <cell r="D123" t="str">
            <v>Y</v>
          </cell>
          <cell r="E123" t="str">
            <v>Y</v>
          </cell>
          <cell r="F123" t="str">
            <v>Y</v>
          </cell>
          <cell r="G123" t="str">
            <v>Y</v>
          </cell>
          <cell r="H123" t="str">
            <v>Y</v>
          </cell>
          <cell r="I123" t="str">
            <v>Y</v>
          </cell>
          <cell r="J123">
            <v>0</v>
          </cell>
          <cell r="K123" t="str">
            <v>Y</v>
          </cell>
          <cell r="L123">
            <v>0</v>
          </cell>
          <cell r="M123" t="str">
            <v>Y</v>
          </cell>
          <cell r="N123">
            <v>0</v>
          </cell>
          <cell r="O123" t="str">
            <v>Y</v>
          </cell>
          <cell r="P123" t="str">
            <v/>
          </cell>
          <cell r="Q123" t="str">
            <v>Y</v>
          </cell>
          <cell r="R123" t="str">
            <v>Y</v>
          </cell>
          <cell r="S123">
            <v>0</v>
          </cell>
          <cell r="T123" t="str">
            <v>Y</v>
          </cell>
          <cell r="U123">
            <v>0</v>
          </cell>
          <cell r="V123" t="str">
            <v>Y</v>
          </cell>
          <cell r="W123" t="str">
            <v/>
          </cell>
          <cell r="X123" t="str">
            <v>Y</v>
          </cell>
          <cell r="Y123" t="str">
            <v>Y</v>
          </cell>
          <cell r="Z123" t="str">
            <v/>
          </cell>
          <cell r="AA123" t="str">
            <v>Y</v>
          </cell>
          <cell r="AB123">
            <v>0</v>
          </cell>
          <cell r="AC123" t="str">
            <v>Y</v>
          </cell>
          <cell r="AD123">
            <v>0</v>
          </cell>
          <cell r="AG123">
            <v>245686.53999999998</v>
          </cell>
          <cell r="AH123">
            <v>0</v>
          </cell>
          <cell r="AI123">
            <v>245686.53999999998</v>
          </cell>
          <cell r="AJ123">
            <v>0</v>
          </cell>
          <cell r="AK123">
            <v>245686.53999999998</v>
          </cell>
        </row>
        <row r="124">
          <cell r="A124">
            <v>1854</v>
          </cell>
          <cell r="B124">
            <v>3040</v>
          </cell>
          <cell r="C124" t="str">
            <v>Parsons Heath CE (Cont) P Colchester</v>
          </cell>
          <cell r="D124" t="str">
            <v>Y</v>
          </cell>
          <cell r="E124" t="str">
            <v>Y</v>
          </cell>
          <cell r="F124" t="str">
            <v>Y</v>
          </cell>
          <cell r="G124" t="str">
            <v>Y</v>
          </cell>
          <cell r="H124" t="str">
            <v>Y</v>
          </cell>
          <cell r="I124" t="str">
            <v>Y</v>
          </cell>
          <cell r="J124">
            <v>0</v>
          </cell>
          <cell r="K124" t="str">
            <v>Y</v>
          </cell>
          <cell r="L124">
            <v>0</v>
          </cell>
          <cell r="M124" t="str">
            <v>Y</v>
          </cell>
          <cell r="N124">
            <v>0</v>
          </cell>
          <cell r="O124" t="str">
            <v>Y</v>
          </cell>
          <cell r="P124" t="str">
            <v/>
          </cell>
          <cell r="Q124" t="str">
            <v>Y</v>
          </cell>
          <cell r="R124" t="str">
            <v>Y</v>
          </cell>
          <cell r="S124">
            <v>0</v>
          </cell>
          <cell r="T124" t="str">
            <v>Y</v>
          </cell>
          <cell r="U124">
            <v>0</v>
          </cell>
          <cell r="V124" t="str">
            <v>Y</v>
          </cell>
          <cell r="W124" t="str">
            <v/>
          </cell>
          <cell r="X124" t="str">
            <v>Y</v>
          </cell>
          <cell r="Y124" t="str">
            <v>Y</v>
          </cell>
          <cell r="Z124" t="str">
            <v/>
          </cell>
          <cell r="AA124" t="str">
            <v>Y</v>
          </cell>
          <cell r="AB124">
            <v>0</v>
          </cell>
          <cell r="AC124" t="str">
            <v>Y</v>
          </cell>
          <cell r="AD124">
            <v>0</v>
          </cell>
          <cell r="AG124">
            <v>62937.439999999944</v>
          </cell>
          <cell r="AH124">
            <v>0</v>
          </cell>
          <cell r="AI124">
            <v>62937.439999999944</v>
          </cell>
          <cell r="AJ124">
            <v>22897.07</v>
          </cell>
          <cell r="AK124">
            <v>85834.509999999951</v>
          </cell>
        </row>
        <row r="125">
          <cell r="A125">
            <v>1858</v>
          </cell>
          <cell r="B125">
            <v>2056</v>
          </cell>
          <cell r="C125" t="str">
            <v>Prettygate C I Colchester</v>
          </cell>
          <cell r="D125" t="str">
            <v>Y</v>
          </cell>
          <cell r="E125" t="str">
            <v>Y</v>
          </cell>
          <cell r="F125" t="str">
            <v>Y</v>
          </cell>
          <cell r="G125" t="str">
            <v>Y</v>
          </cell>
          <cell r="H125" t="str">
            <v>Y</v>
          </cell>
          <cell r="I125" t="str">
            <v>Y</v>
          </cell>
          <cell r="J125">
            <v>0</v>
          </cell>
          <cell r="K125" t="str">
            <v>Y</v>
          </cell>
          <cell r="L125">
            <v>0</v>
          </cell>
          <cell r="M125" t="str">
            <v>Y</v>
          </cell>
          <cell r="N125">
            <v>0</v>
          </cell>
          <cell r="O125" t="str">
            <v>Y</v>
          </cell>
          <cell r="P125" t="str">
            <v/>
          </cell>
          <cell r="Q125" t="str">
            <v>Y</v>
          </cell>
          <cell r="R125" t="str">
            <v>Y</v>
          </cell>
          <cell r="S125">
            <v>0</v>
          </cell>
          <cell r="T125" t="str">
            <v>Y</v>
          </cell>
          <cell r="U125">
            <v>0</v>
          </cell>
          <cell r="V125" t="str">
            <v>Y</v>
          </cell>
          <cell r="W125" t="str">
            <v/>
          </cell>
          <cell r="X125" t="str">
            <v>Y</v>
          </cell>
          <cell r="Y125" t="str">
            <v>Y</v>
          </cell>
          <cell r="Z125" t="str">
            <v/>
          </cell>
          <cell r="AA125" t="str">
            <v>Y</v>
          </cell>
          <cell r="AB125">
            <v>0</v>
          </cell>
          <cell r="AC125" t="str">
            <v>Y</v>
          </cell>
          <cell r="AD125">
            <v>0</v>
          </cell>
          <cell r="AG125">
            <v>110851.85999999987</v>
          </cell>
          <cell r="AH125">
            <v>0</v>
          </cell>
          <cell r="AI125">
            <v>110851.85999999987</v>
          </cell>
          <cell r="AJ125">
            <v>56.199999999998909</v>
          </cell>
          <cell r="AK125">
            <v>110908.05999999987</v>
          </cell>
        </row>
        <row r="126">
          <cell r="A126">
            <v>1856</v>
          </cell>
          <cell r="B126">
            <v>2055</v>
          </cell>
          <cell r="C126" t="str">
            <v>Prettygate C J Colchester</v>
          </cell>
          <cell r="D126" t="str">
            <v>Y</v>
          </cell>
          <cell r="E126" t="str">
            <v>Y</v>
          </cell>
          <cell r="F126" t="str">
            <v>Y</v>
          </cell>
          <cell r="G126" t="str">
            <v>Y</v>
          </cell>
          <cell r="H126" t="str">
            <v>Y</v>
          </cell>
          <cell r="I126" t="str">
            <v>Y</v>
          </cell>
          <cell r="J126">
            <v>0</v>
          </cell>
          <cell r="K126" t="str">
            <v>Y</v>
          </cell>
          <cell r="L126">
            <v>0</v>
          </cell>
          <cell r="M126" t="str">
            <v>Y</v>
          </cell>
          <cell r="N126">
            <v>0</v>
          </cell>
          <cell r="O126" t="str">
            <v>Y</v>
          </cell>
          <cell r="P126" t="str">
            <v/>
          </cell>
          <cell r="Q126" t="str">
            <v>Y</v>
          </cell>
          <cell r="R126" t="str">
            <v>Y</v>
          </cell>
          <cell r="S126">
            <v>0</v>
          </cell>
          <cell r="T126" t="str">
            <v>Y</v>
          </cell>
          <cell r="U126">
            <v>0</v>
          </cell>
          <cell r="V126" t="str">
            <v>Y</v>
          </cell>
          <cell r="W126" t="str">
            <v/>
          </cell>
          <cell r="X126" t="str">
            <v>Y</v>
          </cell>
          <cell r="Y126" t="str">
            <v>Y</v>
          </cell>
          <cell r="Z126" t="str">
            <v/>
          </cell>
          <cell r="AA126" t="str">
            <v>Y</v>
          </cell>
          <cell r="AB126">
            <v>0</v>
          </cell>
          <cell r="AC126" t="str">
            <v>Y</v>
          </cell>
          <cell r="AD126">
            <v>0</v>
          </cell>
          <cell r="AG126">
            <v>263843.13000000012</v>
          </cell>
          <cell r="AH126">
            <v>21179</v>
          </cell>
          <cell r="AI126">
            <v>285022.13000000012</v>
          </cell>
          <cell r="AJ126">
            <v>0</v>
          </cell>
          <cell r="AK126">
            <v>285022.13000000012</v>
          </cell>
        </row>
        <row r="127">
          <cell r="A127">
            <v>1240</v>
          </cell>
          <cell r="B127">
            <v>2799</v>
          </cell>
          <cell r="C127" t="str">
            <v>Priory C P The Bicknacre</v>
          </cell>
          <cell r="D127" t="str">
            <v>Y</v>
          </cell>
          <cell r="E127" t="str">
            <v>Y</v>
          </cell>
          <cell r="F127" t="str">
            <v>Y</v>
          </cell>
          <cell r="G127" t="str">
            <v>Y</v>
          </cell>
          <cell r="H127" t="str">
            <v>Y</v>
          </cell>
          <cell r="I127" t="str">
            <v>Y</v>
          </cell>
          <cell r="J127">
            <v>0</v>
          </cell>
          <cell r="K127" t="str">
            <v>Y</v>
          </cell>
          <cell r="L127">
            <v>0</v>
          </cell>
          <cell r="M127" t="str">
            <v>Y</v>
          </cell>
          <cell r="N127">
            <v>0</v>
          </cell>
          <cell r="O127" t="str">
            <v>Y</v>
          </cell>
          <cell r="P127" t="str">
            <v/>
          </cell>
          <cell r="Q127" t="str">
            <v>Y</v>
          </cell>
          <cell r="R127" t="str">
            <v>Y</v>
          </cell>
          <cell r="S127">
            <v>0</v>
          </cell>
          <cell r="T127" t="str">
            <v>Y</v>
          </cell>
          <cell r="U127">
            <v>0</v>
          </cell>
          <cell r="V127" t="str">
            <v>Y</v>
          </cell>
          <cell r="W127" t="str">
            <v/>
          </cell>
          <cell r="X127" t="str">
            <v>Y</v>
          </cell>
          <cell r="Y127" t="str">
            <v>Y</v>
          </cell>
          <cell r="Z127" t="str">
            <v/>
          </cell>
          <cell r="AA127" t="str">
            <v>Y</v>
          </cell>
          <cell r="AB127">
            <v>0</v>
          </cell>
          <cell r="AC127" t="str">
            <v>Y</v>
          </cell>
          <cell r="AD127">
            <v>0</v>
          </cell>
          <cell r="AG127">
            <v>16226.910000000149</v>
          </cell>
          <cell r="AH127">
            <v>0</v>
          </cell>
          <cell r="AI127">
            <v>16226.910000000149</v>
          </cell>
          <cell r="AJ127">
            <v>0</v>
          </cell>
          <cell r="AK127">
            <v>16226.910000000149</v>
          </cell>
        </row>
        <row r="128">
          <cell r="A128">
            <v>1888</v>
          </cell>
          <cell r="B128">
            <v>3839</v>
          </cell>
          <cell r="C128" t="str">
            <v>Queen Boudica Primary</v>
          </cell>
          <cell r="D128" t="str">
            <v>Y</v>
          </cell>
          <cell r="E128" t="str">
            <v>Y</v>
          </cell>
          <cell r="F128" t="str">
            <v>Y</v>
          </cell>
          <cell r="G128" t="str">
            <v>Y</v>
          </cell>
          <cell r="H128" t="str">
            <v>Y</v>
          </cell>
          <cell r="I128" t="str">
            <v>Y</v>
          </cell>
          <cell r="J128">
            <v>0</v>
          </cell>
          <cell r="K128" t="str">
            <v>Y</v>
          </cell>
          <cell r="L128">
            <v>0</v>
          </cell>
          <cell r="M128" t="str">
            <v>Y</v>
          </cell>
          <cell r="N128">
            <v>0</v>
          </cell>
          <cell r="O128" t="str">
            <v>Y</v>
          </cell>
          <cell r="P128" t="str">
            <v/>
          </cell>
          <cell r="Q128" t="str">
            <v>Y</v>
          </cell>
          <cell r="R128" t="str">
            <v>Y</v>
          </cell>
          <cell r="S128">
            <v>0</v>
          </cell>
          <cell r="T128" t="str">
            <v>Y</v>
          </cell>
          <cell r="U128">
            <v>0</v>
          </cell>
          <cell r="V128" t="str">
            <v>Y</v>
          </cell>
          <cell r="W128" t="str">
            <v/>
          </cell>
          <cell r="X128" t="str">
            <v>Y</v>
          </cell>
          <cell r="Y128" t="str">
            <v>Y</v>
          </cell>
          <cell r="Z128" t="str">
            <v/>
          </cell>
          <cell r="AA128" t="str">
            <v>Y</v>
          </cell>
          <cell r="AB128">
            <v>0</v>
          </cell>
          <cell r="AC128" t="str">
            <v>Y</v>
          </cell>
          <cell r="AD128">
            <v>0</v>
          </cell>
          <cell r="AG128">
            <v>-32878.909999998752</v>
          </cell>
          <cell r="AH128">
            <v>0</v>
          </cell>
          <cell r="AI128">
            <v>-32878.909999998752</v>
          </cell>
          <cell r="AJ128">
            <v>0</v>
          </cell>
          <cell r="AK128">
            <v>-32878.909999998752</v>
          </cell>
        </row>
        <row r="129">
          <cell r="A129">
            <v>1258</v>
          </cell>
          <cell r="B129">
            <v>2541</v>
          </cell>
          <cell r="C129" t="str">
            <v>Quilters C I Billericay</v>
          </cell>
          <cell r="D129" t="str">
            <v>Y</v>
          </cell>
          <cell r="E129" t="str">
            <v>Y</v>
          </cell>
          <cell r="F129" t="str">
            <v>Y</v>
          </cell>
          <cell r="G129" t="str">
            <v>Y</v>
          </cell>
          <cell r="H129" t="str">
            <v>Y</v>
          </cell>
          <cell r="I129" t="str">
            <v>Y</v>
          </cell>
          <cell r="J129">
            <v>0</v>
          </cell>
          <cell r="K129" t="str">
            <v>Y</v>
          </cell>
          <cell r="L129">
            <v>0</v>
          </cell>
          <cell r="M129" t="str">
            <v>Y</v>
          </cell>
          <cell r="N129">
            <v>0</v>
          </cell>
          <cell r="O129" t="str">
            <v>Y</v>
          </cell>
          <cell r="P129" t="str">
            <v/>
          </cell>
          <cell r="Q129" t="str">
            <v>Y</v>
          </cell>
          <cell r="R129" t="str">
            <v>Y</v>
          </cell>
          <cell r="S129">
            <v>0</v>
          </cell>
          <cell r="T129" t="str">
            <v>Y</v>
          </cell>
          <cell r="U129">
            <v>0</v>
          </cell>
          <cell r="V129" t="str">
            <v>Y</v>
          </cell>
          <cell r="W129" t="str">
            <v/>
          </cell>
          <cell r="X129" t="str">
            <v>Y</v>
          </cell>
          <cell r="Y129" t="str">
            <v>Y</v>
          </cell>
          <cell r="Z129" t="str">
            <v/>
          </cell>
          <cell r="AA129" t="str">
            <v>Y</v>
          </cell>
          <cell r="AB129">
            <v>0</v>
          </cell>
          <cell r="AC129" t="str">
            <v>Y</v>
          </cell>
          <cell r="AD129">
            <v>0</v>
          </cell>
          <cell r="AG129">
            <v>176888.60000000009</v>
          </cell>
          <cell r="AH129">
            <v>0</v>
          </cell>
          <cell r="AI129">
            <v>176888.60000000009</v>
          </cell>
          <cell r="AJ129">
            <v>0</v>
          </cell>
          <cell r="AK129">
            <v>176888.60000000009</v>
          </cell>
        </row>
        <row r="130">
          <cell r="A130">
            <v>1256</v>
          </cell>
          <cell r="B130">
            <v>2181</v>
          </cell>
          <cell r="C130" t="str">
            <v>Quilters C J Billericay</v>
          </cell>
          <cell r="D130" t="str">
            <v>Y</v>
          </cell>
          <cell r="E130" t="str">
            <v>Y</v>
          </cell>
          <cell r="F130" t="str">
            <v>Y</v>
          </cell>
          <cell r="G130" t="str">
            <v>Y</v>
          </cell>
          <cell r="H130" t="str">
            <v>Y</v>
          </cell>
          <cell r="I130" t="str">
            <v>Y</v>
          </cell>
          <cell r="J130">
            <v>0</v>
          </cell>
          <cell r="K130" t="str">
            <v>Y</v>
          </cell>
          <cell r="L130">
            <v>0</v>
          </cell>
          <cell r="M130" t="str">
            <v>Y</v>
          </cell>
          <cell r="N130">
            <v>0</v>
          </cell>
          <cell r="O130" t="str">
            <v>Y</v>
          </cell>
          <cell r="P130" t="str">
            <v/>
          </cell>
          <cell r="Q130" t="str">
            <v>Y</v>
          </cell>
          <cell r="R130" t="str">
            <v>Y</v>
          </cell>
          <cell r="S130">
            <v>0</v>
          </cell>
          <cell r="T130" t="str">
            <v>Y</v>
          </cell>
          <cell r="U130">
            <v>0</v>
          </cell>
          <cell r="V130" t="str">
            <v>Y</v>
          </cell>
          <cell r="W130" t="str">
            <v/>
          </cell>
          <cell r="X130" t="str">
            <v>Y</v>
          </cell>
          <cell r="Y130" t="str">
            <v>Y</v>
          </cell>
          <cell r="Z130" t="str">
            <v/>
          </cell>
          <cell r="AA130" t="str">
            <v>Y</v>
          </cell>
          <cell r="AB130">
            <v>0</v>
          </cell>
          <cell r="AC130" t="str">
            <v>Y</v>
          </cell>
          <cell r="AD130">
            <v>0</v>
          </cell>
          <cell r="AG130">
            <v>158188.36999999918</v>
          </cell>
          <cell r="AH130">
            <v>0</v>
          </cell>
          <cell r="AI130">
            <v>158188.36999999918</v>
          </cell>
          <cell r="AJ130">
            <v>0</v>
          </cell>
          <cell r="AK130">
            <v>158188.36999999918</v>
          </cell>
        </row>
        <row r="131">
          <cell r="A131">
            <v>3670</v>
          </cell>
          <cell r="B131">
            <v>3730</v>
          </cell>
          <cell r="C131" t="str">
            <v>Radwinter CE P</v>
          </cell>
          <cell r="D131" t="str">
            <v>Y</v>
          </cell>
          <cell r="E131" t="str">
            <v>Y</v>
          </cell>
          <cell r="F131" t="str">
            <v>Y</v>
          </cell>
          <cell r="G131" t="str">
            <v>Y</v>
          </cell>
          <cell r="H131" t="str">
            <v>Y</v>
          </cell>
          <cell r="I131" t="str">
            <v>Y</v>
          </cell>
          <cell r="J131">
            <v>0</v>
          </cell>
          <cell r="K131" t="str">
            <v>Y</v>
          </cell>
          <cell r="L131">
            <v>0</v>
          </cell>
          <cell r="M131" t="str">
            <v>Y</v>
          </cell>
          <cell r="N131">
            <v>0</v>
          </cell>
          <cell r="O131" t="str">
            <v>Y</v>
          </cell>
          <cell r="P131" t="str">
            <v/>
          </cell>
          <cell r="Q131" t="str">
            <v>Y</v>
          </cell>
          <cell r="R131" t="str">
            <v>Y</v>
          </cell>
          <cell r="S131">
            <v>0</v>
          </cell>
          <cell r="T131" t="str">
            <v>Y</v>
          </cell>
          <cell r="U131">
            <v>0</v>
          </cell>
          <cell r="V131" t="str">
            <v>Y</v>
          </cell>
          <cell r="W131" t="str">
            <v/>
          </cell>
          <cell r="X131" t="str">
            <v>Y</v>
          </cell>
          <cell r="Y131" t="str">
            <v>Y</v>
          </cell>
          <cell r="Z131" t="str">
            <v/>
          </cell>
          <cell r="AA131" t="str">
            <v>Y</v>
          </cell>
          <cell r="AB131">
            <v>0</v>
          </cell>
          <cell r="AC131" t="str">
            <v>Y</v>
          </cell>
          <cell r="AD131">
            <v>0</v>
          </cell>
          <cell r="AG131">
            <v>12025.060000000289</v>
          </cell>
          <cell r="AH131">
            <v>0</v>
          </cell>
          <cell r="AI131">
            <v>12025.060000000289</v>
          </cell>
          <cell r="AJ131">
            <v>6549.5</v>
          </cell>
          <cell r="AK131">
            <v>18574.560000000289</v>
          </cell>
        </row>
        <row r="132">
          <cell r="A132">
            <v>3750</v>
          </cell>
          <cell r="B132">
            <v>2460</v>
          </cell>
          <cell r="C132" t="str">
            <v>Rettendon C P</v>
          </cell>
          <cell r="D132" t="str">
            <v>Y</v>
          </cell>
          <cell r="E132" t="str">
            <v>Y</v>
          </cell>
          <cell r="F132" t="str">
            <v>Y</v>
          </cell>
          <cell r="G132" t="str">
            <v>Y</v>
          </cell>
          <cell r="H132" t="str">
            <v>Y</v>
          </cell>
          <cell r="I132" t="str">
            <v>Y</v>
          </cell>
          <cell r="J132">
            <v>0</v>
          </cell>
          <cell r="K132" t="str">
            <v>Y</v>
          </cell>
          <cell r="L132">
            <v>0</v>
          </cell>
          <cell r="M132" t="str">
            <v>Y</v>
          </cell>
          <cell r="N132">
            <v>0</v>
          </cell>
          <cell r="O132" t="str">
            <v>Y</v>
          </cell>
          <cell r="P132" t="str">
            <v/>
          </cell>
          <cell r="Q132" t="str">
            <v>Y</v>
          </cell>
          <cell r="R132" t="str">
            <v>Y</v>
          </cell>
          <cell r="S132">
            <v>0</v>
          </cell>
          <cell r="T132" t="str">
            <v>Y</v>
          </cell>
          <cell r="U132">
            <v>0</v>
          </cell>
          <cell r="V132" t="str">
            <v>Y</v>
          </cell>
          <cell r="W132" t="str">
            <v/>
          </cell>
          <cell r="X132" t="str">
            <v>Y</v>
          </cell>
          <cell r="Y132" t="str">
            <v>Y</v>
          </cell>
          <cell r="Z132" t="str">
            <v/>
          </cell>
          <cell r="AA132" t="str">
            <v>Y</v>
          </cell>
          <cell r="AB132">
            <v>0</v>
          </cell>
          <cell r="AC132" t="str">
            <v>Y</v>
          </cell>
          <cell r="AD132">
            <v>0</v>
          </cell>
          <cell r="AG132">
            <v>120177.75999999978</v>
          </cell>
          <cell r="AH132">
            <v>0</v>
          </cell>
          <cell r="AI132">
            <v>120177.75999999978</v>
          </cell>
          <cell r="AJ132">
            <v>945.89999999999964</v>
          </cell>
          <cell r="AK132">
            <v>121123.65999999977</v>
          </cell>
        </row>
        <row r="133">
          <cell r="A133">
            <v>3758</v>
          </cell>
          <cell r="B133">
            <v>3247</v>
          </cell>
          <cell r="C133" t="str">
            <v>Rickling CE P</v>
          </cell>
          <cell r="D133" t="str">
            <v>Y</v>
          </cell>
          <cell r="E133" t="str">
            <v>Y</v>
          </cell>
          <cell r="F133" t="str">
            <v>Y</v>
          </cell>
          <cell r="G133" t="str">
            <v>Y</v>
          </cell>
          <cell r="H133" t="str">
            <v>Y</v>
          </cell>
          <cell r="I133" t="str">
            <v>Y</v>
          </cell>
          <cell r="J133">
            <v>0</v>
          </cell>
          <cell r="K133" t="str">
            <v>Y</v>
          </cell>
          <cell r="L133">
            <v>0</v>
          </cell>
          <cell r="M133" t="str">
            <v>Y</v>
          </cell>
          <cell r="N133">
            <v>0</v>
          </cell>
          <cell r="O133" t="str">
            <v>Y</v>
          </cell>
          <cell r="P133" t="str">
            <v/>
          </cell>
          <cell r="Q133" t="str">
            <v>Y</v>
          </cell>
          <cell r="R133" t="str">
            <v>Y</v>
          </cell>
          <cell r="S133">
            <v>0</v>
          </cell>
          <cell r="T133" t="str">
            <v>Y</v>
          </cell>
          <cell r="U133">
            <v>0</v>
          </cell>
          <cell r="V133" t="str">
            <v>Y</v>
          </cell>
          <cell r="W133" t="str">
            <v/>
          </cell>
          <cell r="X133" t="str">
            <v>Y</v>
          </cell>
          <cell r="Y133" t="str">
            <v>Y</v>
          </cell>
          <cell r="Z133" t="str">
            <v/>
          </cell>
          <cell r="AA133" t="str">
            <v>Y</v>
          </cell>
          <cell r="AB133">
            <v>0</v>
          </cell>
          <cell r="AC133" t="str">
            <v>Y</v>
          </cell>
          <cell r="AD133">
            <v>0</v>
          </cell>
          <cell r="AG133">
            <v>106253.85999999975</v>
          </cell>
          <cell r="AH133">
            <v>0</v>
          </cell>
          <cell r="AI133">
            <v>106253.85999999975</v>
          </cell>
          <cell r="AJ133">
            <v>9428.3499999999967</v>
          </cell>
          <cell r="AK133">
            <v>115682.20999999974</v>
          </cell>
        </row>
        <row r="134">
          <cell r="A134">
            <v>2975</v>
          </cell>
          <cell r="B134">
            <v>3840</v>
          </cell>
          <cell r="C134" t="str">
            <v>Riverside C P Hullbridge</v>
          </cell>
          <cell r="D134" t="str">
            <v>Y</v>
          </cell>
          <cell r="E134" t="str">
            <v>Y</v>
          </cell>
          <cell r="F134" t="str">
            <v>Y</v>
          </cell>
          <cell r="G134" t="str">
            <v>Y</v>
          </cell>
          <cell r="H134" t="str">
            <v>Y</v>
          </cell>
          <cell r="I134" t="str">
            <v>Y</v>
          </cell>
          <cell r="J134">
            <v>0</v>
          </cell>
          <cell r="K134" t="str">
            <v>Y</v>
          </cell>
          <cell r="L134">
            <v>0</v>
          </cell>
          <cell r="M134" t="str">
            <v>Y</v>
          </cell>
          <cell r="N134">
            <v>0</v>
          </cell>
          <cell r="O134" t="str">
            <v>Y</v>
          </cell>
          <cell r="P134" t="str">
            <v/>
          </cell>
          <cell r="Q134" t="str">
            <v>Y</v>
          </cell>
          <cell r="R134" t="str">
            <v>N</v>
          </cell>
          <cell r="S134">
            <v>-45530.82</v>
          </cell>
          <cell r="T134" t="str">
            <v>Y</v>
          </cell>
          <cell r="U134">
            <v>0</v>
          </cell>
          <cell r="V134" t="str">
            <v>Y</v>
          </cell>
          <cell r="W134" t="str">
            <v/>
          </cell>
          <cell r="X134" t="str">
            <v>Y</v>
          </cell>
          <cell r="Y134" t="str">
            <v>Y</v>
          </cell>
          <cell r="Z134" t="str">
            <v/>
          </cell>
          <cell r="AA134" t="str">
            <v>Y</v>
          </cell>
          <cell r="AB134">
            <v>0</v>
          </cell>
          <cell r="AC134" t="str">
            <v>Y</v>
          </cell>
          <cell r="AD134">
            <v>0</v>
          </cell>
          <cell r="AG134">
            <v>99155.599999998696</v>
          </cell>
          <cell r="AH134">
            <v>0</v>
          </cell>
          <cell r="AI134">
            <v>99155.599999998696</v>
          </cell>
          <cell r="AJ134">
            <v>16479.38</v>
          </cell>
          <cell r="AK134">
            <v>115634.9799999987</v>
          </cell>
        </row>
        <row r="135">
          <cell r="A135">
            <v>1860</v>
          </cell>
          <cell r="B135">
            <v>2317</v>
          </cell>
          <cell r="C135" t="str">
            <v>Roach Vale C P Colchester</v>
          </cell>
          <cell r="D135" t="str">
            <v>Y</v>
          </cell>
          <cell r="E135" t="str">
            <v>Y</v>
          </cell>
          <cell r="F135" t="str">
            <v>Y</v>
          </cell>
          <cell r="G135" t="str">
            <v>Y</v>
          </cell>
          <cell r="H135" t="str">
            <v>Y</v>
          </cell>
          <cell r="I135" t="str">
            <v>Y</v>
          </cell>
          <cell r="J135">
            <v>0</v>
          </cell>
          <cell r="K135" t="str">
            <v>Y</v>
          </cell>
          <cell r="L135">
            <v>0</v>
          </cell>
          <cell r="M135" t="str">
            <v>Y</v>
          </cell>
          <cell r="N135">
            <v>0</v>
          </cell>
          <cell r="O135" t="str">
            <v>Y</v>
          </cell>
          <cell r="P135" t="str">
            <v/>
          </cell>
          <cell r="Q135" t="str">
            <v>Y</v>
          </cell>
          <cell r="R135" t="str">
            <v>Y</v>
          </cell>
          <cell r="S135">
            <v>0</v>
          </cell>
          <cell r="T135" t="str">
            <v>Y</v>
          </cell>
          <cell r="U135">
            <v>0</v>
          </cell>
          <cell r="V135" t="str">
            <v>Y</v>
          </cell>
          <cell r="W135" t="str">
            <v/>
          </cell>
          <cell r="X135" t="str">
            <v>Y</v>
          </cell>
          <cell r="Y135" t="str">
            <v>Y</v>
          </cell>
          <cell r="Z135" t="str">
            <v/>
          </cell>
          <cell r="AA135" t="str">
            <v>Y</v>
          </cell>
          <cell r="AB135">
            <v>0</v>
          </cell>
          <cell r="AC135" t="str">
            <v>Y</v>
          </cell>
          <cell r="AD135">
            <v>0</v>
          </cell>
          <cell r="AG135">
            <v>135154.17000000039</v>
          </cell>
          <cell r="AH135">
            <v>0</v>
          </cell>
          <cell r="AI135">
            <v>135154.17000000039</v>
          </cell>
          <cell r="AJ135">
            <v>0</v>
          </cell>
          <cell r="AK135">
            <v>135154.17000000039</v>
          </cell>
        </row>
        <row r="136">
          <cell r="A136">
            <v>3810</v>
          </cell>
          <cell r="B136">
            <v>5226</v>
          </cell>
          <cell r="C136" t="str">
            <v>Rodings Primary School</v>
          </cell>
          <cell r="D136" t="str">
            <v>Y</v>
          </cell>
          <cell r="E136" t="str">
            <v>Y</v>
          </cell>
          <cell r="F136" t="str">
            <v>Y</v>
          </cell>
          <cell r="G136" t="str">
            <v>Y</v>
          </cell>
          <cell r="H136" t="str">
            <v>Y</v>
          </cell>
          <cell r="I136" t="str">
            <v>Y</v>
          </cell>
          <cell r="J136">
            <v>0</v>
          </cell>
          <cell r="K136" t="str">
            <v>Y</v>
          </cell>
          <cell r="L136">
            <v>0</v>
          </cell>
          <cell r="M136" t="str">
            <v>Y</v>
          </cell>
          <cell r="N136">
            <v>0</v>
          </cell>
          <cell r="O136" t="str">
            <v>Y</v>
          </cell>
          <cell r="P136" t="str">
            <v/>
          </cell>
          <cell r="Q136" t="str">
            <v>Y</v>
          </cell>
          <cell r="R136" t="str">
            <v>Y</v>
          </cell>
          <cell r="S136">
            <v>0</v>
          </cell>
          <cell r="T136" t="str">
            <v>Y</v>
          </cell>
          <cell r="U136">
            <v>0</v>
          </cell>
          <cell r="V136" t="str">
            <v>Y</v>
          </cell>
          <cell r="W136" t="str">
            <v/>
          </cell>
          <cell r="X136" t="str">
            <v>Y</v>
          </cell>
          <cell r="Y136" t="str">
            <v>Y</v>
          </cell>
          <cell r="Z136" t="str">
            <v/>
          </cell>
          <cell r="AA136" t="str">
            <v>Y</v>
          </cell>
          <cell r="AB136">
            <v>0</v>
          </cell>
          <cell r="AC136" t="str">
            <v>Y</v>
          </cell>
          <cell r="AD136">
            <v>0</v>
          </cell>
          <cell r="AG136">
            <v>462864.75999999995</v>
          </cell>
          <cell r="AH136">
            <v>12149.84</v>
          </cell>
          <cell r="AI136">
            <v>475014.6</v>
          </cell>
          <cell r="AJ136">
            <v>0</v>
          </cell>
          <cell r="AK136">
            <v>475014.6</v>
          </cell>
        </row>
        <row r="137">
          <cell r="A137">
            <v>3908</v>
          </cell>
          <cell r="B137">
            <v>3131</v>
          </cell>
          <cell r="C137" t="str">
            <v>Sheering CE P</v>
          </cell>
          <cell r="D137" t="str">
            <v>Y</v>
          </cell>
          <cell r="E137" t="str">
            <v>Y</v>
          </cell>
          <cell r="F137" t="str">
            <v>Y</v>
          </cell>
          <cell r="G137" t="str">
            <v>Y</v>
          </cell>
          <cell r="H137" t="str">
            <v>Y</v>
          </cell>
          <cell r="I137" t="str">
            <v>Y</v>
          </cell>
          <cell r="J137">
            <v>0</v>
          </cell>
          <cell r="K137" t="str">
            <v>Y</v>
          </cell>
          <cell r="L137">
            <v>0</v>
          </cell>
          <cell r="M137" t="str">
            <v>Y</v>
          </cell>
          <cell r="N137">
            <v>0</v>
          </cell>
          <cell r="O137" t="str">
            <v>Y</v>
          </cell>
          <cell r="P137" t="str">
            <v/>
          </cell>
          <cell r="Q137" t="str">
            <v>Y</v>
          </cell>
          <cell r="R137" t="str">
            <v>Y</v>
          </cell>
          <cell r="S137">
            <v>0</v>
          </cell>
          <cell r="T137" t="str">
            <v>Y</v>
          </cell>
          <cell r="U137">
            <v>0</v>
          </cell>
          <cell r="V137" t="str">
            <v>Y</v>
          </cell>
          <cell r="W137" t="str">
            <v/>
          </cell>
          <cell r="X137" t="str">
            <v>Y</v>
          </cell>
          <cell r="Y137" t="str">
            <v>Y</v>
          </cell>
          <cell r="Z137" t="str">
            <v/>
          </cell>
          <cell r="AA137" t="str">
            <v>Y</v>
          </cell>
          <cell r="AB137">
            <v>0</v>
          </cell>
          <cell r="AC137" t="str">
            <v>Y</v>
          </cell>
          <cell r="AD137">
            <v>0</v>
          </cell>
          <cell r="AG137">
            <v>32252.490000000456</v>
          </cell>
          <cell r="AH137">
            <v>0</v>
          </cell>
          <cell r="AI137">
            <v>32252.490000000456</v>
          </cell>
          <cell r="AJ137">
            <v>4797</v>
          </cell>
          <cell r="AK137">
            <v>37049.490000000456</v>
          </cell>
        </row>
        <row r="138">
          <cell r="A138">
            <v>1262</v>
          </cell>
          <cell r="B138">
            <v>2911</v>
          </cell>
          <cell r="C138" t="str">
            <v>South Green C I &amp; N Billericay</v>
          </cell>
          <cell r="D138" t="str">
            <v>Y</v>
          </cell>
          <cell r="E138" t="str">
            <v>Y</v>
          </cell>
          <cell r="F138" t="str">
            <v>Y</v>
          </cell>
          <cell r="G138" t="str">
            <v>Y</v>
          </cell>
          <cell r="H138" t="str">
            <v>Y</v>
          </cell>
          <cell r="I138" t="str">
            <v>Y</v>
          </cell>
          <cell r="J138">
            <v>0</v>
          </cell>
          <cell r="K138" t="str">
            <v>Y</v>
          </cell>
          <cell r="L138">
            <v>0</v>
          </cell>
          <cell r="M138" t="str">
            <v>Y</v>
          </cell>
          <cell r="N138">
            <v>0</v>
          </cell>
          <cell r="O138" t="str">
            <v>Y</v>
          </cell>
          <cell r="P138" t="str">
            <v/>
          </cell>
          <cell r="Q138" t="str">
            <v>Y</v>
          </cell>
          <cell r="R138" t="str">
            <v>Y</v>
          </cell>
          <cell r="S138">
            <v>0</v>
          </cell>
          <cell r="T138" t="str">
            <v>Y</v>
          </cell>
          <cell r="U138">
            <v>0</v>
          </cell>
          <cell r="V138" t="str">
            <v>Y</v>
          </cell>
          <cell r="W138" t="str">
            <v/>
          </cell>
          <cell r="X138" t="str">
            <v>Y</v>
          </cell>
          <cell r="Y138" t="str">
            <v>Y</v>
          </cell>
          <cell r="Z138" t="str">
            <v/>
          </cell>
          <cell r="AA138" t="str">
            <v>Y</v>
          </cell>
          <cell r="AB138">
            <v>0</v>
          </cell>
          <cell r="AC138" t="str">
            <v>Y</v>
          </cell>
          <cell r="AD138">
            <v>0</v>
          </cell>
          <cell r="AG138">
            <v>222736.95000000019</v>
          </cell>
          <cell r="AH138">
            <v>0</v>
          </cell>
          <cell r="AI138">
            <v>222736.95000000019</v>
          </cell>
          <cell r="AJ138">
            <v>2709.6900000000005</v>
          </cell>
          <cell r="AK138">
            <v>225446.64000000019</v>
          </cell>
        </row>
        <row r="139">
          <cell r="A139">
            <v>1260</v>
          </cell>
          <cell r="B139">
            <v>2681</v>
          </cell>
          <cell r="C139" t="str">
            <v>South Green C J Billericay</v>
          </cell>
          <cell r="D139" t="str">
            <v>Y</v>
          </cell>
          <cell r="E139" t="str">
            <v>Y</v>
          </cell>
          <cell r="F139" t="str">
            <v>Y</v>
          </cell>
          <cell r="G139" t="str">
            <v>Y</v>
          </cell>
          <cell r="H139" t="str">
            <v>Y</v>
          </cell>
          <cell r="I139" t="str">
            <v>Y</v>
          </cell>
          <cell r="J139">
            <v>0</v>
          </cell>
          <cell r="K139" t="str">
            <v>Y</v>
          </cell>
          <cell r="L139">
            <v>0</v>
          </cell>
          <cell r="M139" t="str">
            <v>Y</v>
          </cell>
          <cell r="N139">
            <v>0</v>
          </cell>
          <cell r="O139" t="str">
            <v>Y</v>
          </cell>
          <cell r="P139" t="str">
            <v/>
          </cell>
          <cell r="Q139" t="str">
            <v>Y</v>
          </cell>
          <cell r="R139" t="str">
            <v>Y</v>
          </cell>
          <cell r="S139">
            <v>0</v>
          </cell>
          <cell r="T139" t="str">
            <v>Y</v>
          </cell>
          <cell r="U139">
            <v>0</v>
          </cell>
          <cell r="V139" t="str">
            <v>Y</v>
          </cell>
          <cell r="W139" t="str">
            <v/>
          </cell>
          <cell r="X139" t="str">
            <v>Y</v>
          </cell>
          <cell r="Y139" t="str">
            <v>Y</v>
          </cell>
          <cell r="Z139" t="str">
            <v/>
          </cell>
          <cell r="AA139" t="str">
            <v>Y</v>
          </cell>
          <cell r="AB139">
            <v>0</v>
          </cell>
          <cell r="AC139" t="str">
            <v>Y</v>
          </cell>
          <cell r="AD139">
            <v>0</v>
          </cell>
          <cell r="AG139">
            <v>15597.310000000522</v>
          </cell>
          <cell r="AH139">
            <v>0</v>
          </cell>
          <cell r="AI139">
            <v>15597.310000000522</v>
          </cell>
          <cell r="AJ139">
            <v>0</v>
          </cell>
          <cell r="AK139">
            <v>15597.310000000522</v>
          </cell>
        </row>
        <row r="140">
          <cell r="A140">
            <v>4132</v>
          </cell>
          <cell r="B140">
            <v>3462</v>
          </cell>
          <cell r="C140" t="str">
            <v>South Weald St Peter's CE P</v>
          </cell>
          <cell r="D140" t="str">
            <v>Y</v>
          </cell>
          <cell r="E140" t="str">
            <v>Y</v>
          </cell>
          <cell r="F140" t="str">
            <v>Y</v>
          </cell>
          <cell r="G140" t="str">
            <v>Y</v>
          </cell>
          <cell r="H140" t="str">
            <v>Y</v>
          </cell>
          <cell r="I140" t="str">
            <v>Y</v>
          </cell>
          <cell r="J140">
            <v>0</v>
          </cell>
          <cell r="K140" t="str">
            <v>Y</v>
          </cell>
          <cell r="L140">
            <v>0</v>
          </cell>
          <cell r="M140" t="str">
            <v>Y</v>
          </cell>
          <cell r="N140">
            <v>0</v>
          </cell>
          <cell r="O140" t="str">
            <v>Y</v>
          </cell>
          <cell r="P140" t="str">
            <v/>
          </cell>
          <cell r="Q140" t="str">
            <v>Y</v>
          </cell>
          <cell r="R140" t="str">
            <v>Y</v>
          </cell>
          <cell r="S140">
            <v>0</v>
          </cell>
          <cell r="T140" t="str">
            <v>Y</v>
          </cell>
          <cell r="U140">
            <v>0</v>
          </cell>
          <cell r="V140" t="str">
            <v>Y</v>
          </cell>
          <cell r="W140" t="str">
            <v/>
          </cell>
          <cell r="X140" t="str">
            <v>Y</v>
          </cell>
          <cell r="Y140" t="str">
            <v>Y</v>
          </cell>
          <cell r="Z140" t="str">
            <v/>
          </cell>
          <cell r="AA140" t="str">
            <v>Y</v>
          </cell>
          <cell r="AB140">
            <v>0</v>
          </cell>
          <cell r="AC140" t="str">
            <v>Y</v>
          </cell>
          <cell r="AD140">
            <v>0</v>
          </cell>
          <cell r="AG140">
            <v>171873.0699999989</v>
          </cell>
          <cell r="AH140">
            <v>0</v>
          </cell>
          <cell r="AI140">
            <v>171873.0699999989</v>
          </cell>
          <cell r="AJ140">
            <v>0</v>
          </cell>
          <cell r="AK140">
            <v>171873.0699999989</v>
          </cell>
        </row>
        <row r="141">
          <cell r="A141">
            <v>2846</v>
          </cell>
          <cell r="B141">
            <v>2374</v>
          </cell>
          <cell r="C141" t="str">
            <v>Spring Meadow C P Dovercourt Harwich</v>
          </cell>
          <cell r="D141" t="str">
            <v>Y</v>
          </cell>
          <cell r="E141" t="str">
            <v>Y</v>
          </cell>
          <cell r="F141" t="str">
            <v>Y</v>
          </cell>
          <cell r="G141" t="str">
            <v>N</v>
          </cell>
          <cell r="H141" t="str">
            <v>N</v>
          </cell>
          <cell r="I141" t="str">
            <v>Y</v>
          </cell>
          <cell r="J141">
            <v>0</v>
          </cell>
          <cell r="K141" t="str">
            <v>Y</v>
          </cell>
          <cell r="L141">
            <v>0</v>
          </cell>
          <cell r="M141" t="str">
            <v>Y</v>
          </cell>
          <cell r="N141">
            <v>0</v>
          </cell>
          <cell r="O141" t="str">
            <v>Y</v>
          </cell>
          <cell r="P141" t="str">
            <v/>
          </cell>
          <cell r="Q141" t="str">
            <v>Y</v>
          </cell>
          <cell r="R141" t="str">
            <v>N</v>
          </cell>
          <cell r="S141">
            <v>33484.1</v>
          </cell>
          <cell r="T141" t="str">
            <v>Y</v>
          </cell>
          <cell r="U141">
            <v>0</v>
          </cell>
          <cell r="V141" t="str">
            <v>Y</v>
          </cell>
          <cell r="W141" t="str">
            <v/>
          </cell>
          <cell r="X141" t="str">
            <v>Y</v>
          </cell>
          <cell r="Y141" t="str">
            <v>Y</v>
          </cell>
          <cell r="Z141" t="str">
            <v/>
          </cell>
          <cell r="AA141" t="str">
            <v>Y</v>
          </cell>
          <cell r="AB141">
            <v>0</v>
          </cell>
          <cell r="AC141" t="str">
            <v>Y</v>
          </cell>
          <cell r="AD141">
            <v>0</v>
          </cell>
          <cell r="AG141">
            <v>189043.66999999993</v>
          </cell>
          <cell r="AH141">
            <v>0</v>
          </cell>
          <cell r="AI141">
            <v>189043.66999999993</v>
          </cell>
          <cell r="AJ141">
            <v>7561.42</v>
          </cell>
          <cell r="AK141">
            <v>196605.08999999994</v>
          </cell>
        </row>
        <row r="142">
          <cell r="A142">
            <v>1673</v>
          </cell>
          <cell r="B142">
            <v>2020</v>
          </cell>
          <cell r="C142" t="str">
            <v>Springfield C Primary</v>
          </cell>
          <cell r="D142" t="str">
            <v>Y</v>
          </cell>
          <cell r="E142" t="str">
            <v>Y</v>
          </cell>
          <cell r="F142" t="str">
            <v>Y</v>
          </cell>
          <cell r="G142" t="str">
            <v>Y</v>
          </cell>
          <cell r="H142" t="str">
            <v>Y</v>
          </cell>
          <cell r="I142" t="str">
            <v>Y</v>
          </cell>
          <cell r="J142">
            <v>0</v>
          </cell>
          <cell r="K142" t="str">
            <v>Y</v>
          </cell>
          <cell r="L142">
            <v>0</v>
          </cell>
          <cell r="M142" t="str">
            <v>Y</v>
          </cell>
          <cell r="N142">
            <v>0</v>
          </cell>
          <cell r="O142" t="str">
            <v>Y</v>
          </cell>
          <cell r="P142" t="str">
            <v/>
          </cell>
          <cell r="Q142" t="str">
            <v>Y</v>
          </cell>
          <cell r="R142" t="str">
            <v>Y</v>
          </cell>
          <cell r="S142">
            <v>0</v>
          </cell>
          <cell r="T142" t="str">
            <v>Y</v>
          </cell>
          <cell r="U142">
            <v>0</v>
          </cell>
          <cell r="V142" t="str">
            <v>Y</v>
          </cell>
          <cell r="W142" t="str">
            <v/>
          </cell>
          <cell r="X142" t="str">
            <v>Y</v>
          </cell>
          <cell r="Y142" t="str">
            <v>Y</v>
          </cell>
          <cell r="Z142" t="str">
            <v/>
          </cell>
          <cell r="AA142" t="str">
            <v>Y</v>
          </cell>
          <cell r="AB142">
            <v>0</v>
          </cell>
          <cell r="AC142" t="str">
            <v>Y</v>
          </cell>
          <cell r="AD142">
            <v>0</v>
          </cell>
          <cell r="AG142">
            <v>167706.64999999991</v>
          </cell>
          <cell r="AH142">
            <v>0</v>
          </cell>
          <cell r="AI142">
            <v>167706.64999999991</v>
          </cell>
          <cell r="AJ142">
            <v>3837.75</v>
          </cell>
          <cell r="AK142">
            <v>171544.39999999991</v>
          </cell>
        </row>
        <row r="143">
          <cell r="A143">
            <v>2888</v>
          </cell>
          <cell r="B143">
            <v>5279</v>
          </cell>
          <cell r="C143" t="str">
            <v>St Andrew's CE Junior School Hatfield Peverel</v>
          </cell>
          <cell r="D143" t="str">
            <v>Y</v>
          </cell>
          <cell r="E143" t="str">
            <v>Y</v>
          </cell>
          <cell r="F143" t="str">
            <v>Y</v>
          </cell>
          <cell r="G143" t="str">
            <v>Y</v>
          </cell>
          <cell r="H143" t="str">
            <v>Y</v>
          </cell>
          <cell r="I143" t="str">
            <v>Y</v>
          </cell>
          <cell r="J143">
            <v>0</v>
          </cell>
          <cell r="K143" t="str">
            <v>Y</v>
          </cell>
          <cell r="L143">
            <v>0</v>
          </cell>
          <cell r="M143" t="str">
            <v>Y</v>
          </cell>
          <cell r="N143">
            <v>0</v>
          </cell>
          <cell r="O143" t="str">
            <v>Y</v>
          </cell>
          <cell r="P143" t="str">
            <v/>
          </cell>
          <cell r="Q143" t="str">
            <v>Y</v>
          </cell>
          <cell r="R143" t="str">
            <v>Y</v>
          </cell>
          <cell r="S143">
            <v>0</v>
          </cell>
          <cell r="T143" t="str">
            <v>Y</v>
          </cell>
          <cell r="U143">
            <v>0</v>
          </cell>
          <cell r="V143" t="str">
            <v>Y</v>
          </cell>
          <cell r="W143" t="str">
            <v/>
          </cell>
          <cell r="X143" t="str">
            <v>Y</v>
          </cell>
          <cell r="Y143" t="str">
            <v>Y</v>
          </cell>
          <cell r="Z143" t="str">
            <v/>
          </cell>
          <cell r="AA143" t="str">
            <v>Y</v>
          </cell>
          <cell r="AB143">
            <v>0</v>
          </cell>
          <cell r="AC143" t="str">
            <v>Y</v>
          </cell>
          <cell r="AD143">
            <v>0</v>
          </cell>
          <cell r="AG143">
            <v>8203.3700000008103</v>
          </cell>
          <cell r="AH143">
            <v>0</v>
          </cell>
          <cell r="AI143">
            <v>8203.3700000008103</v>
          </cell>
          <cell r="AJ143">
            <v>0</v>
          </cell>
          <cell r="AK143">
            <v>8203.3700000008103</v>
          </cell>
        </row>
        <row r="144">
          <cell r="A144">
            <v>3464</v>
          </cell>
          <cell r="B144">
            <v>5241</v>
          </cell>
          <cell r="C144" t="str">
            <v>St Andrew's CE Primary School, North Weald</v>
          </cell>
          <cell r="D144" t="str">
            <v>Y</v>
          </cell>
          <cell r="E144" t="str">
            <v>Y</v>
          </cell>
          <cell r="F144" t="str">
            <v>Y</v>
          </cell>
          <cell r="G144" t="str">
            <v>Y</v>
          </cell>
          <cell r="H144" t="str">
            <v>Y</v>
          </cell>
          <cell r="I144" t="str">
            <v>Y</v>
          </cell>
          <cell r="J144">
            <v>0</v>
          </cell>
          <cell r="K144" t="str">
            <v>Y</v>
          </cell>
          <cell r="L144">
            <v>0</v>
          </cell>
          <cell r="M144" t="str">
            <v>Y</v>
          </cell>
          <cell r="N144">
            <v>0</v>
          </cell>
          <cell r="O144" t="str">
            <v>Y</v>
          </cell>
          <cell r="P144" t="str">
            <v/>
          </cell>
          <cell r="Q144" t="str">
            <v>Y</v>
          </cell>
          <cell r="R144" t="str">
            <v>Y</v>
          </cell>
          <cell r="S144">
            <v>0</v>
          </cell>
          <cell r="T144" t="str">
            <v>Y</v>
          </cell>
          <cell r="U144">
            <v>0</v>
          </cell>
          <cell r="V144" t="str">
            <v>Y</v>
          </cell>
          <cell r="W144" t="str">
            <v/>
          </cell>
          <cell r="X144" t="str">
            <v>Y</v>
          </cell>
          <cell r="Y144" t="str">
            <v>Y</v>
          </cell>
          <cell r="Z144" t="str">
            <v/>
          </cell>
          <cell r="AA144" t="str">
            <v>Y</v>
          </cell>
          <cell r="AB144">
            <v>0</v>
          </cell>
          <cell r="AC144" t="str">
            <v>Y</v>
          </cell>
          <cell r="AD144">
            <v>0</v>
          </cell>
          <cell r="AG144">
            <v>139155.69000000041</v>
          </cell>
          <cell r="AH144">
            <v>0</v>
          </cell>
          <cell r="AI144">
            <v>139155.69000000041</v>
          </cell>
          <cell r="AJ144">
            <v>6446.8100000000013</v>
          </cell>
          <cell r="AK144">
            <v>145602.50000000041</v>
          </cell>
        </row>
        <row r="145">
          <cell r="A145">
            <v>1146</v>
          </cell>
          <cell r="B145">
            <v>3431</v>
          </cell>
          <cell r="C145" t="str">
            <v>St Anne Line RC J The Basildon</v>
          </cell>
          <cell r="D145" t="str">
            <v>Y</v>
          </cell>
          <cell r="E145" t="str">
            <v>Y</v>
          </cell>
          <cell r="F145" t="str">
            <v>Y</v>
          </cell>
          <cell r="G145" t="str">
            <v>Y</v>
          </cell>
          <cell r="H145" t="str">
            <v>Y</v>
          </cell>
          <cell r="I145" t="str">
            <v>Y</v>
          </cell>
          <cell r="J145">
            <v>0</v>
          </cell>
          <cell r="K145" t="str">
            <v>Y</v>
          </cell>
          <cell r="L145">
            <v>0</v>
          </cell>
          <cell r="M145" t="str">
            <v>Y</v>
          </cell>
          <cell r="N145">
            <v>0</v>
          </cell>
          <cell r="O145" t="str">
            <v>Y</v>
          </cell>
          <cell r="P145" t="str">
            <v/>
          </cell>
          <cell r="Q145" t="str">
            <v>Y</v>
          </cell>
          <cell r="R145" t="str">
            <v>Y</v>
          </cell>
          <cell r="S145">
            <v>0</v>
          </cell>
          <cell r="T145" t="str">
            <v>Y</v>
          </cell>
          <cell r="U145">
            <v>0</v>
          </cell>
          <cell r="V145" t="str">
            <v>Y</v>
          </cell>
          <cell r="W145" t="str">
            <v/>
          </cell>
          <cell r="X145" t="str">
            <v>Y</v>
          </cell>
          <cell r="Y145" t="str">
            <v>Y</v>
          </cell>
          <cell r="Z145" t="str">
            <v/>
          </cell>
          <cell r="AA145" t="str">
            <v>Y</v>
          </cell>
          <cell r="AB145">
            <v>0</v>
          </cell>
          <cell r="AC145" t="str">
            <v>Y</v>
          </cell>
          <cell r="AD145">
            <v>0</v>
          </cell>
          <cell r="AG145">
            <v>215938.9700000002</v>
          </cell>
          <cell r="AH145">
            <v>0</v>
          </cell>
          <cell r="AI145">
            <v>215938.9700000002</v>
          </cell>
          <cell r="AJ145">
            <v>58047.91</v>
          </cell>
          <cell r="AK145">
            <v>273986.88000000024</v>
          </cell>
        </row>
        <row r="146">
          <cell r="A146">
            <v>1380</v>
          </cell>
          <cell r="B146">
            <v>3790</v>
          </cell>
          <cell r="C146" t="str">
            <v>St Francis RC P Braintree</v>
          </cell>
          <cell r="D146" t="str">
            <v>Y</v>
          </cell>
          <cell r="E146" t="str">
            <v>Y</v>
          </cell>
          <cell r="F146" t="str">
            <v>Y</v>
          </cell>
          <cell r="G146" t="str">
            <v>Y</v>
          </cell>
          <cell r="H146" t="str">
            <v>Y</v>
          </cell>
          <cell r="I146" t="str">
            <v>Y</v>
          </cell>
          <cell r="J146">
            <v>0</v>
          </cell>
          <cell r="K146" t="str">
            <v>Y</v>
          </cell>
          <cell r="L146">
            <v>0</v>
          </cell>
          <cell r="M146" t="str">
            <v>Y</v>
          </cell>
          <cell r="N146">
            <v>0</v>
          </cell>
          <cell r="O146" t="str">
            <v>Y</v>
          </cell>
          <cell r="P146" t="str">
            <v/>
          </cell>
          <cell r="Q146" t="str">
            <v>Y</v>
          </cell>
          <cell r="R146" t="str">
            <v>Y</v>
          </cell>
          <cell r="S146">
            <v>0</v>
          </cell>
          <cell r="T146" t="str">
            <v>Y</v>
          </cell>
          <cell r="U146">
            <v>0</v>
          </cell>
          <cell r="V146" t="str">
            <v>Y</v>
          </cell>
          <cell r="W146" t="str">
            <v/>
          </cell>
          <cell r="X146" t="str">
            <v>Y</v>
          </cell>
          <cell r="Y146" t="str">
            <v>Y</v>
          </cell>
          <cell r="Z146" t="str">
            <v/>
          </cell>
          <cell r="AA146" t="str">
            <v>Y</v>
          </cell>
          <cell r="AB146">
            <v>0</v>
          </cell>
          <cell r="AC146" t="str">
            <v>Y</v>
          </cell>
          <cell r="AD146">
            <v>0</v>
          </cell>
          <cell r="AG146">
            <v>90197.589999999851</v>
          </cell>
          <cell r="AH146">
            <v>0</v>
          </cell>
          <cell r="AI146">
            <v>90197.589999999851</v>
          </cell>
          <cell r="AJ146">
            <v>21607.049999999996</v>
          </cell>
          <cell r="AK146">
            <v>111804.63999999984</v>
          </cell>
        </row>
        <row r="147">
          <cell r="A147">
            <v>3338</v>
          </cell>
          <cell r="B147">
            <v>3811</v>
          </cell>
          <cell r="C147" t="str">
            <v>St Francis RC P Maldon</v>
          </cell>
          <cell r="D147" t="str">
            <v>Y</v>
          </cell>
          <cell r="E147" t="str">
            <v>Y</v>
          </cell>
          <cell r="F147" t="str">
            <v>Y</v>
          </cell>
          <cell r="G147" t="str">
            <v>Y</v>
          </cell>
          <cell r="H147" t="str">
            <v>Y</v>
          </cell>
          <cell r="I147" t="str">
            <v>Y</v>
          </cell>
          <cell r="J147">
            <v>0</v>
          </cell>
          <cell r="K147" t="str">
            <v>Y</v>
          </cell>
          <cell r="L147">
            <v>0</v>
          </cell>
          <cell r="M147" t="str">
            <v>Y</v>
          </cell>
          <cell r="N147">
            <v>0</v>
          </cell>
          <cell r="O147" t="str">
            <v>Y</v>
          </cell>
          <cell r="P147" t="str">
            <v/>
          </cell>
          <cell r="Q147" t="str">
            <v>Y</v>
          </cell>
          <cell r="R147" t="str">
            <v>Y</v>
          </cell>
          <cell r="S147">
            <v>0</v>
          </cell>
          <cell r="T147" t="str">
            <v>Y</v>
          </cell>
          <cell r="U147">
            <v>0</v>
          </cell>
          <cell r="V147" t="str">
            <v>Y</v>
          </cell>
          <cell r="W147" t="str">
            <v/>
          </cell>
          <cell r="X147" t="str">
            <v>Y</v>
          </cell>
          <cell r="Y147" t="str">
            <v>Y</v>
          </cell>
          <cell r="Z147" t="str">
            <v/>
          </cell>
          <cell r="AA147" t="str">
            <v>Y</v>
          </cell>
          <cell r="AB147">
            <v>0</v>
          </cell>
          <cell r="AC147" t="str">
            <v>Y</v>
          </cell>
          <cell r="AD147">
            <v>0</v>
          </cell>
          <cell r="AG147">
            <v>69046.099999998929</v>
          </cell>
          <cell r="AH147">
            <v>0</v>
          </cell>
          <cell r="AI147">
            <v>69046.099999998929</v>
          </cell>
          <cell r="AJ147">
            <v>13738.39</v>
          </cell>
          <cell r="AK147">
            <v>82784.489999998928</v>
          </cell>
        </row>
        <row r="148">
          <cell r="A148">
            <v>1870</v>
          </cell>
          <cell r="B148">
            <v>2001</v>
          </cell>
          <cell r="C148" t="str">
            <v>St Georges C P Colchester</v>
          </cell>
          <cell r="D148" t="str">
            <v>Y</v>
          </cell>
          <cell r="E148" t="str">
            <v>Y</v>
          </cell>
          <cell r="F148" t="str">
            <v>Y</v>
          </cell>
          <cell r="G148" t="str">
            <v>Y</v>
          </cell>
          <cell r="H148" t="str">
            <v>Y</v>
          </cell>
          <cell r="I148" t="str">
            <v>Y</v>
          </cell>
          <cell r="J148">
            <v>0</v>
          </cell>
          <cell r="K148" t="str">
            <v>Y</v>
          </cell>
          <cell r="L148">
            <v>0</v>
          </cell>
          <cell r="M148" t="str">
            <v>Y</v>
          </cell>
          <cell r="N148">
            <v>0</v>
          </cell>
          <cell r="O148" t="str">
            <v>Y</v>
          </cell>
          <cell r="P148" t="str">
            <v/>
          </cell>
          <cell r="Q148" t="str">
            <v>Y</v>
          </cell>
          <cell r="R148" t="str">
            <v>Y</v>
          </cell>
          <cell r="S148">
            <v>0</v>
          </cell>
          <cell r="T148" t="str">
            <v>Y</v>
          </cell>
          <cell r="U148">
            <v>0</v>
          </cell>
          <cell r="V148" t="str">
            <v>Y</v>
          </cell>
          <cell r="W148" t="str">
            <v/>
          </cell>
          <cell r="X148" t="str">
            <v>Y</v>
          </cell>
          <cell r="Y148" t="str">
            <v>Y</v>
          </cell>
          <cell r="Z148" t="str">
            <v/>
          </cell>
          <cell r="AA148" t="str">
            <v>Y</v>
          </cell>
          <cell r="AB148">
            <v>0</v>
          </cell>
          <cell r="AC148" t="str">
            <v>Y</v>
          </cell>
          <cell r="AD148">
            <v>0</v>
          </cell>
          <cell r="AG148">
            <v>756818.4899999979</v>
          </cell>
          <cell r="AH148">
            <v>0</v>
          </cell>
          <cell r="AI148">
            <v>756818.4899999979</v>
          </cell>
          <cell r="AJ148">
            <v>0</v>
          </cell>
          <cell r="AK148">
            <v>756818.4899999979</v>
          </cell>
        </row>
        <row r="149">
          <cell r="A149">
            <v>2496</v>
          </cell>
          <cell r="B149">
            <v>3032</v>
          </cell>
          <cell r="C149" t="str">
            <v>St Georges CE P Gt Bromley</v>
          </cell>
          <cell r="D149" t="str">
            <v>Y</v>
          </cell>
          <cell r="E149" t="str">
            <v>Y</v>
          </cell>
          <cell r="F149" t="str">
            <v>Y</v>
          </cell>
          <cell r="G149" t="str">
            <v>Y</v>
          </cell>
          <cell r="H149" t="str">
            <v>Y</v>
          </cell>
          <cell r="I149" t="str">
            <v>Y</v>
          </cell>
          <cell r="J149">
            <v>0</v>
          </cell>
          <cell r="K149" t="str">
            <v>Y</v>
          </cell>
          <cell r="L149">
            <v>0</v>
          </cell>
          <cell r="M149" t="str">
            <v>Y</v>
          </cell>
          <cell r="N149">
            <v>0</v>
          </cell>
          <cell r="O149" t="str">
            <v>Y</v>
          </cell>
          <cell r="P149" t="str">
            <v/>
          </cell>
          <cell r="Q149" t="str">
            <v>Y</v>
          </cell>
          <cell r="R149" t="str">
            <v>Y</v>
          </cell>
          <cell r="S149">
            <v>0</v>
          </cell>
          <cell r="T149" t="str">
            <v>Y</v>
          </cell>
          <cell r="U149">
            <v>0</v>
          </cell>
          <cell r="V149" t="str">
            <v>Y</v>
          </cell>
          <cell r="W149" t="str">
            <v/>
          </cell>
          <cell r="X149" t="str">
            <v>Y</v>
          </cell>
          <cell r="Y149" t="str">
            <v>Y</v>
          </cell>
          <cell r="Z149" t="str">
            <v/>
          </cell>
          <cell r="AA149" t="str">
            <v>Y</v>
          </cell>
          <cell r="AB149">
            <v>0</v>
          </cell>
          <cell r="AC149" t="str">
            <v>Y</v>
          </cell>
          <cell r="AD149">
            <v>0</v>
          </cell>
          <cell r="AG149">
            <v>128772.0699999996</v>
          </cell>
          <cell r="AH149">
            <v>0</v>
          </cell>
          <cell r="AI149">
            <v>128772.0699999996</v>
          </cell>
          <cell r="AJ149">
            <v>13793.82</v>
          </cell>
          <cell r="AK149">
            <v>142565.88999999961</v>
          </cell>
        </row>
        <row r="150">
          <cell r="A150">
            <v>1424</v>
          </cell>
          <cell r="B150">
            <v>5267</v>
          </cell>
          <cell r="C150" t="str">
            <v>St Helens RC Infant School</v>
          </cell>
          <cell r="D150" t="str">
            <v>Y</v>
          </cell>
          <cell r="E150" t="str">
            <v>Y</v>
          </cell>
          <cell r="F150" t="str">
            <v>Y</v>
          </cell>
          <cell r="G150" t="str">
            <v>Y</v>
          </cell>
          <cell r="H150" t="str">
            <v>Y</v>
          </cell>
          <cell r="I150" t="str">
            <v>Y</v>
          </cell>
          <cell r="J150">
            <v>0</v>
          </cell>
          <cell r="K150" t="str">
            <v>Y</v>
          </cell>
          <cell r="L150">
            <v>0</v>
          </cell>
          <cell r="M150" t="str">
            <v>Y</v>
          </cell>
          <cell r="N150">
            <v>0</v>
          </cell>
          <cell r="O150" t="str">
            <v>Y</v>
          </cell>
          <cell r="P150" t="str">
            <v/>
          </cell>
          <cell r="Q150" t="str">
            <v>Y</v>
          </cell>
          <cell r="R150" t="str">
            <v>Y</v>
          </cell>
          <cell r="S150">
            <v>0</v>
          </cell>
          <cell r="T150" t="str">
            <v>Y</v>
          </cell>
          <cell r="U150">
            <v>0</v>
          </cell>
          <cell r="V150" t="str">
            <v>Y</v>
          </cell>
          <cell r="W150" t="str">
            <v/>
          </cell>
          <cell r="X150" t="str">
            <v>Y</v>
          </cell>
          <cell r="Y150" t="str">
            <v>Y</v>
          </cell>
          <cell r="Z150" t="str">
            <v/>
          </cell>
          <cell r="AA150" t="str">
            <v>Y</v>
          </cell>
          <cell r="AB150">
            <v>0</v>
          </cell>
          <cell r="AC150" t="str">
            <v>Y</v>
          </cell>
          <cell r="AD150">
            <v>0</v>
          </cell>
          <cell r="AG150">
            <v>92879.679999999935</v>
          </cell>
          <cell r="AH150">
            <v>0</v>
          </cell>
          <cell r="AI150">
            <v>92879.679999999935</v>
          </cell>
          <cell r="AJ150">
            <v>41020.28</v>
          </cell>
          <cell r="AK150">
            <v>133899.95999999993</v>
          </cell>
        </row>
        <row r="151">
          <cell r="A151">
            <v>3574</v>
          </cell>
          <cell r="B151">
            <v>3308</v>
          </cell>
          <cell r="C151" t="str">
            <v>St John Baptist CE P Pebmarsh</v>
          </cell>
          <cell r="D151" t="str">
            <v>Y</v>
          </cell>
          <cell r="E151" t="str">
            <v>Y</v>
          </cell>
          <cell r="F151" t="str">
            <v>Y</v>
          </cell>
          <cell r="G151" t="str">
            <v>Y</v>
          </cell>
          <cell r="H151" t="str">
            <v>Y</v>
          </cell>
          <cell r="I151" t="str">
            <v>Y</v>
          </cell>
          <cell r="J151">
            <v>0</v>
          </cell>
          <cell r="K151" t="str">
            <v>Y</v>
          </cell>
          <cell r="L151">
            <v>0</v>
          </cell>
          <cell r="M151" t="str">
            <v>Y</v>
          </cell>
          <cell r="N151">
            <v>0</v>
          </cell>
          <cell r="O151" t="str">
            <v>Y</v>
          </cell>
          <cell r="P151" t="str">
            <v/>
          </cell>
          <cell r="Q151" t="str">
            <v>Y</v>
          </cell>
          <cell r="R151" t="str">
            <v>Y</v>
          </cell>
          <cell r="S151">
            <v>0</v>
          </cell>
          <cell r="T151" t="str">
            <v>Y</v>
          </cell>
          <cell r="U151">
            <v>0</v>
          </cell>
          <cell r="V151" t="str">
            <v>Y</v>
          </cell>
          <cell r="W151" t="str">
            <v/>
          </cell>
          <cell r="X151" t="str">
            <v>Y</v>
          </cell>
          <cell r="Y151" t="str">
            <v>Y</v>
          </cell>
          <cell r="Z151" t="str">
            <v/>
          </cell>
          <cell r="AA151" t="str">
            <v>Y</v>
          </cell>
          <cell r="AB151">
            <v>0</v>
          </cell>
          <cell r="AC151" t="str">
            <v>Y</v>
          </cell>
          <cell r="AD151">
            <v>0</v>
          </cell>
          <cell r="AG151">
            <v>67698.59999999986</v>
          </cell>
          <cell r="AH151">
            <v>0</v>
          </cell>
          <cell r="AI151">
            <v>67698.59999999986</v>
          </cell>
          <cell r="AJ151">
            <v>16929.439999999999</v>
          </cell>
          <cell r="AK151">
            <v>84628.039999999863</v>
          </cell>
        </row>
        <row r="152">
          <cell r="A152">
            <v>2072</v>
          </cell>
          <cell r="B152">
            <v>3214</v>
          </cell>
          <cell r="C152" t="str">
            <v>St Johns CE P Danbury</v>
          </cell>
          <cell r="D152" t="str">
            <v>Y</v>
          </cell>
          <cell r="E152" t="str">
            <v>Y</v>
          </cell>
          <cell r="F152" t="str">
            <v>Y</v>
          </cell>
          <cell r="G152" t="str">
            <v>Y</v>
          </cell>
          <cell r="H152" t="str">
            <v>Y</v>
          </cell>
          <cell r="I152" t="str">
            <v>Y</v>
          </cell>
          <cell r="J152">
            <v>0</v>
          </cell>
          <cell r="K152" t="str">
            <v>Y</v>
          </cell>
          <cell r="L152">
            <v>0</v>
          </cell>
          <cell r="M152" t="str">
            <v>Y</v>
          </cell>
          <cell r="N152">
            <v>0</v>
          </cell>
          <cell r="O152" t="str">
            <v>Y</v>
          </cell>
          <cell r="P152" t="str">
            <v/>
          </cell>
          <cell r="Q152" t="str">
            <v>Y</v>
          </cell>
          <cell r="R152" t="str">
            <v>Y</v>
          </cell>
          <cell r="S152">
            <v>0</v>
          </cell>
          <cell r="T152" t="str">
            <v>Y</v>
          </cell>
          <cell r="U152">
            <v>0</v>
          </cell>
          <cell r="V152" t="str">
            <v>Y</v>
          </cell>
          <cell r="W152" t="str">
            <v/>
          </cell>
          <cell r="X152" t="str">
            <v>Y</v>
          </cell>
          <cell r="Y152" t="str">
            <v>Y</v>
          </cell>
          <cell r="Z152" t="str">
            <v/>
          </cell>
          <cell r="AA152" t="str">
            <v>Y</v>
          </cell>
          <cell r="AB152">
            <v>0</v>
          </cell>
          <cell r="AC152" t="str">
            <v>Y</v>
          </cell>
          <cell r="AD152">
            <v>0</v>
          </cell>
          <cell r="AG152">
            <v>120108.97999999952</v>
          </cell>
          <cell r="AH152">
            <v>0</v>
          </cell>
          <cell r="AI152">
            <v>120108.97999999952</v>
          </cell>
          <cell r="AJ152">
            <v>0</v>
          </cell>
          <cell r="AK152">
            <v>120108.97999999952</v>
          </cell>
        </row>
        <row r="153">
          <cell r="A153">
            <v>1876</v>
          </cell>
          <cell r="B153">
            <v>3003</v>
          </cell>
          <cell r="C153" t="str">
            <v>St Johns CE V/C P Colchester</v>
          </cell>
          <cell r="D153" t="str">
            <v>Y</v>
          </cell>
          <cell r="E153" t="str">
            <v>Y</v>
          </cell>
          <cell r="F153" t="str">
            <v>Y</v>
          </cell>
          <cell r="G153" t="str">
            <v>Y</v>
          </cell>
          <cell r="H153" t="str">
            <v>Y</v>
          </cell>
          <cell r="I153" t="str">
            <v>Y</v>
          </cell>
          <cell r="J153">
            <v>0</v>
          </cell>
          <cell r="K153" t="str">
            <v>Y</v>
          </cell>
          <cell r="L153">
            <v>0</v>
          </cell>
          <cell r="M153" t="str">
            <v>Y</v>
          </cell>
          <cell r="N153">
            <v>0</v>
          </cell>
          <cell r="O153" t="str">
            <v>Y</v>
          </cell>
          <cell r="P153" t="str">
            <v/>
          </cell>
          <cell r="Q153" t="str">
            <v>Y</v>
          </cell>
          <cell r="R153" t="str">
            <v>Y</v>
          </cell>
          <cell r="S153">
            <v>0</v>
          </cell>
          <cell r="T153" t="str">
            <v>Y</v>
          </cell>
          <cell r="U153">
            <v>0</v>
          </cell>
          <cell r="V153" t="str">
            <v>Y</v>
          </cell>
          <cell r="W153" t="str">
            <v/>
          </cell>
          <cell r="X153" t="str">
            <v>Y</v>
          </cell>
          <cell r="Y153" t="str">
            <v>Y</v>
          </cell>
          <cell r="Z153" t="str">
            <v/>
          </cell>
          <cell r="AA153" t="str">
            <v>Y</v>
          </cell>
          <cell r="AB153">
            <v>0</v>
          </cell>
          <cell r="AC153" t="str">
            <v>Y</v>
          </cell>
          <cell r="AD153">
            <v>0</v>
          </cell>
          <cell r="AG153">
            <v>162090.14999999898</v>
          </cell>
          <cell r="AH153">
            <v>0</v>
          </cell>
          <cell r="AI153">
            <v>162090.14999999898</v>
          </cell>
          <cell r="AJ153">
            <v>0</v>
          </cell>
          <cell r="AK153">
            <v>162090.14999999898</v>
          </cell>
        </row>
        <row r="154">
          <cell r="A154">
            <v>1878</v>
          </cell>
          <cell r="B154">
            <v>2011</v>
          </cell>
          <cell r="C154" t="str">
            <v>St Johns Green C P Colchester</v>
          </cell>
          <cell r="D154" t="str">
            <v>Y</v>
          </cell>
          <cell r="E154" t="str">
            <v>Y</v>
          </cell>
          <cell r="F154" t="str">
            <v>Y</v>
          </cell>
          <cell r="G154" t="str">
            <v>Y</v>
          </cell>
          <cell r="H154" t="str">
            <v>Y</v>
          </cell>
          <cell r="I154" t="str">
            <v>Y</v>
          </cell>
          <cell r="J154">
            <v>0</v>
          </cell>
          <cell r="K154" t="str">
            <v>Y</v>
          </cell>
          <cell r="L154">
            <v>0</v>
          </cell>
          <cell r="M154" t="str">
            <v>Y</v>
          </cell>
          <cell r="N154">
            <v>0</v>
          </cell>
          <cell r="O154" t="str">
            <v>Y</v>
          </cell>
          <cell r="P154" t="str">
            <v/>
          </cell>
          <cell r="Q154" t="str">
            <v>Y</v>
          </cell>
          <cell r="R154" t="str">
            <v>Y</v>
          </cell>
          <cell r="S154">
            <v>0</v>
          </cell>
          <cell r="T154" t="str">
            <v>Y</v>
          </cell>
          <cell r="U154">
            <v>0</v>
          </cell>
          <cell r="V154" t="str">
            <v>Y</v>
          </cell>
          <cell r="W154" t="str">
            <v/>
          </cell>
          <cell r="X154" t="str">
            <v>Y</v>
          </cell>
          <cell r="Y154" t="str">
            <v>Y</v>
          </cell>
          <cell r="Z154" t="str">
            <v/>
          </cell>
          <cell r="AA154" t="str">
            <v>Y</v>
          </cell>
          <cell r="AB154">
            <v>0</v>
          </cell>
          <cell r="AC154" t="str">
            <v>Y</v>
          </cell>
          <cell r="AD154">
            <v>0</v>
          </cell>
          <cell r="AG154">
            <v>682368.18000000063</v>
          </cell>
          <cell r="AH154">
            <v>0</v>
          </cell>
          <cell r="AI154">
            <v>682368.18000000063</v>
          </cell>
          <cell r="AJ154">
            <v>0</v>
          </cell>
          <cell r="AK154">
            <v>682368.18000000063</v>
          </cell>
        </row>
        <row r="155">
          <cell r="A155">
            <v>2996</v>
          </cell>
          <cell r="B155">
            <v>3612</v>
          </cell>
          <cell r="C155" t="str">
            <v>St Joseph the Worker RC P Hutton</v>
          </cell>
          <cell r="D155" t="str">
            <v>Y</v>
          </cell>
          <cell r="E155" t="str">
            <v>Y</v>
          </cell>
          <cell r="F155" t="str">
            <v>Y</v>
          </cell>
          <cell r="G155" t="str">
            <v>Y</v>
          </cell>
          <cell r="H155" t="str">
            <v>Y</v>
          </cell>
          <cell r="I155" t="str">
            <v>Y</v>
          </cell>
          <cell r="J155">
            <v>0</v>
          </cell>
          <cell r="K155" t="str">
            <v>Y</v>
          </cell>
          <cell r="L155">
            <v>0</v>
          </cell>
          <cell r="M155" t="str">
            <v>Y</v>
          </cell>
          <cell r="N155">
            <v>0</v>
          </cell>
          <cell r="O155" t="str">
            <v>Y</v>
          </cell>
          <cell r="P155" t="str">
            <v/>
          </cell>
          <cell r="Q155" t="str">
            <v>Y</v>
          </cell>
          <cell r="R155" t="str">
            <v>N</v>
          </cell>
          <cell r="S155">
            <v>10181.94</v>
          </cell>
          <cell r="T155" t="str">
            <v>Y</v>
          </cell>
          <cell r="U155">
            <v>0</v>
          </cell>
          <cell r="V155" t="str">
            <v>Y</v>
          </cell>
          <cell r="W155" t="str">
            <v/>
          </cell>
          <cell r="X155" t="str">
            <v>Y</v>
          </cell>
          <cell r="Y155" t="str">
            <v>Y</v>
          </cell>
          <cell r="Z155" t="str">
            <v/>
          </cell>
          <cell r="AA155" t="str">
            <v>Y</v>
          </cell>
          <cell r="AB155">
            <v>0</v>
          </cell>
          <cell r="AC155" t="str">
            <v>Y</v>
          </cell>
          <cell r="AD155">
            <v>0</v>
          </cell>
          <cell r="AG155">
            <v>194116.45999999996</v>
          </cell>
          <cell r="AH155">
            <v>0</v>
          </cell>
          <cell r="AI155">
            <v>194116.45999999996</v>
          </cell>
          <cell r="AJ155">
            <v>4914.4700000000012</v>
          </cell>
          <cell r="AK155">
            <v>199030.92999999996</v>
          </cell>
        </row>
        <row r="156">
          <cell r="A156">
            <v>4148</v>
          </cell>
          <cell r="B156">
            <v>3815</v>
          </cell>
          <cell r="C156" t="str">
            <v>St Josephs RC P South Woodham</v>
          </cell>
          <cell r="D156" t="str">
            <v>Y</v>
          </cell>
          <cell r="E156" t="str">
            <v>Y</v>
          </cell>
          <cell r="F156" t="str">
            <v>Y</v>
          </cell>
          <cell r="G156" t="str">
            <v>Y</v>
          </cell>
          <cell r="H156" t="str">
            <v>Y</v>
          </cell>
          <cell r="I156" t="str">
            <v>Y</v>
          </cell>
          <cell r="J156">
            <v>0</v>
          </cell>
          <cell r="K156" t="str">
            <v>Y</v>
          </cell>
          <cell r="L156">
            <v>0</v>
          </cell>
          <cell r="M156" t="str">
            <v>Y</v>
          </cell>
          <cell r="N156">
            <v>0</v>
          </cell>
          <cell r="O156" t="str">
            <v>Y</v>
          </cell>
          <cell r="P156" t="str">
            <v/>
          </cell>
          <cell r="Q156" t="str">
            <v>Y</v>
          </cell>
          <cell r="R156" t="str">
            <v>Y</v>
          </cell>
          <cell r="S156">
            <v>0</v>
          </cell>
          <cell r="T156" t="str">
            <v>Y</v>
          </cell>
          <cell r="U156">
            <v>0</v>
          </cell>
          <cell r="V156" t="str">
            <v>Y</v>
          </cell>
          <cell r="W156" t="str">
            <v/>
          </cell>
          <cell r="X156" t="str">
            <v>Y</v>
          </cell>
          <cell r="Y156" t="str">
            <v>Y</v>
          </cell>
          <cell r="Z156" t="str">
            <v/>
          </cell>
          <cell r="AA156" t="str">
            <v>Y</v>
          </cell>
          <cell r="AB156">
            <v>0</v>
          </cell>
          <cell r="AC156" t="str">
            <v>Y</v>
          </cell>
          <cell r="AD156">
            <v>0</v>
          </cell>
          <cell r="AG156">
            <v>20924.439999999711</v>
          </cell>
          <cell r="AH156">
            <v>0</v>
          </cell>
          <cell r="AI156">
            <v>20924.439999999711</v>
          </cell>
          <cell r="AJ156">
            <v>9706.2899999999936</v>
          </cell>
          <cell r="AK156">
            <v>30630.729999999705</v>
          </cell>
        </row>
        <row r="157">
          <cell r="A157">
            <v>1578</v>
          </cell>
          <cell r="B157">
            <v>5224</v>
          </cell>
          <cell r="C157" t="str">
            <v>St Katherine's CE Primary School</v>
          </cell>
          <cell r="D157" t="str">
            <v>Y</v>
          </cell>
          <cell r="E157" t="str">
            <v>Y</v>
          </cell>
          <cell r="F157" t="str">
            <v>Y</v>
          </cell>
          <cell r="G157" t="str">
            <v>Y</v>
          </cell>
          <cell r="H157" t="str">
            <v>Y</v>
          </cell>
          <cell r="I157" t="str">
            <v>Y</v>
          </cell>
          <cell r="J157">
            <v>0</v>
          </cell>
          <cell r="K157" t="str">
            <v>Y</v>
          </cell>
          <cell r="L157">
            <v>0</v>
          </cell>
          <cell r="M157" t="str">
            <v>Y</v>
          </cell>
          <cell r="N157">
            <v>0</v>
          </cell>
          <cell r="O157" t="str">
            <v>Y</v>
          </cell>
          <cell r="P157" t="str">
            <v/>
          </cell>
          <cell r="Q157" t="str">
            <v>Y</v>
          </cell>
          <cell r="R157" t="str">
            <v>Y</v>
          </cell>
          <cell r="S157">
            <v>0</v>
          </cell>
          <cell r="T157" t="str">
            <v>Y</v>
          </cell>
          <cell r="U157">
            <v>0</v>
          </cell>
          <cell r="V157" t="str">
            <v>Y</v>
          </cell>
          <cell r="W157" t="str">
            <v/>
          </cell>
          <cell r="X157" t="str">
            <v>Y</v>
          </cell>
          <cell r="Y157" t="str">
            <v>Y</v>
          </cell>
          <cell r="Z157" t="str">
            <v/>
          </cell>
          <cell r="AA157" t="str">
            <v>Y</v>
          </cell>
          <cell r="AB157">
            <v>0</v>
          </cell>
          <cell r="AC157" t="str">
            <v>Y</v>
          </cell>
          <cell r="AD157">
            <v>0</v>
          </cell>
          <cell r="AG157">
            <v>89541.180000000633</v>
          </cell>
          <cell r="AH157">
            <v>0</v>
          </cell>
          <cell r="AI157">
            <v>89541.180000000633</v>
          </cell>
          <cell r="AJ157">
            <v>3129.3500000000004</v>
          </cell>
          <cell r="AK157">
            <v>92670.530000000639</v>
          </cell>
        </row>
        <row r="158">
          <cell r="A158">
            <v>2168</v>
          </cell>
          <cell r="B158">
            <v>3023</v>
          </cell>
          <cell r="C158" t="str">
            <v>St Lawrence CE (C) P Rowhedge</v>
          </cell>
          <cell r="D158" t="str">
            <v>Y</v>
          </cell>
          <cell r="E158" t="str">
            <v>Y</v>
          </cell>
          <cell r="F158" t="str">
            <v>Y</v>
          </cell>
          <cell r="G158" t="str">
            <v>Y</v>
          </cell>
          <cell r="H158" t="str">
            <v>Y</v>
          </cell>
          <cell r="I158" t="str">
            <v>Y</v>
          </cell>
          <cell r="J158">
            <v>0</v>
          </cell>
          <cell r="K158" t="str">
            <v>Y</v>
          </cell>
          <cell r="L158">
            <v>0</v>
          </cell>
          <cell r="M158" t="str">
            <v>Y</v>
          </cell>
          <cell r="N158">
            <v>0</v>
          </cell>
          <cell r="O158" t="str">
            <v>Y</v>
          </cell>
          <cell r="P158" t="str">
            <v/>
          </cell>
          <cell r="Q158" t="str">
            <v>Y</v>
          </cell>
          <cell r="R158" t="str">
            <v>Y</v>
          </cell>
          <cell r="S158">
            <v>0</v>
          </cell>
          <cell r="T158" t="str">
            <v>Y</v>
          </cell>
          <cell r="U158">
            <v>0</v>
          </cell>
          <cell r="V158" t="str">
            <v>Y</v>
          </cell>
          <cell r="W158" t="str">
            <v/>
          </cell>
          <cell r="X158" t="str">
            <v>Y</v>
          </cell>
          <cell r="Y158" t="str">
            <v>Y</v>
          </cell>
          <cell r="Z158" t="str">
            <v/>
          </cell>
          <cell r="AA158" t="str">
            <v>Y</v>
          </cell>
          <cell r="AB158">
            <v>0</v>
          </cell>
          <cell r="AC158" t="str">
            <v>Y</v>
          </cell>
          <cell r="AD158">
            <v>0</v>
          </cell>
          <cell r="AG158">
            <v>436214.72</v>
          </cell>
          <cell r="AH158">
            <v>0</v>
          </cell>
          <cell r="AI158">
            <v>436214.72</v>
          </cell>
          <cell r="AJ158">
            <v>0</v>
          </cell>
          <cell r="AK158">
            <v>436214.72</v>
          </cell>
        </row>
        <row r="159">
          <cell r="A159">
            <v>4436</v>
          </cell>
          <cell r="B159">
            <v>3028</v>
          </cell>
          <cell r="C159" t="str">
            <v>St Lukes P Tiptree</v>
          </cell>
          <cell r="D159" t="str">
            <v>Y</v>
          </cell>
          <cell r="E159" t="str">
            <v>Y</v>
          </cell>
          <cell r="F159" t="str">
            <v>Y</v>
          </cell>
          <cell r="G159" t="str">
            <v>Y</v>
          </cell>
          <cell r="H159" t="str">
            <v>Y</v>
          </cell>
          <cell r="I159" t="str">
            <v>Y</v>
          </cell>
          <cell r="J159">
            <v>0</v>
          </cell>
          <cell r="K159" t="str">
            <v>Y</v>
          </cell>
          <cell r="L159">
            <v>0</v>
          </cell>
          <cell r="M159" t="str">
            <v>Y</v>
          </cell>
          <cell r="N159">
            <v>0</v>
          </cell>
          <cell r="O159" t="str">
            <v>Y</v>
          </cell>
          <cell r="P159" t="str">
            <v/>
          </cell>
          <cell r="Q159" t="str">
            <v>Y</v>
          </cell>
          <cell r="R159" t="str">
            <v>Y</v>
          </cell>
          <cell r="S159">
            <v>0</v>
          </cell>
          <cell r="T159" t="str">
            <v>Y</v>
          </cell>
          <cell r="U159">
            <v>0</v>
          </cell>
          <cell r="V159" t="str">
            <v>Y</v>
          </cell>
          <cell r="W159" t="str">
            <v/>
          </cell>
          <cell r="X159" t="str">
            <v>Y</v>
          </cell>
          <cell r="Y159" t="str">
            <v>Y</v>
          </cell>
          <cell r="Z159" t="str">
            <v/>
          </cell>
          <cell r="AA159" t="str">
            <v>Y</v>
          </cell>
          <cell r="AB159">
            <v>0</v>
          </cell>
          <cell r="AC159" t="str">
            <v>Y</v>
          </cell>
          <cell r="AD159">
            <v>0</v>
          </cell>
          <cell r="AG159">
            <v>264833.00000000023</v>
          </cell>
          <cell r="AH159">
            <v>0</v>
          </cell>
          <cell r="AI159">
            <v>264833.00000000023</v>
          </cell>
          <cell r="AJ159">
            <v>15195.54</v>
          </cell>
          <cell r="AK159">
            <v>280028.54000000021</v>
          </cell>
        </row>
        <row r="160">
          <cell r="A160">
            <v>4508</v>
          </cell>
          <cell r="B160">
            <v>3015</v>
          </cell>
          <cell r="C160" t="str">
            <v>St Margarets CE P Toppesfield</v>
          </cell>
          <cell r="D160" t="str">
            <v>Y</v>
          </cell>
          <cell r="E160" t="str">
            <v>Y</v>
          </cell>
          <cell r="F160" t="str">
            <v>Y</v>
          </cell>
          <cell r="G160" t="str">
            <v>Y</v>
          </cell>
          <cell r="H160" t="str">
            <v>Y</v>
          </cell>
          <cell r="I160" t="str">
            <v>Y</v>
          </cell>
          <cell r="J160">
            <v>0</v>
          </cell>
          <cell r="K160" t="str">
            <v>Y</v>
          </cell>
          <cell r="L160">
            <v>0</v>
          </cell>
          <cell r="M160" t="str">
            <v>Y</v>
          </cell>
          <cell r="N160">
            <v>0</v>
          </cell>
          <cell r="O160" t="str">
            <v>Y</v>
          </cell>
          <cell r="P160" t="str">
            <v/>
          </cell>
          <cell r="Q160" t="str">
            <v>Y</v>
          </cell>
          <cell r="R160" t="str">
            <v>Y</v>
          </cell>
          <cell r="S160">
            <v>0</v>
          </cell>
          <cell r="T160" t="str">
            <v>Y</v>
          </cell>
          <cell r="U160">
            <v>0</v>
          </cell>
          <cell r="V160" t="str">
            <v>Y</v>
          </cell>
          <cell r="W160" t="str">
            <v/>
          </cell>
          <cell r="X160" t="str">
            <v>Y</v>
          </cell>
          <cell r="Y160" t="str">
            <v>Y</v>
          </cell>
          <cell r="Z160" t="str">
            <v/>
          </cell>
          <cell r="AA160" t="str">
            <v>Y</v>
          </cell>
          <cell r="AB160">
            <v>0</v>
          </cell>
          <cell r="AC160" t="str">
            <v>Y</v>
          </cell>
          <cell r="AD160">
            <v>0</v>
          </cell>
          <cell r="AG160">
            <v>31667.869999999879</v>
          </cell>
          <cell r="AH160">
            <v>0</v>
          </cell>
          <cell r="AI160">
            <v>31667.869999999879</v>
          </cell>
          <cell r="AJ160">
            <v>0</v>
          </cell>
          <cell r="AK160">
            <v>31667.869999999879</v>
          </cell>
        </row>
        <row r="161">
          <cell r="A161">
            <v>3884</v>
          </cell>
          <cell r="B161">
            <v>3430</v>
          </cell>
          <cell r="C161" t="str">
            <v>St Marys CE (A) P Saffron Walden</v>
          </cell>
          <cell r="D161" t="str">
            <v>Y</v>
          </cell>
          <cell r="E161" t="str">
            <v>Y</v>
          </cell>
          <cell r="F161" t="str">
            <v>Y</v>
          </cell>
          <cell r="G161" t="str">
            <v>Y</v>
          </cell>
          <cell r="H161" t="str">
            <v>Y</v>
          </cell>
          <cell r="I161" t="str">
            <v>Y</v>
          </cell>
          <cell r="J161">
            <v>0</v>
          </cell>
          <cell r="K161" t="str">
            <v>Y</v>
          </cell>
          <cell r="L161">
            <v>0</v>
          </cell>
          <cell r="M161" t="str">
            <v>Y</v>
          </cell>
          <cell r="N161">
            <v>0</v>
          </cell>
          <cell r="O161" t="str">
            <v>Y</v>
          </cell>
          <cell r="P161" t="str">
            <v/>
          </cell>
          <cell r="Q161" t="str">
            <v>Y</v>
          </cell>
          <cell r="R161" t="str">
            <v>Y</v>
          </cell>
          <cell r="S161">
            <v>0</v>
          </cell>
          <cell r="T161" t="str">
            <v>Y</v>
          </cell>
          <cell r="U161">
            <v>0</v>
          </cell>
          <cell r="V161" t="str">
            <v>Y</v>
          </cell>
          <cell r="W161" t="str">
            <v/>
          </cell>
          <cell r="X161" t="str">
            <v>Y</v>
          </cell>
          <cell r="Y161" t="str">
            <v>Y</v>
          </cell>
          <cell r="Z161" t="str">
            <v/>
          </cell>
          <cell r="AA161" t="str">
            <v>Y</v>
          </cell>
          <cell r="AB161">
            <v>0</v>
          </cell>
          <cell r="AC161" t="str">
            <v>Y</v>
          </cell>
          <cell r="AD161">
            <v>0</v>
          </cell>
          <cell r="AG161">
            <v>64217.339999999618</v>
          </cell>
          <cell r="AH161">
            <v>0</v>
          </cell>
          <cell r="AI161">
            <v>64217.339999999618</v>
          </cell>
          <cell r="AJ161">
            <v>131.89000000000124</v>
          </cell>
          <cell r="AK161">
            <v>64349.229999999618</v>
          </cell>
        </row>
        <row r="162">
          <cell r="A162">
            <v>1506</v>
          </cell>
          <cell r="B162">
            <v>3450</v>
          </cell>
          <cell r="C162" t="str">
            <v>St Marys CE P Burnham-on-Crouch</v>
          </cell>
          <cell r="D162" t="str">
            <v>Y</v>
          </cell>
          <cell r="E162" t="str">
            <v>Y</v>
          </cell>
          <cell r="F162" t="str">
            <v>Y</v>
          </cell>
          <cell r="G162" t="str">
            <v>Y</v>
          </cell>
          <cell r="H162" t="str">
            <v>Y</v>
          </cell>
          <cell r="I162" t="str">
            <v>Y</v>
          </cell>
          <cell r="J162">
            <v>0</v>
          </cell>
          <cell r="K162" t="str">
            <v>Y</v>
          </cell>
          <cell r="L162">
            <v>0</v>
          </cell>
          <cell r="M162" t="str">
            <v>Y</v>
          </cell>
          <cell r="N162">
            <v>0</v>
          </cell>
          <cell r="O162" t="str">
            <v>Y</v>
          </cell>
          <cell r="P162" t="str">
            <v/>
          </cell>
          <cell r="Q162" t="str">
            <v>Y</v>
          </cell>
          <cell r="R162" t="str">
            <v>Y</v>
          </cell>
          <cell r="S162">
            <v>0</v>
          </cell>
          <cell r="T162" t="str">
            <v>Y</v>
          </cell>
          <cell r="U162">
            <v>0</v>
          </cell>
          <cell r="V162" t="str">
            <v>Y</v>
          </cell>
          <cell r="W162" t="str">
            <v/>
          </cell>
          <cell r="X162" t="str">
            <v>Y</v>
          </cell>
          <cell r="Y162" t="str">
            <v>Y</v>
          </cell>
          <cell r="Z162" t="str">
            <v/>
          </cell>
          <cell r="AA162" t="str">
            <v>Y</v>
          </cell>
          <cell r="AB162">
            <v>0</v>
          </cell>
          <cell r="AC162" t="str">
            <v>Y</v>
          </cell>
          <cell r="AD162">
            <v>0</v>
          </cell>
          <cell r="AG162">
            <v>49038.470000000438</v>
          </cell>
          <cell r="AH162">
            <v>0</v>
          </cell>
          <cell r="AI162">
            <v>49038.470000000438</v>
          </cell>
          <cell r="AJ162">
            <v>5019.6399999999994</v>
          </cell>
          <cell r="AK162">
            <v>54058.110000000437</v>
          </cell>
        </row>
        <row r="163">
          <cell r="A163">
            <v>2870</v>
          </cell>
          <cell r="B163">
            <v>3580</v>
          </cell>
          <cell r="C163" t="str">
            <v>St Marys CE P Hatfield Broad Oak</v>
          </cell>
          <cell r="D163" t="str">
            <v>Y</v>
          </cell>
          <cell r="E163" t="str">
            <v>Y</v>
          </cell>
          <cell r="F163" t="str">
            <v>Y</v>
          </cell>
          <cell r="G163" t="str">
            <v>Y</v>
          </cell>
          <cell r="H163" t="str">
            <v>Y</v>
          </cell>
          <cell r="I163" t="str">
            <v>Y</v>
          </cell>
          <cell r="J163">
            <v>0</v>
          </cell>
          <cell r="K163" t="str">
            <v>Y</v>
          </cell>
          <cell r="L163">
            <v>0</v>
          </cell>
          <cell r="M163" t="str">
            <v>Y</v>
          </cell>
          <cell r="N163">
            <v>0</v>
          </cell>
          <cell r="O163" t="str">
            <v>Y</v>
          </cell>
          <cell r="P163" t="str">
            <v/>
          </cell>
          <cell r="Q163" t="str">
            <v>Y</v>
          </cell>
          <cell r="R163" t="str">
            <v>Y</v>
          </cell>
          <cell r="S163">
            <v>0</v>
          </cell>
          <cell r="T163" t="str">
            <v>Y</v>
          </cell>
          <cell r="U163">
            <v>0</v>
          </cell>
          <cell r="V163" t="str">
            <v>Y</v>
          </cell>
          <cell r="W163" t="str">
            <v/>
          </cell>
          <cell r="X163" t="str">
            <v>Y</v>
          </cell>
          <cell r="Y163" t="str">
            <v>Y</v>
          </cell>
          <cell r="Z163" t="str">
            <v/>
          </cell>
          <cell r="AA163" t="str">
            <v>Y</v>
          </cell>
          <cell r="AB163">
            <v>0</v>
          </cell>
          <cell r="AC163" t="str">
            <v>Y</v>
          </cell>
          <cell r="AD163">
            <v>0</v>
          </cell>
          <cell r="AG163">
            <v>129299.71999999997</v>
          </cell>
          <cell r="AH163">
            <v>0</v>
          </cell>
          <cell r="AI163">
            <v>129299.71999999997</v>
          </cell>
          <cell r="AJ163">
            <v>8806.43</v>
          </cell>
          <cell r="AK163">
            <v>138106.14999999997</v>
          </cell>
        </row>
        <row r="164">
          <cell r="A164">
            <v>4202</v>
          </cell>
          <cell r="B164">
            <v>5229</v>
          </cell>
          <cell r="C164" t="str">
            <v>St Mary's CE Primary School, Stansted</v>
          </cell>
          <cell r="D164" t="str">
            <v>Y</v>
          </cell>
          <cell r="E164" t="str">
            <v>Y</v>
          </cell>
          <cell r="F164" t="str">
            <v>Y</v>
          </cell>
          <cell r="G164" t="str">
            <v>Y</v>
          </cell>
          <cell r="H164" t="str">
            <v>Y</v>
          </cell>
          <cell r="I164" t="str">
            <v>Y</v>
          </cell>
          <cell r="J164">
            <v>0</v>
          </cell>
          <cell r="K164" t="str">
            <v>Y</v>
          </cell>
          <cell r="L164">
            <v>0</v>
          </cell>
          <cell r="M164" t="str">
            <v>Y</v>
          </cell>
          <cell r="N164">
            <v>0</v>
          </cell>
          <cell r="O164" t="str">
            <v>Y</v>
          </cell>
          <cell r="P164" t="str">
            <v/>
          </cell>
          <cell r="Q164" t="str">
            <v>Y</v>
          </cell>
          <cell r="R164" t="str">
            <v>Y</v>
          </cell>
          <cell r="S164">
            <v>0</v>
          </cell>
          <cell r="T164" t="str">
            <v>Y</v>
          </cell>
          <cell r="U164">
            <v>0</v>
          </cell>
          <cell r="V164" t="str">
            <v>Y</v>
          </cell>
          <cell r="W164" t="str">
            <v/>
          </cell>
          <cell r="X164" t="str">
            <v>Y</v>
          </cell>
          <cell r="Y164" t="str">
            <v>Y</v>
          </cell>
          <cell r="Z164" t="str">
            <v/>
          </cell>
          <cell r="AA164" t="str">
            <v>Y</v>
          </cell>
          <cell r="AB164">
            <v>0</v>
          </cell>
          <cell r="AC164" t="str">
            <v>Y</v>
          </cell>
          <cell r="AD164">
            <v>0</v>
          </cell>
          <cell r="AG164">
            <v>213010.53000000049</v>
          </cell>
          <cell r="AH164">
            <v>0</v>
          </cell>
          <cell r="AI164">
            <v>213010.53000000049</v>
          </cell>
          <cell r="AJ164">
            <v>0</v>
          </cell>
          <cell r="AK164">
            <v>213010.53000000049</v>
          </cell>
        </row>
        <row r="165">
          <cell r="A165">
            <v>1880</v>
          </cell>
          <cell r="B165">
            <v>2297</v>
          </cell>
          <cell r="C165" t="str">
            <v>St Michaels C P Colchester</v>
          </cell>
          <cell r="D165" t="str">
            <v>Y</v>
          </cell>
          <cell r="E165" t="str">
            <v>Y</v>
          </cell>
          <cell r="F165" t="str">
            <v>Y</v>
          </cell>
          <cell r="G165" t="str">
            <v>Y</v>
          </cell>
          <cell r="H165" t="str">
            <v>Y</v>
          </cell>
          <cell r="I165" t="str">
            <v>Y</v>
          </cell>
          <cell r="J165">
            <v>0</v>
          </cell>
          <cell r="K165" t="str">
            <v>Y</v>
          </cell>
          <cell r="L165">
            <v>0</v>
          </cell>
          <cell r="M165" t="str">
            <v>Y</v>
          </cell>
          <cell r="N165">
            <v>0</v>
          </cell>
          <cell r="O165" t="str">
            <v>Y</v>
          </cell>
          <cell r="P165" t="str">
            <v/>
          </cell>
          <cell r="Q165" t="str">
            <v>Y</v>
          </cell>
          <cell r="R165" t="str">
            <v>Y</v>
          </cell>
          <cell r="S165">
            <v>0</v>
          </cell>
          <cell r="T165" t="str">
            <v>Y</v>
          </cell>
          <cell r="U165">
            <v>0</v>
          </cell>
          <cell r="V165" t="str">
            <v>Y</v>
          </cell>
          <cell r="W165" t="str">
            <v/>
          </cell>
          <cell r="X165" t="str">
            <v>Y</v>
          </cell>
          <cell r="Y165" t="str">
            <v>Y</v>
          </cell>
          <cell r="Z165" t="str">
            <v/>
          </cell>
          <cell r="AA165" t="str">
            <v>Y</v>
          </cell>
          <cell r="AB165">
            <v>0</v>
          </cell>
          <cell r="AC165" t="str">
            <v>Y</v>
          </cell>
          <cell r="AD165">
            <v>0</v>
          </cell>
          <cell r="AG165">
            <v>496286.75999999978</v>
          </cell>
          <cell r="AH165">
            <v>0</v>
          </cell>
          <cell r="AI165">
            <v>496286.75999999978</v>
          </cell>
          <cell r="AJ165">
            <v>6987.8799999999974</v>
          </cell>
          <cell r="AK165">
            <v>503274.63999999978</v>
          </cell>
        </row>
        <row r="166">
          <cell r="A166">
            <v>2372</v>
          </cell>
          <cell r="B166">
            <v>3810</v>
          </cell>
          <cell r="C166" t="str">
            <v>St Michaels CE J Galleywood</v>
          </cell>
          <cell r="D166" t="str">
            <v>Y</v>
          </cell>
          <cell r="E166" t="str">
            <v>Y</v>
          </cell>
          <cell r="F166" t="str">
            <v>Y</v>
          </cell>
          <cell r="G166" t="str">
            <v>Y</v>
          </cell>
          <cell r="H166" t="str">
            <v>Y</v>
          </cell>
          <cell r="I166" t="str">
            <v>Y</v>
          </cell>
          <cell r="J166">
            <v>0</v>
          </cell>
          <cell r="K166" t="str">
            <v>Y</v>
          </cell>
          <cell r="L166">
            <v>0</v>
          </cell>
          <cell r="M166" t="str">
            <v>Y</v>
          </cell>
          <cell r="N166">
            <v>0</v>
          </cell>
          <cell r="O166" t="str">
            <v>Y</v>
          </cell>
          <cell r="P166" t="str">
            <v/>
          </cell>
          <cell r="Q166" t="str">
            <v>Y</v>
          </cell>
          <cell r="R166" t="str">
            <v>Y</v>
          </cell>
          <cell r="S166">
            <v>0</v>
          </cell>
          <cell r="T166" t="str">
            <v>Y</v>
          </cell>
          <cell r="U166">
            <v>0</v>
          </cell>
          <cell r="V166" t="str">
            <v>Y</v>
          </cell>
          <cell r="W166" t="str">
            <v/>
          </cell>
          <cell r="X166" t="str">
            <v>Y</v>
          </cell>
          <cell r="Y166" t="str">
            <v>Y</v>
          </cell>
          <cell r="Z166" t="str">
            <v/>
          </cell>
          <cell r="AA166" t="str">
            <v>Y</v>
          </cell>
          <cell r="AB166">
            <v>0</v>
          </cell>
          <cell r="AC166" t="str">
            <v>Y</v>
          </cell>
          <cell r="AD166">
            <v>0</v>
          </cell>
          <cell r="AG166">
            <v>108017.72999999975</v>
          </cell>
          <cell r="AH166">
            <v>0</v>
          </cell>
          <cell r="AI166">
            <v>108017.72999999975</v>
          </cell>
          <cell r="AJ166">
            <v>4137.6299999999974</v>
          </cell>
          <cell r="AK166">
            <v>112155.35999999975</v>
          </cell>
        </row>
        <row r="167">
          <cell r="A167">
            <v>1382</v>
          </cell>
          <cell r="B167">
            <v>3440</v>
          </cell>
          <cell r="C167" t="str">
            <v>St Michaels CE P Braintree</v>
          </cell>
          <cell r="D167" t="str">
            <v>Y</v>
          </cell>
          <cell r="E167" t="str">
            <v>Y</v>
          </cell>
          <cell r="F167" t="str">
            <v>Y</v>
          </cell>
          <cell r="G167" t="str">
            <v>Y</v>
          </cell>
          <cell r="H167" t="str">
            <v>Y</v>
          </cell>
          <cell r="I167" t="str">
            <v>Y</v>
          </cell>
          <cell r="J167">
            <v>0</v>
          </cell>
          <cell r="K167" t="str">
            <v>Y</v>
          </cell>
          <cell r="L167">
            <v>0</v>
          </cell>
          <cell r="M167" t="str">
            <v>Y</v>
          </cell>
          <cell r="N167">
            <v>0</v>
          </cell>
          <cell r="O167" t="str">
            <v>Y</v>
          </cell>
          <cell r="P167" t="str">
            <v/>
          </cell>
          <cell r="Q167" t="str">
            <v>Y</v>
          </cell>
          <cell r="R167" t="str">
            <v>Y</v>
          </cell>
          <cell r="S167">
            <v>0</v>
          </cell>
          <cell r="T167" t="str">
            <v>Y</v>
          </cell>
          <cell r="U167">
            <v>0</v>
          </cell>
          <cell r="V167" t="str">
            <v>Y</v>
          </cell>
          <cell r="W167" t="str">
            <v/>
          </cell>
          <cell r="X167" t="str">
            <v>Y</v>
          </cell>
          <cell r="Y167" t="str">
            <v>Y</v>
          </cell>
          <cell r="Z167" t="str">
            <v/>
          </cell>
          <cell r="AA167" t="str">
            <v>Y</v>
          </cell>
          <cell r="AB167">
            <v>0</v>
          </cell>
          <cell r="AC167" t="str">
            <v>Y</v>
          </cell>
          <cell r="AD167">
            <v>0</v>
          </cell>
          <cell r="AG167">
            <v>164256.67000000039</v>
          </cell>
          <cell r="AH167">
            <v>0</v>
          </cell>
          <cell r="AI167">
            <v>164256.67000000039</v>
          </cell>
          <cell r="AJ167">
            <v>66684.649999999994</v>
          </cell>
          <cell r="AK167">
            <v>230941.32000000039</v>
          </cell>
        </row>
        <row r="168">
          <cell r="A168">
            <v>1808</v>
          </cell>
          <cell r="B168">
            <v>3209</v>
          </cell>
          <cell r="C168" t="str">
            <v>St Peters CE P Coggeshall</v>
          </cell>
          <cell r="D168" t="str">
            <v>Y</v>
          </cell>
          <cell r="E168" t="str">
            <v>Y</v>
          </cell>
          <cell r="F168" t="str">
            <v>Y</v>
          </cell>
          <cell r="G168" t="str">
            <v>Y</v>
          </cell>
          <cell r="H168" t="str">
            <v>Y</v>
          </cell>
          <cell r="I168" t="str">
            <v>Y</v>
          </cell>
          <cell r="J168">
            <v>0</v>
          </cell>
          <cell r="K168" t="str">
            <v>Y</v>
          </cell>
          <cell r="L168">
            <v>0</v>
          </cell>
          <cell r="M168" t="str">
            <v>Y</v>
          </cell>
          <cell r="N168">
            <v>0</v>
          </cell>
          <cell r="O168" t="str">
            <v>Y</v>
          </cell>
          <cell r="P168" t="str">
            <v/>
          </cell>
          <cell r="Q168" t="str">
            <v>Y</v>
          </cell>
          <cell r="R168" t="str">
            <v>Y</v>
          </cell>
          <cell r="S168">
            <v>0</v>
          </cell>
          <cell r="T168" t="str">
            <v>Y</v>
          </cell>
          <cell r="U168">
            <v>0</v>
          </cell>
          <cell r="V168" t="str">
            <v>Y</v>
          </cell>
          <cell r="W168" t="str">
            <v/>
          </cell>
          <cell r="X168" t="str">
            <v>Y</v>
          </cell>
          <cell r="Y168" t="str">
            <v>Y</v>
          </cell>
          <cell r="Z168" t="str">
            <v/>
          </cell>
          <cell r="AA168" t="str">
            <v>Y</v>
          </cell>
          <cell r="AB168">
            <v>0</v>
          </cell>
          <cell r="AC168" t="str">
            <v>Y</v>
          </cell>
          <cell r="AD168">
            <v>0</v>
          </cell>
          <cell r="AG168">
            <v>47043.550000000745</v>
          </cell>
          <cell r="AH168">
            <v>0</v>
          </cell>
          <cell r="AI168">
            <v>47043.550000000745</v>
          </cell>
          <cell r="AJ168">
            <v>7600</v>
          </cell>
          <cell r="AK168">
            <v>54643.550000000745</v>
          </cell>
        </row>
        <row r="169">
          <cell r="A169">
            <v>3932</v>
          </cell>
          <cell r="B169">
            <v>3013</v>
          </cell>
          <cell r="C169" t="str">
            <v>St Peters CE P Sible Hedingham</v>
          </cell>
          <cell r="D169" t="str">
            <v>Y</v>
          </cell>
          <cell r="E169" t="str">
            <v>Y</v>
          </cell>
          <cell r="F169" t="str">
            <v>Y</v>
          </cell>
          <cell r="G169" t="str">
            <v>Y</v>
          </cell>
          <cell r="H169" t="str">
            <v>Y</v>
          </cell>
          <cell r="I169" t="str">
            <v>Y</v>
          </cell>
          <cell r="J169">
            <v>0</v>
          </cell>
          <cell r="K169" t="str">
            <v>Y</v>
          </cell>
          <cell r="L169">
            <v>0</v>
          </cell>
          <cell r="M169" t="str">
            <v>Y</v>
          </cell>
          <cell r="N169">
            <v>0</v>
          </cell>
          <cell r="O169" t="str">
            <v>Y</v>
          </cell>
          <cell r="P169" t="str">
            <v/>
          </cell>
          <cell r="Q169" t="str">
            <v>Y</v>
          </cell>
          <cell r="R169" t="str">
            <v>Y</v>
          </cell>
          <cell r="S169">
            <v>0</v>
          </cell>
          <cell r="T169" t="str">
            <v>Y</v>
          </cell>
          <cell r="U169">
            <v>0</v>
          </cell>
          <cell r="V169" t="str">
            <v>Y</v>
          </cell>
          <cell r="W169" t="str">
            <v/>
          </cell>
          <cell r="X169" t="str">
            <v>Y</v>
          </cell>
          <cell r="Y169" t="str">
            <v>Y</v>
          </cell>
          <cell r="Z169" t="str">
            <v/>
          </cell>
          <cell r="AA169" t="str">
            <v>Y</v>
          </cell>
          <cell r="AB169">
            <v>0</v>
          </cell>
          <cell r="AC169" t="str">
            <v>Y</v>
          </cell>
          <cell r="AD169">
            <v>0</v>
          </cell>
          <cell r="AG169">
            <v>102842.07999999914</v>
          </cell>
          <cell r="AH169">
            <v>0</v>
          </cell>
          <cell r="AI169">
            <v>102842.07999999914</v>
          </cell>
          <cell r="AJ169">
            <v>0</v>
          </cell>
          <cell r="AK169">
            <v>102842.07999999914</v>
          </cell>
        </row>
        <row r="170">
          <cell r="A170">
            <v>1426</v>
          </cell>
          <cell r="B170">
            <v>3592</v>
          </cell>
          <cell r="C170" t="str">
            <v>St Thomas of Canterbury CE P Brentwood</v>
          </cell>
          <cell r="D170" t="str">
            <v>Y</v>
          </cell>
          <cell r="E170" t="str">
            <v>Y</v>
          </cell>
          <cell r="F170" t="str">
            <v>Y</v>
          </cell>
          <cell r="G170" t="str">
            <v>Y</v>
          </cell>
          <cell r="H170" t="str">
            <v>Y</v>
          </cell>
          <cell r="I170" t="str">
            <v>Y</v>
          </cell>
          <cell r="J170">
            <v>0</v>
          </cell>
          <cell r="K170" t="str">
            <v>Y</v>
          </cell>
          <cell r="L170">
            <v>0</v>
          </cell>
          <cell r="M170" t="str">
            <v>Y</v>
          </cell>
          <cell r="N170">
            <v>0</v>
          </cell>
          <cell r="O170" t="str">
            <v>Y</v>
          </cell>
          <cell r="P170" t="str">
            <v/>
          </cell>
          <cell r="Q170" t="str">
            <v>Y</v>
          </cell>
          <cell r="R170" t="str">
            <v>Y</v>
          </cell>
          <cell r="S170">
            <v>0</v>
          </cell>
          <cell r="T170" t="str">
            <v>Y</v>
          </cell>
          <cell r="U170">
            <v>0</v>
          </cell>
          <cell r="V170" t="str">
            <v>Y</v>
          </cell>
          <cell r="W170" t="str">
            <v/>
          </cell>
          <cell r="X170" t="str">
            <v>Y</v>
          </cell>
          <cell r="Y170" t="str">
            <v>Y</v>
          </cell>
          <cell r="Z170" t="str">
            <v/>
          </cell>
          <cell r="AA170" t="str">
            <v>Y</v>
          </cell>
          <cell r="AB170">
            <v>0</v>
          </cell>
          <cell r="AC170" t="str">
            <v>Y</v>
          </cell>
          <cell r="AD170">
            <v>0</v>
          </cell>
          <cell r="AG170">
            <v>314001.48999999929</v>
          </cell>
          <cell r="AH170">
            <v>0</v>
          </cell>
          <cell r="AI170">
            <v>314001.48999999929</v>
          </cell>
          <cell r="AJ170">
            <v>3671.0499999999993</v>
          </cell>
          <cell r="AK170">
            <v>317672.53999999928</v>
          </cell>
        </row>
        <row r="171">
          <cell r="A171">
            <v>4216</v>
          </cell>
          <cell r="B171">
            <v>2041</v>
          </cell>
          <cell r="C171" t="str">
            <v>Stanway C P</v>
          </cell>
          <cell r="D171" t="str">
            <v>Y</v>
          </cell>
          <cell r="E171" t="str">
            <v>Y</v>
          </cell>
          <cell r="F171" t="str">
            <v>Y</v>
          </cell>
          <cell r="G171" t="str">
            <v>Y</v>
          </cell>
          <cell r="H171" t="str">
            <v>Y</v>
          </cell>
          <cell r="I171" t="str">
            <v>Y</v>
          </cell>
          <cell r="J171">
            <v>0</v>
          </cell>
          <cell r="K171" t="str">
            <v>Y</v>
          </cell>
          <cell r="L171">
            <v>0</v>
          </cell>
          <cell r="M171" t="str">
            <v>Y</v>
          </cell>
          <cell r="N171">
            <v>0</v>
          </cell>
          <cell r="O171" t="str">
            <v>Y</v>
          </cell>
          <cell r="P171" t="str">
            <v/>
          </cell>
          <cell r="Q171" t="str">
            <v>Y</v>
          </cell>
          <cell r="R171" t="str">
            <v>Y</v>
          </cell>
          <cell r="S171">
            <v>0</v>
          </cell>
          <cell r="T171" t="str">
            <v>Y</v>
          </cell>
          <cell r="U171">
            <v>0</v>
          </cell>
          <cell r="V171" t="str">
            <v>Y</v>
          </cell>
          <cell r="W171" t="str">
            <v/>
          </cell>
          <cell r="X171" t="str">
            <v>Y</v>
          </cell>
          <cell r="Y171" t="str">
            <v>Y</v>
          </cell>
          <cell r="Z171" t="str">
            <v/>
          </cell>
          <cell r="AA171" t="str">
            <v>Y</v>
          </cell>
          <cell r="AB171">
            <v>0</v>
          </cell>
          <cell r="AC171" t="str">
            <v>Y</v>
          </cell>
          <cell r="AD171">
            <v>0</v>
          </cell>
          <cell r="AG171">
            <v>193057.80000000121</v>
          </cell>
          <cell r="AH171">
            <v>0</v>
          </cell>
          <cell r="AI171">
            <v>193057.80000000121</v>
          </cell>
          <cell r="AJ171">
            <v>2694</v>
          </cell>
          <cell r="AK171">
            <v>195751.80000000121</v>
          </cell>
        </row>
        <row r="172">
          <cell r="A172">
            <v>4218</v>
          </cell>
          <cell r="B172">
            <v>2081</v>
          </cell>
          <cell r="C172" t="str">
            <v>Stanway Fiveways C P</v>
          </cell>
          <cell r="D172" t="str">
            <v>Y</v>
          </cell>
          <cell r="E172" t="str">
            <v>Y</v>
          </cell>
          <cell r="F172" t="str">
            <v>Y</v>
          </cell>
          <cell r="G172" t="str">
            <v>Y</v>
          </cell>
          <cell r="H172" t="str">
            <v>Y</v>
          </cell>
          <cell r="I172" t="str">
            <v>Y</v>
          </cell>
          <cell r="J172">
            <v>0</v>
          </cell>
          <cell r="K172" t="str">
            <v>Y</v>
          </cell>
          <cell r="L172">
            <v>0</v>
          </cell>
          <cell r="M172" t="str">
            <v>Y</v>
          </cell>
          <cell r="N172">
            <v>0</v>
          </cell>
          <cell r="O172" t="str">
            <v>Y</v>
          </cell>
          <cell r="P172" t="str">
            <v/>
          </cell>
          <cell r="Q172" t="str">
            <v>Y</v>
          </cell>
          <cell r="R172" t="str">
            <v>Y</v>
          </cell>
          <cell r="S172">
            <v>0</v>
          </cell>
          <cell r="T172" t="str">
            <v>Y</v>
          </cell>
          <cell r="U172">
            <v>0</v>
          </cell>
          <cell r="V172" t="str">
            <v>Y</v>
          </cell>
          <cell r="W172" t="str">
            <v/>
          </cell>
          <cell r="X172" t="str">
            <v>Y</v>
          </cell>
          <cell r="Y172" t="str">
            <v>Y</v>
          </cell>
          <cell r="Z172" t="str">
            <v/>
          </cell>
          <cell r="AA172" t="str">
            <v>Y</v>
          </cell>
          <cell r="AB172">
            <v>0</v>
          </cell>
          <cell r="AC172" t="str">
            <v>Y</v>
          </cell>
          <cell r="AD172">
            <v>0</v>
          </cell>
          <cell r="AG172">
            <v>561344.15999999968</v>
          </cell>
          <cell r="AH172">
            <v>0</v>
          </cell>
          <cell r="AI172">
            <v>561344.15999999968</v>
          </cell>
          <cell r="AJ172">
            <v>0</v>
          </cell>
          <cell r="AK172">
            <v>561344.15999999968</v>
          </cell>
        </row>
        <row r="173">
          <cell r="A173">
            <v>4238</v>
          </cell>
          <cell r="B173">
            <v>2550</v>
          </cell>
          <cell r="C173" t="str">
            <v>Stebbing C P</v>
          </cell>
          <cell r="D173" t="str">
            <v>Y</v>
          </cell>
          <cell r="E173" t="str">
            <v>Y</v>
          </cell>
          <cell r="F173" t="str">
            <v>Y</v>
          </cell>
          <cell r="G173" t="str">
            <v>Y</v>
          </cell>
          <cell r="H173" t="str">
            <v>Y</v>
          </cell>
          <cell r="I173" t="str">
            <v>Y</v>
          </cell>
          <cell r="J173">
            <v>0</v>
          </cell>
          <cell r="K173" t="str">
            <v>Y</v>
          </cell>
          <cell r="L173">
            <v>0</v>
          </cell>
          <cell r="M173" t="str">
            <v>Y</v>
          </cell>
          <cell r="N173">
            <v>0</v>
          </cell>
          <cell r="O173" t="str">
            <v>Y</v>
          </cell>
          <cell r="P173" t="str">
            <v/>
          </cell>
          <cell r="Q173" t="str">
            <v>Y</v>
          </cell>
          <cell r="R173" t="str">
            <v>Y</v>
          </cell>
          <cell r="S173">
            <v>0</v>
          </cell>
          <cell r="T173" t="str">
            <v>Y</v>
          </cell>
          <cell r="U173">
            <v>0</v>
          </cell>
          <cell r="V173" t="str">
            <v>Y</v>
          </cell>
          <cell r="W173" t="str">
            <v/>
          </cell>
          <cell r="X173" t="str">
            <v>Y</v>
          </cell>
          <cell r="Y173" t="str">
            <v>Y</v>
          </cell>
          <cell r="Z173" t="str">
            <v/>
          </cell>
          <cell r="AA173" t="str">
            <v>Y</v>
          </cell>
          <cell r="AB173">
            <v>0</v>
          </cell>
          <cell r="AC173" t="str">
            <v>Y</v>
          </cell>
          <cell r="AD173">
            <v>0</v>
          </cell>
          <cell r="AG173">
            <v>54120.460000000428</v>
          </cell>
          <cell r="AH173">
            <v>0</v>
          </cell>
          <cell r="AI173">
            <v>54120.460000000428</v>
          </cell>
          <cell r="AJ173">
            <v>0</v>
          </cell>
          <cell r="AK173">
            <v>54120.460000000428</v>
          </cell>
        </row>
        <row r="174">
          <cell r="A174">
            <v>4262</v>
          </cell>
          <cell r="B174">
            <v>3225</v>
          </cell>
          <cell r="C174" t="str">
            <v>Stock CE P</v>
          </cell>
          <cell r="D174" t="str">
            <v>Y</v>
          </cell>
          <cell r="E174" t="str">
            <v>Y</v>
          </cell>
          <cell r="F174" t="str">
            <v>Y</v>
          </cell>
          <cell r="G174" t="str">
            <v>Y</v>
          </cell>
          <cell r="H174" t="str">
            <v>Y</v>
          </cell>
          <cell r="I174" t="str">
            <v>Y</v>
          </cell>
          <cell r="J174">
            <v>0</v>
          </cell>
          <cell r="K174" t="str">
            <v>Y</v>
          </cell>
          <cell r="L174">
            <v>0</v>
          </cell>
          <cell r="M174" t="str">
            <v>Y</v>
          </cell>
          <cell r="N174">
            <v>0</v>
          </cell>
          <cell r="O174" t="str">
            <v>Y</v>
          </cell>
          <cell r="P174" t="str">
            <v/>
          </cell>
          <cell r="Q174" t="str">
            <v>Y</v>
          </cell>
          <cell r="R174" t="str">
            <v>Y</v>
          </cell>
          <cell r="S174">
            <v>0</v>
          </cell>
          <cell r="T174" t="str">
            <v>Y</v>
          </cell>
          <cell r="U174">
            <v>0</v>
          </cell>
          <cell r="V174" t="str">
            <v>Y</v>
          </cell>
          <cell r="W174" t="str">
            <v/>
          </cell>
          <cell r="X174" t="str">
            <v>Y</v>
          </cell>
          <cell r="Y174" t="str">
            <v>Y</v>
          </cell>
          <cell r="Z174" t="str">
            <v/>
          </cell>
          <cell r="AA174" t="str">
            <v>Y</v>
          </cell>
          <cell r="AB174">
            <v>0</v>
          </cell>
          <cell r="AC174" t="str">
            <v>Y</v>
          </cell>
          <cell r="AD174">
            <v>0</v>
          </cell>
          <cell r="AG174">
            <v>86811.239999999991</v>
          </cell>
          <cell r="AH174">
            <v>0</v>
          </cell>
          <cell r="AI174">
            <v>86811.239999999991</v>
          </cell>
          <cell r="AJ174">
            <v>0</v>
          </cell>
          <cell r="AK174">
            <v>86811.239999999991</v>
          </cell>
        </row>
        <row r="175">
          <cell r="A175">
            <v>1266</v>
          </cell>
          <cell r="B175">
            <v>2601</v>
          </cell>
          <cell r="C175" t="str">
            <v>Sunnymede C P Billericay</v>
          </cell>
          <cell r="D175" t="str">
            <v>Y</v>
          </cell>
          <cell r="E175" t="str">
            <v>Y</v>
          </cell>
          <cell r="F175" t="str">
            <v>Y</v>
          </cell>
          <cell r="G175" t="str">
            <v>Y</v>
          </cell>
          <cell r="H175" t="str">
            <v>Y</v>
          </cell>
          <cell r="I175" t="str">
            <v>Y</v>
          </cell>
          <cell r="J175">
            <v>0</v>
          </cell>
          <cell r="K175" t="str">
            <v>Y</v>
          </cell>
          <cell r="L175">
            <v>0</v>
          </cell>
          <cell r="M175" t="str">
            <v>Y</v>
          </cell>
          <cell r="N175">
            <v>0</v>
          </cell>
          <cell r="O175" t="str">
            <v>Y</v>
          </cell>
          <cell r="P175" t="str">
            <v/>
          </cell>
          <cell r="Q175" t="str">
            <v>Y</v>
          </cell>
          <cell r="R175" t="str">
            <v>Y</v>
          </cell>
          <cell r="S175">
            <v>0</v>
          </cell>
          <cell r="T175" t="str">
            <v>Y</v>
          </cell>
          <cell r="U175">
            <v>0</v>
          </cell>
          <cell r="V175" t="str">
            <v>Y</v>
          </cell>
          <cell r="W175" t="str">
            <v/>
          </cell>
          <cell r="X175" t="str">
            <v>Y</v>
          </cell>
          <cell r="Y175" t="str">
            <v>Y</v>
          </cell>
          <cell r="Z175" t="str">
            <v/>
          </cell>
          <cell r="AA175" t="str">
            <v>Y</v>
          </cell>
          <cell r="AB175">
            <v>0</v>
          </cell>
          <cell r="AC175" t="str">
            <v>Y</v>
          </cell>
          <cell r="AD175">
            <v>0</v>
          </cell>
          <cell r="AG175">
            <v>84020.410000000615</v>
          </cell>
          <cell r="AH175">
            <v>0</v>
          </cell>
          <cell r="AI175">
            <v>84020.410000000615</v>
          </cell>
          <cell r="AJ175">
            <v>9435</v>
          </cell>
          <cell r="AK175">
            <v>93455.410000000615</v>
          </cell>
        </row>
        <row r="176">
          <cell r="A176">
            <v>1640</v>
          </cell>
          <cell r="B176">
            <v>1000</v>
          </cell>
          <cell r="C176" t="str">
            <v>Tanglewood Nursery School</v>
          </cell>
          <cell r="D176" t="str">
            <v>Y</v>
          </cell>
          <cell r="E176" t="str">
            <v>Y</v>
          </cell>
          <cell r="F176" t="str">
            <v>Y</v>
          </cell>
          <cell r="G176" t="str">
            <v>Y</v>
          </cell>
          <cell r="H176" t="str">
            <v>Y</v>
          </cell>
          <cell r="I176" t="str">
            <v>Y</v>
          </cell>
          <cell r="J176">
            <v>0</v>
          </cell>
          <cell r="K176" t="str">
            <v>Y</v>
          </cell>
          <cell r="L176">
            <v>0</v>
          </cell>
          <cell r="M176" t="str">
            <v>Y</v>
          </cell>
          <cell r="N176">
            <v>0</v>
          </cell>
          <cell r="O176" t="str">
            <v>Y</v>
          </cell>
          <cell r="P176" t="str">
            <v/>
          </cell>
          <cell r="Q176" t="str">
            <v>Y</v>
          </cell>
          <cell r="R176" t="str">
            <v>Y</v>
          </cell>
          <cell r="S176">
            <v>0</v>
          </cell>
          <cell r="T176" t="str">
            <v>Y</v>
          </cell>
          <cell r="U176">
            <v>0</v>
          </cell>
          <cell r="V176" t="str">
            <v>Y</v>
          </cell>
          <cell r="W176" t="str">
            <v/>
          </cell>
          <cell r="X176" t="str">
            <v>Y</v>
          </cell>
          <cell r="Y176" t="str">
            <v>Y</v>
          </cell>
          <cell r="Z176" t="str">
            <v/>
          </cell>
          <cell r="AA176" t="str">
            <v>Y</v>
          </cell>
          <cell r="AB176">
            <v>0</v>
          </cell>
          <cell r="AC176" t="str">
            <v>Y</v>
          </cell>
          <cell r="AD176">
            <v>0</v>
          </cell>
          <cell r="AG176">
            <v>55669.240000000107</v>
          </cell>
          <cell r="AH176">
            <v>0</v>
          </cell>
          <cell r="AI176">
            <v>55669.240000000107</v>
          </cell>
          <cell r="AJ176">
            <v>1142.3799999999992</v>
          </cell>
          <cell r="AK176">
            <v>56811.620000000104</v>
          </cell>
        </row>
        <row r="177">
          <cell r="A177">
            <v>4358</v>
          </cell>
          <cell r="B177">
            <v>2050</v>
          </cell>
          <cell r="C177" t="str">
            <v>Tendring C P</v>
          </cell>
          <cell r="D177" t="str">
            <v>Y</v>
          </cell>
          <cell r="E177" t="str">
            <v>Y</v>
          </cell>
          <cell r="F177" t="str">
            <v>Y</v>
          </cell>
          <cell r="G177" t="str">
            <v>Y</v>
          </cell>
          <cell r="H177" t="str">
            <v>Y</v>
          </cell>
          <cell r="I177" t="str">
            <v>Y</v>
          </cell>
          <cell r="J177">
            <v>0</v>
          </cell>
          <cell r="K177" t="str">
            <v>Y</v>
          </cell>
          <cell r="L177">
            <v>0</v>
          </cell>
          <cell r="M177" t="str">
            <v>Y</v>
          </cell>
          <cell r="N177">
            <v>0</v>
          </cell>
          <cell r="O177" t="str">
            <v>Y</v>
          </cell>
          <cell r="P177" t="str">
            <v/>
          </cell>
          <cell r="Q177" t="str">
            <v>Y</v>
          </cell>
          <cell r="R177" t="str">
            <v>Y</v>
          </cell>
          <cell r="S177">
            <v>0</v>
          </cell>
          <cell r="T177" t="str">
            <v>Y</v>
          </cell>
          <cell r="U177">
            <v>0</v>
          </cell>
          <cell r="V177" t="str">
            <v>Y</v>
          </cell>
          <cell r="W177" t="str">
            <v/>
          </cell>
          <cell r="X177" t="str">
            <v>Y</v>
          </cell>
          <cell r="Y177" t="str">
            <v>Y</v>
          </cell>
          <cell r="Z177" t="str">
            <v/>
          </cell>
          <cell r="AA177" t="str">
            <v>Y</v>
          </cell>
          <cell r="AB177">
            <v>0</v>
          </cell>
          <cell r="AC177" t="str">
            <v>Y</v>
          </cell>
          <cell r="AD177">
            <v>0</v>
          </cell>
          <cell r="AG177">
            <v>224643.69999999972</v>
          </cell>
          <cell r="AH177">
            <v>0</v>
          </cell>
          <cell r="AI177">
            <v>224643.69999999972</v>
          </cell>
          <cell r="AJ177">
            <v>4058.0800000000017</v>
          </cell>
          <cell r="AK177">
            <v>228701.77999999974</v>
          </cell>
        </row>
        <row r="178">
          <cell r="A178">
            <v>4366</v>
          </cell>
          <cell r="B178">
            <v>3470</v>
          </cell>
          <cell r="C178" t="str">
            <v>Terling CE P</v>
          </cell>
          <cell r="D178" t="str">
            <v>Y</v>
          </cell>
          <cell r="E178" t="str">
            <v>Y</v>
          </cell>
          <cell r="F178" t="str">
            <v>Y</v>
          </cell>
          <cell r="G178" t="str">
            <v>Y</v>
          </cell>
          <cell r="H178" t="str">
            <v>Y</v>
          </cell>
          <cell r="I178" t="str">
            <v>Y</v>
          </cell>
          <cell r="J178">
            <v>0</v>
          </cell>
          <cell r="K178" t="str">
            <v>Y</v>
          </cell>
          <cell r="L178">
            <v>0</v>
          </cell>
          <cell r="M178" t="str">
            <v>Y</v>
          </cell>
          <cell r="N178">
            <v>0</v>
          </cell>
          <cell r="O178" t="str">
            <v>Y</v>
          </cell>
          <cell r="P178" t="str">
            <v/>
          </cell>
          <cell r="Q178" t="str">
            <v>Y</v>
          </cell>
          <cell r="R178" t="str">
            <v>Y</v>
          </cell>
          <cell r="S178">
            <v>0</v>
          </cell>
          <cell r="T178" t="str">
            <v>Y</v>
          </cell>
          <cell r="U178">
            <v>0</v>
          </cell>
          <cell r="V178" t="str">
            <v>Y</v>
          </cell>
          <cell r="W178" t="str">
            <v/>
          </cell>
          <cell r="X178" t="str">
            <v>Y</v>
          </cell>
          <cell r="Y178" t="str">
            <v>Y</v>
          </cell>
          <cell r="Z178" t="str">
            <v/>
          </cell>
          <cell r="AA178" t="str">
            <v>Y</v>
          </cell>
          <cell r="AB178">
            <v>0</v>
          </cell>
          <cell r="AC178" t="str">
            <v>Y</v>
          </cell>
          <cell r="AD178">
            <v>0</v>
          </cell>
          <cell r="AG178">
            <v>167002.90000000014</v>
          </cell>
          <cell r="AH178">
            <v>0</v>
          </cell>
          <cell r="AI178">
            <v>167002.90000000014</v>
          </cell>
          <cell r="AJ178">
            <v>11136.700000000004</v>
          </cell>
          <cell r="AK178">
            <v>178139.60000000015</v>
          </cell>
        </row>
        <row r="179">
          <cell r="A179">
            <v>4374</v>
          </cell>
          <cell r="B179">
            <v>5248</v>
          </cell>
          <cell r="C179" t="str">
            <v>Thaxted Primary School</v>
          </cell>
          <cell r="D179" t="str">
            <v>Y</v>
          </cell>
          <cell r="E179" t="str">
            <v>Y</v>
          </cell>
          <cell r="F179" t="str">
            <v>Y</v>
          </cell>
          <cell r="G179" t="str">
            <v>Y</v>
          </cell>
          <cell r="H179" t="str">
            <v>Y</v>
          </cell>
          <cell r="I179" t="str">
            <v>Y</v>
          </cell>
          <cell r="J179">
            <v>0</v>
          </cell>
          <cell r="K179" t="str">
            <v>Y</v>
          </cell>
          <cell r="L179">
            <v>0</v>
          </cell>
          <cell r="M179" t="str">
            <v>Y</v>
          </cell>
          <cell r="N179">
            <v>0</v>
          </cell>
          <cell r="O179" t="str">
            <v>Y</v>
          </cell>
          <cell r="P179" t="str">
            <v/>
          </cell>
          <cell r="Q179" t="str">
            <v>Y</v>
          </cell>
          <cell r="R179" t="str">
            <v>Y</v>
          </cell>
          <cell r="S179">
            <v>0</v>
          </cell>
          <cell r="T179" t="str">
            <v>Y</v>
          </cell>
          <cell r="U179">
            <v>0</v>
          </cell>
          <cell r="V179" t="str">
            <v>Y</v>
          </cell>
          <cell r="W179" t="str">
            <v/>
          </cell>
          <cell r="X179" t="str">
            <v>Y</v>
          </cell>
          <cell r="Y179" t="str">
            <v>Y</v>
          </cell>
          <cell r="Z179" t="str">
            <v/>
          </cell>
          <cell r="AA179" t="str">
            <v>Y</v>
          </cell>
          <cell r="AB179">
            <v>0</v>
          </cell>
          <cell r="AC179" t="str">
            <v>Y</v>
          </cell>
          <cell r="AD179">
            <v>0</v>
          </cell>
          <cell r="AG179">
            <v>32910.110000000568</v>
          </cell>
          <cell r="AH179">
            <v>0</v>
          </cell>
          <cell r="AI179">
            <v>32910.110000000568</v>
          </cell>
          <cell r="AJ179">
            <v>-525.30999999999949</v>
          </cell>
          <cell r="AK179">
            <v>32384.80000000057</v>
          </cell>
        </row>
        <row r="180">
          <cell r="A180">
            <v>3294</v>
          </cell>
          <cell r="B180">
            <v>5269</v>
          </cell>
          <cell r="C180" t="str">
            <v>Thomas Willingale School</v>
          </cell>
          <cell r="D180" t="str">
            <v>Y</v>
          </cell>
          <cell r="E180" t="str">
            <v>Y</v>
          </cell>
          <cell r="F180" t="str">
            <v>Y</v>
          </cell>
          <cell r="G180" t="str">
            <v>Y</v>
          </cell>
          <cell r="H180" t="str">
            <v>Y</v>
          </cell>
          <cell r="I180" t="str">
            <v>Y</v>
          </cell>
          <cell r="J180">
            <v>0</v>
          </cell>
          <cell r="K180" t="str">
            <v>Y</v>
          </cell>
          <cell r="L180">
            <v>0</v>
          </cell>
          <cell r="M180" t="str">
            <v>Y</v>
          </cell>
          <cell r="N180">
            <v>0</v>
          </cell>
          <cell r="O180" t="str">
            <v>Y</v>
          </cell>
          <cell r="P180" t="str">
            <v/>
          </cell>
          <cell r="Q180" t="str">
            <v>Y</v>
          </cell>
          <cell r="R180" t="str">
            <v>Y</v>
          </cell>
          <cell r="S180">
            <v>0</v>
          </cell>
          <cell r="T180" t="str">
            <v>Y</v>
          </cell>
          <cell r="U180">
            <v>0</v>
          </cell>
          <cell r="V180" t="str">
            <v>Y</v>
          </cell>
          <cell r="W180" t="str">
            <v/>
          </cell>
          <cell r="X180" t="str">
            <v>Y</v>
          </cell>
          <cell r="Y180" t="str">
            <v>Y</v>
          </cell>
          <cell r="Z180" t="str">
            <v/>
          </cell>
          <cell r="AA180" t="str">
            <v>Y</v>
          </cell>
          <cell r="AB180">
            <v>0</v>
          </cell>
          <cell r="AC180" t="str">
            <v>Y</v>
          </cell>
          <cell r="AD180">
            <v>0</v>
          </cell>
          <cell r="AG180">
            <v>865710.30000000075</v>
          </cell>
          <cell r="AH180">
            <v>0</v>
          </cell>
          <cell r="AI180">
            <v>865710.30000000075</v>
          </cell>
          <cell r="AJ180">
            <v>0</v>
          </cell>
          <cell r="AK180">
            <v>865710.30000000075</v>
          </cell>
        </row>
        <row r="181">
          <cell r="A181">
            <v>4490</v>
          </cell>
          <cell r="B181">
            <v>2630</v>
          </cell>
          <cell r="C181" t="str">
            <v>Tollesbury C P</v>
          </cell>
          <cell r="D181" t="str">
            <v>Y</v>
          </cell>
          <cell r="E181" t="str">
            <v>Y</v>
          </cell>
          <cell r="F181" t="str">
            <v>Y</v>
          </cell>
          <cell r="G181" t="str">
            <v>Y</v>
          </cell>
          <cell r="H181" t="str">
            <v>Y</v>
          </cell>
          <cell r="I181" t="str">
            <v>Y</v>
          </cell>
          <cell r="J181">
            <v>0</v>
          </cell>
          <cell r="K181" t="str">
            <v>Y</v>
          </cell>
          <cell r="L181">
            <v>0</v>
          </cell>
          <cell r="M181" t="str">
            <v>Y</v>
          </cell>
          <cell r="N181">
            <v>0</v>
          </cell>
          <cell r="O181" t="str">
            <v>Y</v>
          </cell>
          <cell r="P181" t="str">
            <v/>
          </cell>
          <cell r="Q181" t="str">
            <v>Y</v>
          </cell>
          <cell r="R181" t="str">
            <v>Y</v>
          </cell>
          <cell r="S181">
            <v>0</v>
          </cell>
          <cell r="T181" t="str">
            <v>Y</v>
          </cell>
          <cell r="U181">
            <v>0</v>
          </cell>
          <cell r="V181" t="str">
            <v>Y</v>
          </cell>
          <cell r="W181" t="str">
            <v/>
          </cell>
          <cell r="X181" t="str">
            <v>Y</v>
          </cell>
          <cell r="Y181" t="str">
            <v>Y</v>
          </cell>
          <cell r="Z181" t="str">
            <v/>
          </cell>
          <cell r="AA181" t="str">
            <v>Y</v>
          </cell>
          <cell r="AB181">
            <v>0</v>
          </cell>
          <cell r="AC181" t="str">
            <v>Y</v>
          </cell>
          <cell r="AD181">
            <v>0</v>
          </cell>
          <cell r="AG181">
            <v>152249.6399999999</v>
          </cell>
          <cell r="AH181">
            <v>0</v>
          </cell>
          <cell r="AI181">
            <v>152249.6399999999</v>
          </cell>
          <cell r="AJ181">
            <v>6706.2000000000016</v>
          </cell>
          <cell r="AK181">
            <v>158955.83999999991</v>
          </cell>
        </row>
        <row r="182">
          <cell r="A182">
            <v>1688</v>
          </cell>
          <cell r="B182">
            <v>2210</v>
          </cell>
          <cell r="C182" t="str">
            <v>Trinity Road C P Chelmsford</v>
          </cell>
          <cell r="D182" t="str">
            <v>Y</v>
          </cell>
          <cell r="E182" t="str">
            <v>Y</v>
          </cell>
          <cell r="F182" t="str">
            <v>Y</v>
          </cell>
          <cell r="G182" t="str">
            <v>Y</v>
          </cell>
          <cell r="H182" t="str">
            <v>Y</v>
          </cell>
          <cell r="I182" t="str">
            <v>Y</v>
          </cell>
          <cell r="J182">
            <v>0</v>
          </cell>
          <cell r="K182" t="str">
            <v>Y</v>
          </cell>
          <cell r="L182">
            <v>0</v>
          </cell>
          <cell r="M182" t="str">
            <v>Y</v>
          </cell>
          <cell r="N182">
            <v>0</v>
          </cell>
          <cell r="O182" t="str">
            <v>Y</v>
          </cell>
          <cell r="P182" t="str">
            <v/>
          </cell>
          <cell r="Q182" t="str">
            <v>Y</v>
          </cell>
          <cell r="R182" t="str">
            <v>Y</v>
          </cell>
          <cell r="S182">
            <v>0</v>
          </cell>
          <cell r="T182" t="str">
            <v>Y</v>
          </cell>
          <cell r="U182">
            <v>0</v>
          </cell>
          <cell r="V182" t="str">
            <v>Y</v>
          </cell>
          <cell r="W182" t="str">
            <v/>
          </cell>
          <cell r="X182" t="str">
            <v>Y</v>
          </cell>
          <cell r="Y182" t="str">
            <v>Y</v>
          </cell>
          <cell r="Z182" t="str">
            <v/>
          </cell>
          <cell r="AA182" t="str">
            <v>Y</v>
          </cell>
          <cell r="AB182">
            <v>0</v>
          </cell>
          <cell r="AC182" t="str">
            <v>Y</v>
          </cell>
          <cell r="AD182">
            <v>0</v>
          </cell>
          <cell r="AG182">
            <v>436967.67000000086</v>
          </cell>
          <cell r="AH182">
            <v>0</v>
          </cell>
          <cell r="AI182">
            <v>436967.67000000086</v>
          </cell>
          <cell r="AJ182">
            <v>7329.66</v>
          </cell>
          <cell r="AK182">
            <v>444297.33000000083</v>
          </cell>
        </row>
        <row r="183">
          <cell r="A183">
            <v>4150</v>
          </cell>
          <cell r="B183">
            <v>3814</v>
          </cell>
          <cell r="C183" t="str">
            <v>Trinity St Marys CE P South Woodham</v>
          </cell>
          <cell r="D183" t="str">
            <v>Y</v>
          </cell>
          <cell r="E183" t="str">
            <v>Y</v>
          </cell>
          <cell r="F183" t="str">
            <v>Y</v>
          </cell>
          <cell r="G183" t="str">
            <v>Y</v>
          </cell>
          <cell r="H183" t="str">
            <v>Y</v>
          </cell>
          <cell r="I183" t="str">
            <v>Y</v>
          </cell>
          <cell r="J183">
            <v>0</v>
          </cell>
          <cell r="K183" t="str">
            <v>Y</v>
          </cell>
          <cell r="L183">
            <v>0</v>
          </cell>
          <cell r="M183" t="str">
            <v>Y</v>
          </cell>
          <cell r="N183">
            <v>0</v>
          </cell>
          <cell r="O183" t="str">
            <v>Y</v>
          </cell>
          <cell r="P183" t="str">
            <v/>
          </cell>
          <cell r="Q183" t="str">
            <v>Y</v>
          </cell>
          <cell r="R183" t="str">
            <v>Y</v>
          </cell>
          <cell r="S183">
            <v>0</v>
          </cell>
          <cell r="T183" t="str">
            <v>Y</v>
          </cell>
          <cell r="U183">
            <v>0</v>
          </cell>
          <cell r="V183" t="str">
            <v>Y</v>
          </cell>
          <cell r="W183" t="str">
            <v/>
          </cell>
          <cell r="X183" t="str">
            <v>Y</v>
          </cell>
          <cell r="Y183" t="str">
            <v>Y</v>
          </cell>
          <cell r="Z183" t="str">
            <v/>
          </cell>
          <cell r="AA183" t="str">
            <v>Y</v>
          </cell>
          <cell r="AB183">
            <v>0</v>
          </cell>
          <cell r="AC183" t="str">
            <v>Y</v>
          </cell>
          <cell r="AD183">
            <v>0</v>
          </cell>
          <cell r="AG183">
            <v>262721.81000000006</v>
          </cell>
          <cell r="AH183">
            <v>0</v>
          </cell>
          <cell r="AI183">
            <v>262721.81000000006</v>
          </cell>
          <cell r="AJ183">
            <v>9199.48</v>
          </cell>
          <cell r="AK183">
            <v>271921.29000000004</v>
          </cell>
        </row>
        <row r="184">
          <cell r="A184">
            <v>4550</v>
          </cell>
          <cell r="B184">
            <v>5270</v>
          </cell>
          <cell r="C184" t="str">
            <v>Upshire Primary Foundation School</v>
          </cell>
          <cell r="D184" t="str">
            <v>Y</v>
          </cell>
          <cell r="E184" t="str">
            <v>Y</v>
          </cell>
          <cell r="F184" t="str">
            <v>Y</v>
          </cell>
          <cell r="G184" t="str">
            <v>Y</v>
          </cell>
          <cell r="H184" t="str">
            <v>Y</v>
          </cell>
          <cell r="I184" t="str">
            <v>Y</v>
          </cell>
          <cell r="J184">
            <v>0</v>
          </cell>
          <cell r="K184" t="str">
            <v>Y</v>
          </cell>
          <cell r="L184">
            <v>0</v>
          </cell>
          <cell r="M184" t="str">
            <v>Y</v>
          </cell>
          <cell r="N184">
            <v>0</v>
          </cell>
          <cell r="O184" t="str">
            <v>Y</v>
          </cell>
          <cell r="P184" t="str">
            <v/>
          </cell>
          <cell r="Q184" t="str">
            <v>Y</v>
          </cell>
          <cell r="R184" t="str">
            <v>Y</v>
          </cell>
          <cell r="S184">
            <v>0</v>
          </cell>
          <cell r="T184" t="str">
            <v>Y</v>
          </cell>
          <cell r="U184">
            <v>0</v>
          </cell>
          <cell r="V184" t="str">
            <v>Y</v>
          </cell>
          <cell r="W184" t="str">
            <v/>
          </cell>
          <cell r="X184" t="str">
            <v>Y</v>
          </cell>
          <cell r="Y184" t="str">
            <v>Y</v>
          </cell>
          <cell r="Z184" t="str">
            <v/>
          </cell>
          <cell r="AA184" t="str">
            <v>Y</v>
          </cell>
          <cell r="AB184">
            <v>0</v>
          </cell>
          <cell r="AC184" t="str">
            <v>Y</v>
          </cell>
          <cell r="AD184">
            <v>0</v>
          </cell>
          <cell r="AG184">
            <v>118094.61999999959</v>
          </cell>
          <cell r="AH184">
            <v>92874.75</v>
          </cell>
          <cell r="AI184">
            <v>210969.36999999959</v>
          </cell>
          <cell r="AJ184">
            <v>990.00000000000182</v>
          </cell>
          <cell r="AK184">
            <v>211959.36999999959</v>
          </cell>
        </row>
        <row r="185">
          <cell r="A185">
            <v>4600</v>
          </cell>
          <cell r="B185">
            <v>2261</v>
          </cell>
          <cell r="C185" t="str">
            <v>Vange C P &amp; N</v>
          </cell>
          <cell r="D185" t="str">
            <v>Y</v>
          </cell>
          <cell r="E185" t="str">
            <v>Y</v>
          </cell>
          <cell r="F185" t="str">
            <v>Y</v>
          </cell>
          <cell r="G185" t="str">
            <v>Y</v>
          </cell>
          <cell r="H185" t="str">
            <v>Y</v>
          </cell>
          <cell r="I185" t="str">
            <v>Y</v>
          </cell>
          <cell r="J185">
            <v>0</v>
          </cell>
          <cell r="K185" t="str">
            <v>Y</v>
          </cell>
          <cell r="L185">
            <v>0</v>
          </cell>
          <cell r="M185" t="str">
            <v>Y</v>
          </cell>
          <cell r="N185">
            <v>0</v>
          </cell>
          <cell r="O185" t="str">
            <v>Y</v>
          </cell>
          <cell r="P185" t="str">
            <v/>
          </cell>
          <cell r="Q185" t="str">
            <v>Y</v>
          </cell>
          <cell r="R185" t="str">
            <v>Y</v>
          </cell>
          <cell r="S185">
            <v>0</v>
          </cell>
          <cell r="T185" t="str">
            <v>Y</v>
          </cell>
          <cell r="U185">
            <v>0</v>
          </cell>
          <cell r="V185" t="str">
            <v>Y</v>
          </cell>
          <cell r="W185" t="str">
            <v/>
          </cell>
          <cell r="X185" t="str">
            <v>Y</v>
          </cell>
          <cell r="Y185" t="str">
            <v>Y</v>
          </cell>
          <cell r="Z185" t="str">
            <v/>
          </cell>
          <cell r="AA185" t="str">
            <v>Y</v>
          </cell>
          <cell r="AB185">
            <v>0</v>
          </cell>
          <cell r="AC185" t="str">
            <v>Y</v>
          </cell>
          <cell r="AD185">
            <v>0</v>
          </cell>
          <cell r="AG185">
            <v>177624.68000000005</v>
          </cell>
          <cell r="AH185">
            <v>0</v>
          </cell>
          <cell r="AI185">
            <v>177624.68000000005</v>
          </cell>
          <cell r="AJ185">
            <v>0</v>
          </cell>
          <cell r="AK185">
            <v>177624.68000000005</v>
          </cell>
        </row>
        <row r="186">
          <cell r="A186">
            <v>4724</v>
          </cell>
          <cell r="B186">
            <v>3820</v>
          </cell>
          <cell r="C186" t="str">
            <v>W &amp; S Hanningfield St Peters CE P</v>
          </cell>
          <cell r="D186" t="str">
            <v>Y</v>
          </cell>
          <cell r="E186" t="str">
            <v>Y</v>
          </cell>
          <cell r="F186" t="str">
            <v>Y</v>
          </cell>
          <cell r="G186" t="str">
            <v>Y</v>
          </cell>
          <cell r="H186" t="str">
            <v>Y</v>
          </cell>
          <cell r="I186" t="str">
            <v>Y</v>
          </cell>
          <cell r="J186">
            <v>0</v>
          </cell>
          <cell r="K186" t="str">
            <v>Y</v>
          </cell>
          <cell r="L186">
            <v>0</v>
          </cell>
          <cell r="M186" t="str">
            <v>Y</v>
          </cell>
          <cell r="N186">
            <v>0</v>
          </cell>
          <cell r="O186" t="str">
            <v>Y</v>
          </cell>
          <cell r="P186" t="str">
            <v/>
          </cell>
          <cell r="Q186" t="str">
            <v>Y</v>
          </cell>
          <cell r="R186" t="str">
            <v>Y</v>
          </cell>
          <cell r="S186">
            <v>0</v>
          </cell>
          <cell r="T186" t="str">
            <v>Y</v>
          </cell>
          <cell r="U186">
            <v>0</v>
          </cell>
          <cell r="V186" t="str">
            <v>Y</v>
          </cell>
          <cell r="W186" t="str">
            <v/>
          </cell>
          <cell r="X186" t="str">
            <v>Y</v>
          </cell>
          <cell r="Y186" t="str">
            <v>Y</v>
          </cell>
          <cell r="Z186" t="str">
            <v/>
          </cell>
          <cell r="AA186" t="str">
            <v>Y</v>
          </cell>
          <cell r="AB186">
            <v>0</v>
          </cell>
          <cell r="AC186" t="str">
            <v>Y</v>
          </cell>
          <cell r="AD186">
            <v>0</v>
          </cell>
          <cell r="AG186">
            <v>111261.10999999999</v>
          </cell>
          <cell r="AH186">
            <v>0</v>
          </cell>
          <cell r="AI186">
            <v>111261.10999999999</v>
          </cell>
          <cell r="AJ186">
            <v>12937.31</v>
          </cell>
          <cell r="AK186">
            <v>124198.41999999998</v>
          </cell>
        </row>
        <row r="187">
          <cell r="A187">
            <v>4680</v>
          </cell>
          <cell r="B187">
            <v>5260</v>
          </cell>
          <cell r="C187" t="str">
            <v>Walton Primary School</v>
          </cell>
          <cell r="D187" t="str">
            <v>Y</v>
          </cell>
          <cell r="E187" t="str">
            <v>Y</v>
          </cell>
          <cell r="F187" t="str">
            <v>Y</v>
          </cell>
          <cell r="G187" t="str">
            <v>Y</v>
          </cell>
          <cell r="H187" t="str">
            <v>Y</v>
          </cell>
          <cell r="I187" t="str">
            <v>Y</v>
          </cell>
          <cell r="J187">
            <v>0</v>
          </cell>
          <cell r="K187" t="str">
            <v>Y</v>
          </cell>
          <cell r="L187">
            <v>0</v>
          </cell>
          <cell r="M187" t="str">
            <v>Y</v>
          </cell>
          <cell r="N187">
            <v>0</v>
          </cell>
          <cell r="O187" t="str">
            <v>Y</v>
          </cell>
          <cell r="P187" t="str">
            <v/>
          </cell>
          <cell r="Q187" t="str">
            <v>Y</v>
          </cell>
          <cell r="R187" t="str">
            <v>Y</v>
          </cell>
          <cell r="S187">
            <v>0</v>
          </cell>
          <cell r="T187" t="str">
            <v>Y</v>
          </cell>
          <cell r="U187">
            <v>0</v>
          </cell>
          <cell r="V187" t="str">
            <v>Y</v>
          </cell>
          <cell r="W187" t="str">
            <v/>
          </cell>
          <cell r="X187" t="str">
            <v>Y</v>
          </cell>
          <cell r="Y187" t="str">
            <v>Y</v>
          </cell>
          <cell r="Z187" t="str">
            <v/>
          </cell>
          <cell r="AA187" t="str">
            <v>Y</v>
          </cell>
          <cell r="AB187">
            <v>0</v>
          </cell>
          <cell r="AC187" t="str">
            <v>Y</v>
          </cell>
          <cell r="AD187">
            <v>0</v>
          </cell>
          <cell r="AG187">
            <v>305593.24</v>
          </cell>
          <cell r="AH187">
            <v>0</v>
          </cell>
          <cell r="AI187">
            <v>305593.24</v>
          </cell>
          <cell r="AJ187">
            <v>0</v>
          </cell>
          <cell r="AK187">
            <v>305593.24</v>
          </cell>
        </row>
        <row r="188">
          <cell r="A188">
            <v>1430</v>
          </cell>
          <cell r="B188">
            <v>2919</v>
          </cell>
          <cell r="C188" t="str">
            <v>Warley C P Brentwood</v>
          </cell>
          <cell r="D188" t="str">
            <v>Y</v>
          </cell>
          <cell r="E188" t="str">
            <v>Y</v>
          </cell>
          <cell r="F188" t="str">
            <v>Y</v>
          </cell>
          <cell r="G188" t="str">
            <v>Y</v>
          </cell>
          <cell r="H188" t="str">
            <v>Y</v>
          </cell>
          <cell r="I188" t="str">
            <v>Y</v>
          </cell>
          <cell r="J188">
            <v>0</v>
          </cell>
          <cell r="K188" t="str">
            <v>Y</v>
          </cell>
          <cell r="L188">
            <v>0</v>
          </cell>
          <cell r="M188" t="str">
            <v>Y</v>
          </cell>
          <cell r="N188">
            <v>0</v>
          </cell>
          <cell r="O188" t="str">
            <v>Y</v>
          </cell>
          <cell r="P188" t="str">
            <v/>
          </cell>
          <cell r="Q188" t="str">
            <v>Y</v>
          </cell>
          <cell r="R188" t="str">
            <v>Y</v>
          </cell>
          <cell r="S188">
            <v>0</v>
          </cell>
          <cell r="T188" t="str">
            <v>Y</v>
          </cell>
          <cell r="U188">
            <v>0</v>
          </cell>
          <cell r="V188" t="str">
            <v>Y</v>
          </cell>
          <cell r="W188" t="str">
            <v/>
          </cell>
          <cell r="X188" t="str">
            <v>Y</v>
          </cell>
          <cell r="Y188" t="str">
            <v>Y</v>
          </cell>
          <cell r="Z188" t="str">
            <v/>
          </cell>
          <cell r="AA188" t="str">
            <v>Y</v>
          </cell>
          <cell r="AB188">
            <v>0</v>
          </cell>
          <cell r="AC188" t="str">
            <v>Y</v>
          </cell>
          <cell r="AD188">
            <v>0</v>
          </cell>
          <cell r="AG188">
            <v>128913.95</v>
          </cell>
          <cell r="AH188">
            <v>0</v>
          </cell>
          <cell r="AI188">
            <v>128913.95</v>
          </cell>
          <cell r="AJ188">
            <v>0</v>
          </cell>
          <cell r="AK188">
            <v>128913.95</v>
          </cell>
        </row>
        <row r="189">
          <cell r="A189">
            <v>3336</v>
          </cell>
          <cell r="B189">
            <v>2649</v>
          </cell>
          <cell r="C189" t="str">
            <v xml:space="preserve">Wentworth C P Maldon </v>
          </cell>
          <cell r="D189" t="str">
            <v>Y</v>
          </cell>
          <cell r="E189" t="str">
            <v>Y</v>
          </cell>
          <cell r="F189" t="str">
            <v>Y</v>
          </cell>
          <cell r="G189" t="str">
            <v>Y</v>
          </cell>
          <cell r="H189" t="str">
            <v>Y</v>
          </cell>
          <cell r="I189" t="str">
            <v>Y</v>
          </cell>
          <cell r="J189">
            <v>0</v>
          </cell>
          <cell r="K189" t="str">
            <v>Y</v>
          </cell>
          <cell r="L189">
            <v>0</v>
          </cell>
          <cell r="M189" t="str">
            <v>Y</v>
          </cell>
          <cell r="N189">
            <v>0</v>
          </cell>
          <cell r="O189" t="str">
            <v>Y</v>
          </cell>
          <cell r="P189" t="str">
            <v/>
          </cell>
          <cell r="Q189" t="str">
            <v>Y</v>
          </cell>
          <cell r="R189" t="str">
            <v>Y</v>
          </cell>
          <cell r="S189">
            <v>0</v>
          </cell>
          <cell r="T189" t="str">
            <v>Y</v>
          </cell>
          <cell r="U189">
            <v>0</v>
          </cell>
          <cell r="V189" t="str">
            <v>Y</v>
          </cell>
          <cell r="W189" t="str">
            <v/>
          </cell>
          <cell r="X189" t="str">
            <v>Y</v>
          </cell>
          <cell r="Y189" t="str">
            <v>Y</v>
          </cell>
          <cell r="Z189" t="str">
            <v/>
          </cell>
          <cell r="AA189" t="str">
            <v>Y</v>
          </cell>
          <cell r="AB189">
            <v>0</v>
          </cell>
          <cell r="AC189" t="str">
            <v>Y</v>
          </cell>
          <cell r="AD189">
            <v>0</v>
          </cell>
          <cell r="AG189">
            <v>217824.88000000035</v>
          </cell>
          <cell r="AH189">
            <v>0</v>
          </cell>
          <cell r="AI189">
            <v>217824.88000000035</v>
          </cell>
          <cell r="AJ189">
            <v>0</v>
          </cell>
          <cell r="AK189">
            <v>217824.88000000035</v>
          </cell>
        </row>
        <row r="190">
          <cell r="A190">
            <v>4706</v>
          </cell>
          <cell r="B190">
            <v>2624</v>
          </cell>
          <cell r="C190" t="str">
            <v>West Horndon C P</v>
          </cell>
          <cell r="D190" t="str">
            <v>Y</v>
          </cell>
          <cell r="E190" t="str">
            <v>Y</v>
          </cell>
          <cell r="F190" t="str">
            <v>Y</v>
          </cell>
          <cell r="G190" t="str">
            <v>Y</v>
          </cell>
          <cell r="H190" t="str">
            <v>Y</v>
          </cell>
          <cell r="I190" t="str">
            <v>Y</v>
          </cell>
          <cell r="J190">
            <v>0</v>
          </cell>
          <cell r="K190" t="str">
            <v>Y</v>
          </cell>
          <cell r="L190">
            <v>0</v>
          </cell>
          <cell r="M190" t="str">
            <v>Y</v>
          </cell>
          <cell r="N190">
            <v>0</v>
          </cell>
          <cell r="O190" t="str">
            <v>Y</v>
          </cell>
          <cell r="P190" t="str">
            <v/>
          </cell>
          <cell r="Q190" t="str">
            <v>Y</v>
          </cell>
          <cell r="R190" t="str">
            <v>Y</v>
          </cell>
          <cell r="S190">
            <v>0</v>
          </cell>
          <cell r="T190" t="str">
            <v>Y</v>
          </cell>
          <cell r="U190">
            <v>0</v>
          </cell>
          <cell r="V190" t="str">
            <v>Y</v>
          </cell>
          <cell r="W190" t="str">
            <v/>
          </cell>
          <cell r="X190" t="str">
            <v>Y</v>
          </cell>
          <cell r="Y190" t="str">
            <v>Y</v>
          </cell>
          <cell r="Z190" t="str">
            <v/>
          </cell>
          <cell r="AA190" t="str">
            <v>Y</v>
          </cell>
          <cell r="AB190">
            <v>0</v>
          </cell>
          <cell r="AC190" t="str">
            <v>Y</v>
          </cell>
          <cell r="AD190">
            <v>0</v>
          </cell>
          <cell r="AG190">
            <v>251311.24000000046</v>
          </cell>
          <cell r="AH190">
            <v>0</v>
          </cell>
          <cell r="AI190">
            <v>251311.24000000046</v>
          </cell>
          <cell r="AJ190">
            <v>0.52000000000043656</v>
          </cell>
          <cell r="AK190">
            <v>251311.76000000045</v>
          </cell>
        </row>
        <row r="191">
          <cell r="A191">
            <v>1690</v>
          </cell>
          <cell r="B191">
            <v>2879</v>
          </cell>
          <cell r="C191" t="str">
            <v>Westlands C P Chelmsford</v>
          </cell>
          <cell r="D191" t="str">
            <v>Y</v>
          </cell>
          <cell r="E191" t="str">
            <v>Y</v>
          </cell>
          <cell r="F191" t="str">
            <v>Y</v>
          </cell>
          <cell r="G191" t="str">
            <v>Y</v>
          </cell>
          <cell r="H191" t="str">
            <v>Y</v>
          </cell>
          <cell r="I191" t="str">
            <v>Y</v>
          </cell>
          <cell r="J191">
            <v>0</v>
          </cell>
          <cell r="K191" t="str">
            <v>Y</v>
          </cell>
          <cell r="L191">
            <v>0</v>
          </cell>
          <cell r="M191" t="str">
            <v>Y</v>
          </cell>
          <cell r="N191">
            <v>0</v>
          </cell>
          <cell r="O191" t="str">
            <v>N</v>
          </cell>
          <cell r="P191" t="str">
            <v>Y</v>
          </cell>
          <cell r="Q191" t="str">
            <v>Y</v>
          </cell>
          <cell r="R191" t="str">
            <v>Y</v>
          </cell>
          <cell r="S191">
            <v>0</v>
          </cell>
          <cell r="T191" t="str">
            <v>Y</v>
          </cell>
          <cell r="U191">
            <v>0</v>
          </cell>
          <cell r="V191" t="str">
            <v>Y</v>
          </cell>
          <cell r="W191" t="str">
            <v/>
          </cell>
          <cell r="X191" t="str">
            <v>Y</v>
          </cell>
          <cell r="Y191" t="str">
            <v>Y</v>
          </cell>
          <cell r="Z191" t="str">
            <v/>
          </cell>
          <cell r="AA191" t="str">
            <v>Y</v>
          </cell>
          <cell r="AB191">
            <v>0</v>
          </cell>
          <cell r="AC191" t="str">
            <v>Y</v>
          </cell>
          <cell r="AD191">
            <v>0</v>
          </cell>
          <cell r="AG191">
            <v>522212.39999999944</v>
          </cell>
          <cell r="AH191">
            <v>0</v>
          </cell>
          <cell r="AI191">
            <v>522212.39999999944</v>
          </cell>
          <cell r="AJ191">
            <v>0</v>
          </cell>
          <cell r="AK191">
            <v>522212.39999999944</v>
          </cell>
        </row>
        <row r="192">
          <cell r="A192">
            <v>1384</v>
          </cell>
          <cell r="B192">
            <v>2767</v>
          </cell>
          <cell r="C192" t="str">
            <v>White Court C P Braintree</v>
          </cell>
          <cell r="D192" t="str">
            <v>Y</v>
          </cell>
          <cell r="E192" t="str">
            <v>Y</v>
          </cell>
          <cell r="F192" t="str">
            <v>Y</v>
          </cell>
          <cell r="G192" t="str">
            <v>Y</v>
          </cell>
          <cell r="H192" t="str">
            <v>Y</v>
          </cell>
          <cell r="I192" t="str">
            <v>Y</v>
          </cell>
          <cell r="J192">
            <v>0</v>
          </cell>
          <cell r="K192" t="str">
            <v>Y</v>
          </cell>
          <cell r="L192">
            <v>0</v>
          </cell>
          <cell r="M192" t="str">
            <v>Y</v>
          </cell>
          <cell r="N192">
            <v>0</v>
          </cell>
          <cell r="O192" t="str">
            <v>Y</v>
          </cell>
          <cell r="P192" t="str">
            <v/>
          </cell>
          <cell r="Q192" t="str">
            <v>Y</v>
          </cell>
          <cell r="R192" t="str">
            <v>Y</v>
          </cell>
          <cell r="S192">
            <v>0</v>
          </cell>
          <cell r="T192" t="str">
            <v>Y</v>
          </cell>
          <cell r="U192">
            <v>0</v>
          </cell>
          <cell r="V192" t="str">
            <v>Y</v>
          </cell>
          <cell r="W192" t="str">
            <v/>
          </cell>
          <cell r="X192" t="str">
            <v>Y</v>
          </cell>
          <cell r="Y192" t="str">
            <v>n/a</v>
          </cell>
          <cell r="Z192" t="str">
            <v>Y</v>
          </cell>
          <cell r="AA192" t="str">
            <v>Y</v>
          </cell>
          <cell r="AB192">
            <v>0</v>
          </cell>
          <cell r="AC192" t="str">
            <v>Y</v>
          </cell>
          <cell r="AD192">
            <v>0</v>
          </cell>
          <cell r="AG192">
            <v>128735.68999999948</v>
          </cell>
          <cell r="AH192">
            <v>0</v>
          </cell>
          <cell r="AI192">
            <v>128735.68999999948</v>
          </cell>
          <cell r="AJ192">
            <v>508.67000000000189</v>
          </cell>
          <cell r="AK192">
            <v>129244.35999999948</v>
          </cell>
        </row>
        <row r="193">
          <cell r="A193">
            <v>4744</v>
          </cell>
          <cell r="B193">
            <v>3213</v>
          </cell>
          <cell r="C193" t="str">
            <v>White Notley CE P</v>
          </cell>
          <cell r="D193" t="str">
            <v>Y</v>
          </cell>
          <cell r="E193" t="str">
            <v>Y</v>
          </cell>
          <cell r="F193" t="str">
            <v>Y</v>
          </cell>
          <cell r="G193" t="str">
            <v>Y</v>
          </cell>
          <cell r="H193" t="str">
            <v>Y</v>
          </cell>
          <cell r="I193" t="str">
            <v>Y</v>
          </cell>
          <cell r="J193">
            <v>0</v>
          </cell>
          <cell r="K193" t="str">
            <v>Y</v>
          </cell>
          <cell r="L193">
            <v>0</v>
          </cell>
          <cell r="M193" t="str">
            <v>Y</v>
          </cell>
          <cell r="N193">
            <v>0</v>
          </cell>
          <cell r="O193" t="str">
            <v>Y</v>
          </cell>
          <cell r="P193" t="str">
            <v/>
          </cell>
          <cell r="Q193" t="str">
            <v>Y</v>
          </cell>
          <cell r="R193" t="str">
            <v>Y</v>
          </cell>
          <cell r="S193">
            <v>0</v>
          </cell>
          <cell r="T193" t="str">
            <v>Y</v>
          </cell>
          <cell r="U193">
            <v>0</v>
          </cell>
          <cell r="V193" t="str">
            <v>Y</v>
          </cell>
          <cell r="W193" t="str">
            <v/>
          </cell>
          <cell r="X193" t="str">
            <v>Y</v>
          </cell>
          <cell r="Y193" t="str">
            <v>Y</v>
          </cell>
          <cell r="Z193" t="str">
            <v/>
          </cell>
          <cell r="AA193" t="str">
            <v>Y</v>
          </cell>
          <cell r="AB193">
            <v>0</v>
          </cell>
          <cell r="AC193" t="str">
            <v>Y</v>
          </cell>
          <cell r="AD193">
            <v>0</v>
          </cell>
          <cell r="AG193">
            <v>34878.390000000014</v>
          </cell>
          <cell r="AH193">
            <v>0</v>
          </cell>
          <cell r="AI193">
            <v>34878.390000000014</v>
          </cell>
          <cell r="AJ193">
            <v>0</v>
          </cell>
          <cell r="AK193">
            <v>34878.390000000014</v>
          </cell>
        </row>
        <row r="194">
          <cell r="A194">
            <v>4754</v>
          </cell>
          <cell r="B194">
            <v>2271</v>
          </cell>
          <cell r="C194" t="str">
            <v>Wickford C P</v>
          </cell>
          <cell r="D194" t="str">
            <v>Y</v>
          </cell>
          <cell r="E194" t="str">
            <v>Y</v>
          </cell>
          <cell r="F194" t="str">
            <v>Y</v>
          </cell>
          <cell r="G194" t="str">
            <v>Y</v>
          </cell>
          <cell r="H194" t="str">
            <v>Y</v>
          </cell>
          <cell r="I194" t="str">
            <v>Y</v>
          </cell>
          <cell r="J194">
            <v>0</v>
          </cell>
          <cell r="K194" t="str">
            <v>Y</v>
          </cell>
          <cell r="L194">
            <v>0</v>
          </cell>
          <cell r="M194" t="str">
            <v>Y</v>
          </cell>
          <cell r="N194">
            <v>0</v>
          </cell>
          <cell r="O194" t="str">
            <v>Y</v>
          </cell>
          <cell r="P194" t="str">
            <v/>
          </cell>
          <cell r="Q194" t="str">
            <v>Y</v>
          </cell>
          <cell r="R194" t="str">
            <v>Y</v>
          </cell>
          <cell r="S194">
            <v>0</v>
          </cell>
          <cell r="T194" t="str">
            <v>Y</v>
          </cell>
          <cell r="U194">
            <v>0</v>
          </cell>
          <cell r="V194" t="str">
            <v>Y</v>
          </cell>
          <cell r="W194" t="str">
            <v/>
          </cell>
          <cell r="X194" t="str">
            <v>Y</v>
          </cell>
          <cell r="Y194" t="str">
            <v>Y</v>
          </cell>
          <cell r="Z194" t="str">
            <v/>
          </cell>
          <cell r="AA194" t="str">
            <v>Y</v>
          </cell>
          <cell r="AB194">
            <v>0</v>
          </cell>
          <cell r="AC194" t="str">
            <v>Y</v>
          </cell>
          <cell r="AD194">
            <v>0</v>
          </cell>
          <cell r="AG194">
            <v>1006461.4999999995</v>
          </cell>
          <cell r="AH194">
            <v>0</v>
          </cell>
          <cell r="AI194">
            <v>1006461.4999999995</v>
          </cell>
          <cell r="AJ194">
            <v>0</v>
          </cell>
          <cell r="AK194">
            <v>1006461.4999999995</v>
          </cell>
        </row>
        <row r="195">
          <cell r="A195">
            <v>2988</v>
          </cell>
          <cell r="B195">
            <v>2918</v>
          </cell>
          <cell r="C195" t="str">
            <v>Willowbrook C P, Hutton</v>
          </cell>
          <cell r="D195" t="str">
            <v>Y</v>
          </cell>
          <cell r="E195" t="str">
            <v>Y</v>
          </cell>
          <cell r="F195" t="str">
            <v>Y</v>
          </cell>
          <cell r="G195" t="str">
            <v>Y</v>
          </cell>
          <cell r="H195" t="str">
            <v>Y</v>
          </cell>
          <cell r="I195" t="str">
            <v>Y</v>
          </cell>
          <cell r="J195">
            <v>0</v>
          </cell>
          <cell r="K195" t="str">
            <v>Y</v>
          </cell>
          <cell r="L195">
            <v>0</v>
          </cell>
          <cell r="M195" t="str">
            <v>Y</v>
          </cell>
          <cell r="N195">
            <v>0</v>
          </cell>
          <cell r="O195" t="str">
            <v>Y</v>
          </cell>
          <cell r="P195" t="str">
            <v/>
          </cell>
          <cell r="Q195" t="str">
            <v>Y</v>
          </cell>
          <cell r="R195" t="str">
            <v>Y</v>
          </cell>
          <cell r="S195">
            <v>0</v>
          </cell>
          <cell r="T195" t="str">
            <v>Y</v>
          </cell>
          <cell r="U195">
            <v>0</v>
          </cell>
          <cell r="V195" t="str">
            <v>Y</v>
          </cell>
          <cell r="W195" t="str">
            <v/>
          </cell>
          <cell r="X195" t="str">
            <v>Y</v>
          </cell>
          <cell r="Y195" t="str">
            <v>Y</v>
          </cell>
          <cell r="Z195" t="str">
            <v/>
          </cell>
          <cell r="AA195" t="str">
            <v>Y</v>
          </cell>
          <cell r="AB195">
            <v>0</v>
          </cell>
          <cell r="AC195" t="str">
            <v>Y</v>
          </cell>
          <cell r="AD195">
            <v>0</v>
          </cell>
          <cell r="AG195">
            <v>141656.79000000004</v>
          </cell>
          <cell r="AH195">
            <v>0</v>
          </cell>
          <cell r="AI195">
            <v>141656.79000000004</v>
          </cell>
          <cell r="AJ195">
            <v>0</v>
          </cell>
          <cell r="AK195">
            <v>141656.79000000004</v>
          </cell>
        </row>
        <row r="196">
          <cell r="A196">
            <v>4864</v>
          </cell>
          <cell r="B196">
            <v>2051</v>
          </cell>
          <cell r="C196" t="str">
            <v>Wix C P</v>
          </cell>
          <cell r="D196" t="str">
            <v>Y</v>
          </cell>
          <cell r="E196" t="str">
            <v>Y</v>
          </cell>
          <cell r="F196" t="str">
            <v>Y</v>
          </cell>
          <cell r="G196" t="str">
            <v>Y</v>
          </cell>
          <cell r="H196" t="str">
            <v>Y</v>
          </cell>
          <cell r="I196" t="str">
            <v>Y</v>
          </cell>
          <cell r="J196">
            <v>0</v>
          </cell>
          <cell r="K196" t="str">
            <v>Y</v>
          </cell>
          <cell r="L196">
            <v>0</v>
          </cell>
          <cell r="M196" t="str">
            <v>Y</v>
          </cell>
          <cell r="N196">
            <v>0</v>
          </cell>
          <cell r="O196" t="str">
            <v>Y</v>
          </cell>
          <cell r="P196" t="str">
            <v/>
          </cell>
          <cell r="Q196" t="str">
            <v>Y</v>
          </cell>
          <cell r="R196" t="str">
            <v>Y</v>
          </cell>
          <cell r="S196">
            <v>0</v>
          </cell>
          <cell r="T196" t="str">
            <v>Y</v>
          </cell>
          <cell r="U196">
            <v>0</v>
          </cell>
          <cell r="V196" t="str">
            <v>Y</v>
          </cell>
          <cell r="W196" t="str">
            <v/>
          </cell>
          <cell r="X196" t="str">
            <v>Y</v>
          </cell>
          <cell r="Y196" t="str">
            <v>Y</v>
          </cell>
          <cell r="Z196" t="str">
            <v/>
          </cell>
          <cell r="AA196" t="str">
            <v>Y</v>
          </cell>
          <cell r="AB196">
            <v>0</v>
          </cell>
          <cell r="AC196" t="str">
            <v>Y</v>
          </cell>
          <cell r="AD196">
            <v>0</v>
          </cell>
          <cell r="AG196">
            <v>29434.79000000027</v>
          </cell>
          <cell r="AH196">
            <v>0</v>
          </cell>
          <cell r="AI196">
            <v>29434.79000000027</v>
          </cell>
          <cell r="AJ196">
            <v>0</v>
          </cell>
          <cell r="AK196">
            <v>29434.79000000027</v>
          </cell>
        </row>
        <row r="197">
          <cell r="A197">
            <v>1642</v>
          </cell>
          <cell r="B197">
            <v>1001</v>
          </cell>
          <cell r="C197" t="str">
            <v>Woodcroft Nursery School</v>
          </cell>
          <cell r="D197" t="str">
            <v>Y</v>
          </cell>
          <cell r="E197" t="str">
            <v>Y</v>
          </cell>
          <cell r="F197" t="str">
            <v>Y</v>
          </cell>
          <cell r="G197" t="str">
            <v>Y</v>
          </cell>
          <cell r="H197" t="str">
            <v>Y</v>
          </cell>
          <cell r="I197" t="str">
            <v>Y</v>
          </cell>
          <cell r="J197">
            <v>0</v>
          </cell>
          <cell r="K197" t="str">
            <v>Y</v>
          </cell>
          <cell r="L197">
            <v>0</v>
          </cell>
          <cell r="M197" t="str">
            <v>Y</v>
          </cell>
          <cell r="N197">
            <v>0</v>
          </cell>
          <cell r="O197" t="str">
            <v>Y</v>
          </cell>
          <cell r="P197" t="str">
            <v/>
          </cell>
          <cell r="Q197" t="str">
            <v>Y</v>
          </cell>
          <cell r="R197" t="str">
            <v>Y</v>
          </cell>
          <cell r="S197">
            <v>0</v>
          </cell>
          <cell r="T197" t="str">
            <v>Y</v>
          </cell>
          <cell r="U197">
            <v>0</v>
          </cell>
          <cell r="V197" t="str">
            <v>Y</v>
          </cell>
          <cell r="W197" t="str">
            <v/>
          </cell>
          <cell r="X197" t="str">
            <v>Y</v>
          </cell>
          <cell r="Y197" t="str">
            <v>Y</v>
          </cell>
          <cell r="Z197" t="str">
            <v/>
          </cell>
          <cell r="AA197" t="str">
            <v>Y</v>
          </cell>
          <cell r="AB197">
            <v>0</v>
          </cell>
          <cell r="AC197" t="str">
            <v>Y</v>
          </cell>
          <cell r="AD197">
            <v>0</v>
          </cell>
          <cell r="AG197">
            <v>352808.91999999993</v>
          </cell>
          <cell r="AH197">
            <v>0</v>
          </cell>
          <cell r="AI197">
            <v>352808.91999999993</v>
          </cell>
          <cell r="AJ197">
            <v>0</v>
          </cell>
          <cell r="AK197">
            <v>352808.91999999993</v>
          </cell>
        </row>
        <row r="198">
          <cell r="A198">
            <v>4880</v>
          </cell>
          <cell r="B198">
            <v>3235</v>
          </cell>
          <cell r="C198" t="str">
            <v>Woodham Walter CE P</v>
          </cell>
          <cell r="D198" t="str">
            <v>Y</v>
          </cell>
          <cell r="E198" t="str">
            <v>Y</v>
          </cell>
          <cell r="F198" t="str">
            <v>Y</v>
          </cell>
          <cell r="G198" t="str">
            <v>Y</v>
          </cell>
          <cell r="H198" t="str">
            <v>Y</v>
          </cell>
          <cell r="I198" t="str">
            <v>Y</v>
          </cell>
          <cell r="J198">
            <v>0</v>
          </cell>
          <cell r="K198" t="str">
            <v>Y</v>
          </cell>
          <cell r="L198">
            <v>0</v>
          </cell>
          <cell r="M198" t="str">
            <v>Y</v>
          </cell>
          <cell r="N198">
            <v>0</v>
          </cell>
          <cell r="O198" t="str">
            <v>Y</v>
          </cell>
          <cell r="P198" t="str">
            <v/>
          </cell>
          <cell r="Q198" t="str">
            <v>Y</v>
          </cell>
          <cell r="R198" t="str">
            <v>Y</v>
          </cell>
          <cell r="S198">
            <v>0</v>
          </cell>
          <cell r="T198" t="str">
            <v>Y</v>
          </cell>
          <cell r="U198">
            <v>0</v>
          </cell>
          <cell r="V198" t="str">
            <v>Y</v>
          </cell>
          <cell r="W198" t="str">
            <v/>
          </cell>
          <cell r="X198" t="str">
            <v>Y</v>
          </cell>
          <cell r="Y198" t="str">
            <v>Y</v>
          </cell>
          <cell r="Z198" t="str">
            <v/>
          </cell>
          <cell r="AA198" t="str">
            <v>Y</v>
          </cell>
          <cell r="AB198">
            <v>0</v>
          </cell>
          <cell r="AC198" t="str">
            <v>Y</v>
          </cell>
          <cell r="AD198">
            <v>0</v>
          </cell>
          <cell r="AG198">
            <v>19864.559999999939</v>
          </cell>
          <cell r="AH198">
            <v>0</v>
          </cell>
          <cell r="AI198">
            <v>19864.559999999939</v>
          </cell>
          <cell r="AJ198">
            <v>2260.84</v>
          </cell>
          <cell r="AK198">
            <v>22125.39999999994</v>
          </cell>
        </row>
        <row r="199">
          <cell r="A199">
            <v>4898</v>
          </cell>
          <cell r="B199">
            <v>2619</v>
          </cell>
          <cell r="C199" t="str">
            <v>Writtle C I</v>
          </cell>
          <cell r="D199" t="str">
            <v>Y</v>
          </cell>
          <cell r="E199" t="str">
            <v>Y</v>
          </cell>
          <cell r="F199" t="str">
            <v>Y</v>
          </cell>
          <cell r="G199" t="str">
            <v>Y</v>
          </cell>
          <cell r="H199" t="str">
            <v>Y</v>
          </cell>
          <cell r="I199" t="str">
            <v>Y</v>
          </cell>
          <cell r="J199">
            <v>0</v>
          </cell>
          <cell r="K199" t="str">
            <v>Y</v>
          </cell>
          <cell r="L199">
            <v>0</v>
          </cell>
          <cell r="M199" t="str">
            <v>Y</v>
          </cell>
          <cell r="N199">
            <v>0</v>
          </cell>
          <cell r="O199" t="str">
            <v>Y</v>
          </cell>
          <cell r="P199" t="str">
            <v/>
          </cell>
          <cell r="Q199" t="str">
            <v>Y</v>
          </cell>
          <cell r="R199" t="str">
            <v>Y</v>
          </cell>
          <cell r="S199">
            <v>0</v>
          </cell>
          <cell r="T199" t="str">
            <v>Y</v>
          </cell>
          <cell r="U199">
            <v>0</v>
          </cell>
          <cell r="V199" t="str">
            <v>Y</v>
          </cell>
          <cell r="W199" t="str">
            <v/>
          </cell>
          <cell r="X199" t="str">
            <v>Y</v>
          </cell>
          <cell r="Y199" t="str">
            <v>Y</v>
          </cell>
          <cell r="Z199" t="str">
            <v/>
          </cell>
          <cell r="AA199" t="str">
            <v>Y</v>
          </cell>
          <cell r="AB199">
            <v>0</v>
          </cell>
          <cell r="AC199" t="str">
            <v>Y</v>
          </cell>
          <cell r="AD199">
            <v>0</v>
          </cell>
          <cell r="AG199">
            <v>43156.070000000065</v>
          </cell>
          <cell r="AH199">
            <v>0</v>
          </cell>
          <cell r="AI199">
            <v>43156.070000000065</v>
          </cell>
          <cell r="AJ199">
            <v>0</v>
          </cell>
          <cell r="AK199">
            <v>43156.070000000065</v>
          </cell>
        </row>
        <row r="200">
          <cell r="A200">
            <v>4896</v>
          </cell>
          <cell r="B200">
            <v>2950</v>
          </cell>
          <cell r="C200" t="str">
            <v>Writtle C J</v>
          </cell>
          <cell r="D200" t="str">
            <v>Y</v>
          </cell>
          <cell r="E200" t="str">
            <v>Y</v>
          </cell>
          <cell r="F200" t="str">
            <v>Y</v>
          </cell>
          <cell r="G200" t="str">
            <v>Y</v>
          </cell>
          <cell r="H200" t="str">
            <v>Y</v>
          </cell>
          <cell r="I200" t="str">
            <v>Y</v>
          </cell>
          <cell r="J200">
            <v>0</v>
          </cell>
          <cell r="K200" t="str">
            <v>Y</v>
          </cell>
          <cell r="L200">
            <v>0</v>
          </cell>
          <cell r="M200" t="str">
            <v>Y</v>
          </cell>
          <cell r="N200">
            <v>0</v>
          </cell>
          <cell r="O200" t="str">
            <v>Y</v>
          </cell>
          <cell r="P200" t="str">
            <v/>
          </cell>
          <cell r="Q200" t="str">
            <v>Y</v>
          </cell>
          <cell r="R200" t="str">
            <v>Y</v>
          </cell>
          <cell r="S200">
            <v>0</v>
          </cell>
          <cell r="T200" t="str">
            <v>Y</v>
          </cell>
          <cell r="U200">
            <v>0</v>
          </cell>
          <cell r="V200" t="str">
            <v>Y</v>
          </cell>
          <cell r="W200" t="str">
            <v/>
          </cell>
          <cell r="X200" t="str">
            <v>Y</v>
          </cell>
          <cell r="Y200" t="str">
            <v>Y</v>
          </cell>
          <cell r="Z200" t="str">
            <v/>
          </cell>
          <cell r="AA200" t="str">
            <v>Y</v>
          </cell>
          <cell r="AB200">
            <v>0</v>
          </cell>
          <cell r="AC200" t="str">
            <v>Y</v>
          </cell>
          <cell r="AD200">
            <v>0</v>
          </cell>
          <cell r="AG200">
            <v>183010.87000000011</v>
          </cell>
          <cell r="AH200">
            <v>0</v>
          </cell>
          <cell r="AI200">
            <v>183010.87000000011</v>
          </cell>
          <cell r="AJ200">
            <v>9130.4200000000019</v>
          </cell>
          <cell r="AK200">
            <v>192141.29000000012</v>
          </cell>
        </row>
        <row r="201">
          <cell r="A201">
            <v>7880</v>
          </cell>
          <cell r="B201">
            <v>5406</v>
          </cell>
          <cell r="C201" t="str">
            <v>Beauchamps School</v>
          </cell>
          <cell r="D201" t="str">
            <v>Y</v>
          </cell>
          <cell r="E201" t="str">
            <v>Y</v>
          </cell>
          <cell r="F201" t="str">
            <v>Y</v>
          </cell>
          <cell r="G201" t="str">
            <v>Y</v>
          </cell>
          <cell r="H201" t="str">
            <v>Y</v>
          </cell>
          <cell r="I201" t="str">
            <v>Y</v>
          </cell>
          <cell r="J201">
            <v>0</v>
          </cell>
          <cell r="K201" t="str">
            <v>Y</v>
          </cell>
          <cell r="L201">
            <v>0</v>
          </cell>
          <cell r="M201" t="str">
            <v>Y</v>
          </cell>
          <cell r="N201">
            <v>0</v>
          </cell>
          <cell r="O201" t="str">
            <v>Y</v>
          </cell>
          <cell r="P201" t="str">
            <v/>
          </cell>
          <cell r="Q201" t="str">
            <v>Y</v>
          </cell>
          <cell r="R201" t="str">
            <v>Y</v>
          </cell>
          <cell r="S201">
            <v>0</v>
          </cell>
          <cell r="T201" t="str">
            <v>Y</v>
          </cell>
          <cell r="U201">
            <v>0</v>
          </cell>
          <cell r="V201" t="str">
            <v>Y</v>
          </cell>
          <cell r="W201" t="str">
            <v/>
          </cell>
          <cell r="X201" t="str">
            <v>Y</v>
          </cell>
          <cell r="Y201" t="str">
            <v>n/a</v>
          </cell>
          <cell r="Z201" t="str">
            <v>Y</v>
          </cell>
          <cell r="AA201" t="str">
            <v>Y</v>
          </cell>
          <cell r="AB201">
            <v>0</v>
          </cell>
          <cell r="AC201" t="str">
            <v>Y</v>
          </cell>
          <cell r="AD201">
            <v>0</v>
          </cell>
          <cell r="AG201">
            <v>698328.1799999997</v>
          </cell>
          <cell r="AH201">
            <v>0</v>
          </cell>
          <cell r="AI201">
            <v>698328.1799999997</v>
          </cell>
          <cell r="AJ201">
            <v>0</v>
          </cell>
          <cell r="AK201">
            <v>698328.1799999997</v>
          </cell>
        </row>
        <row r="202">
          <cell r="A202">
            <v>5090</v>
          </cell>
          <cell r="B202">
            <v>4680</v>
          </cell>
          <cell r="C202" t="str">
            <v>De La Salle Basildon</v>
          </cell>
          <cell r="D202" t="str">
            <v>Y</v>
          </cell>
          <cell r="E202" t="str">
            <v>Y</v>
          </cell>
          <cell r="F202" t="str">
            <v>Y</v>
          </cell>
          <cell r="G202" t="str">
            <v>Y</v>
          </cell>
          <cell r="H202" t="str">
            <v>Y</v>
          </cell>
          <cell r="I202" t="str">
            <v>Y</v>
          </cell>
          <cell r="J202">
            <v>0</v>
          </cell>
          <cell r="K202" t="str">
            <v>Y</v>
          </cell>
          <cell r="L202">
            <v>0</v>
          </cell>
          <cell r="M202" t="str">
            <v>Y</v>
          </cell>
          <cell r="N202">
            <v>0</v>
          </cell>
          <cell r="O202" t="str">
            <v>Y</v>
          </cell>
          <cell r="P202" t="str">
            <v/>
          </cell>
          <cell r="Q202" t="str">
            <v>Y</v>
          </cell>
          <cell r="R202" t="str">
            <v>Y</v>
          </cell>
          <cell r="S202">
            <v>0</v>
          </cell>
          <cell r="T202" t="str">
            <v>Y</v>
          </cell>
          <cell r="U202">
            <v>0</v>
          </cell>
          <cell r="V202" t="str">
            <v>Y</v>
          </cell>
          <cell r="W202" t="str">
            <v/>
          </cell>
          <cell r="X202" t="str">
            <v>Y</v>
          </cell>
          <cell r="Y202" t="str">
            <v>Y</v>
          </cell>
          <cell r="Z202" t="str">
            <v/>
          </cell>
          <cell r="AA202" t="str">
            <v>Y</v>
          </cell>
          <cell r="AB202">
            <v>0</v>
          </cell>
          <cell r="AC202" t="str">
            <v>Y</v>
          </cell>
          <cell r="AD202">
            <v>0</v>
          </cell>
          <cell r="AG202">
            <v>355829.80000000261</v>
          </cell>
          <cell r="AH202">
            <v>0</v>
          </cell>
          <cell r="AI202">
            <v>355829.80000000261</v>
          </cell>
          <cell r="AJ202">
            <v>0</v>
          </cell>
          <cell r="AK202">
            <v>355829.80000000261</v>
          </cell>
        </row>
        <row r="203">
          <cell r="A203">
            <v>5890</v>
          </cell>
          <cell r="B203">
            <v>5466</v>
          </cell>
          <cell r="C203" t="str">
            <v>St Benedict's College (RC)</v>
          </cell>
          <cell r="D203" t="str">
            <v>Y</v>
          </cell>
          <cell r="E203" t="str">
            <v>Y</v>
          </cell>
          <cell r="F203" t="str">
            <v>Y</v>
          </cell>
          <cell r="G203" t="str">
            <v>Y</v>
          </cell>
          <cell r="H203" t="str">
            <v>Y</v>
          </cell>
          <cell r="I203" t="str">
            <v>Y</v>
          </cell>
          <cell r="J203">
            <v>0</v>
          </cell>
          <cell r="K203" t="str">
            <v>Y</v>
          </cell>
          <cell r="L203">
            <v>0</v>
          </cell>
          <cell r="M203" t="str">
            <v>Y</v>
          </cell>
          <cell r="N203">
            <v>0</v>
          </cell>
          <cell r="O203" t="str">
            <v>Y</v>
          </cell>
          <cell r="P203" t="str">
            <v/>
          </cell>
          <cell r="Q203" t="str">
            <v>Y</v>
          </cell>
          <cell r="R203" t="str">
            <v>Y</v>
          </cell>
          <cell r="S203">
            <v>0</v>
          </cell>
          <cell r="T203" t="str">
            <v>Y</v>
          </cell>
          <cell r="U203">
            <v>0</v>
          </cell>
          <cell r="V203" t="str">
            <v>Y</v>
          </cell>
          <cell r="W203" t="str">
            <v/>
          </cell>
          <cell r="X203" t="str">
            <v>Y</v>
          </cell>
          <cell r="Y203" t="str">
            <v>Y</v>
          </cell>
          <cell r="Z203" t="str">
            <v/>
          </cell>
          <cell r="AA203" t="str">
            <v>Y</v>
          </cell>
          <cell r="AB203">
            <v>0</v>
          </cell>
          <cell r="AC203" t="str">
            <v>Y</v>
          </cell>
          <cell r="AD203">
            <v>0</v>
          </cell>
          <cell r="AG203">
            <v>323747.60999999847</v>
          </cell>
          <cell r="AH203">
            <v>0</v>
          </cell>
          <cell r="AI203">
            <v>323747.60999999847</v>
          </cell>
          <cell r="AJ203">
            <v>0</v>
          </cell>
          <cell r="AK203">
            <v>323747.60999999847</v>
          </cell>
        </row>
        <row r="204">
          <cell r="A204">
            <v>5690</v>
          </cell>
          <cell r="B204">
            <v>4701</v>
          </cell>
          <cell r="C204" t="str">
            <v>St John Payne RC Chelmsford</v>
          </cell>
          <cell r="D204" t="str">
            <v>Y</v>
          </cell>
          <cell r="E204" t="str">
            <v>Y</v>
          </cell>
          <cell r="F204" t="str">
            <v>Y</v>
          </cell>
          <cell r="G204" t="str">
            <v>Y</v>
          </cell>
          <cell r="H204" t="str">
            <v>Y</v>
          </cell>
          <cell r="I204" t="str">
            <v>Y</v>
          </cell>
          <cell r="J204">
            <v>0</v>
          </cell>
          <cell r="K204" t="str">
            <v>Y</v>
          </cell>
          <cell r="L204">
            <v>0</v>
          </cell>
          <cell r="M204" t="str">
            <v>Y</v>
          </cell>
          <cell r="N204">
            <v>0</v>
          </cell>
          <cell r="O204" t="str">
            <v>Y</v>
          </cell>
          <cell r="P204" t="str">
            <v/>
          </cell>
          <cell r="Q204" t="str">
            <v>Y</v>
          </cell>
          <cell r="R204" t="str">
            <v>Y</v>
          </cell>
          <cell r="S204">
            <v>0</v>
          </cell>
          <cell r="T204" t="str">
            <v>Y</v>
          </cell>
          <cell r="U204">
            <v>0</v>
          </cell>
          <cell r="V204" t="str">
            <v>Y</v>
          </cell>
          <cell r="W204" t="str">
            <v/>
          </cell>
          <cell r="X204" t="str">
            <v>Y</v>
          </cell>
          <cell r="Y204" t="str">
            <v>Y</v>
          </cell>
          <cell r="Z204" t="str">
            <v/>
          </cell>
          <cell r="AA204" t="str">
            <v>Y</v>
          </cell>
          <cell r="AB204">
            <v>0</v>
          </cell>
          <cell r="AC204" t="str">
            <v>Y</v>
          </cell>
          <cell r="AD204">
            <v>0</v>
          </cell>
          <cell r="AG204">
            <v>1747257.7700000014</v>
          </cell>
          <cell r="AH204">
            <v>0</v>
          </cell>
          <cell r="AI204">
            <v>1747257.7700000014</v>
          </cell>
          <cell r="AJ204">
            <v>55822.720000000001</v>
          </cell>
          <cell r="AK204">
            <v>1803080.4900000014</v>
          </cell>
        </row>
        <row r="205">
          <cell r="A205">
            <v>8148</v>
          </cell>
          <cell r="B205">
            <v>1115</v>
          </cell>
          <cell r="C205" t="str">
            <v>Poplar Adolescent Unit</v>
          </cell>
          <cell r="D205" t="str">
            <v>Y</v>
          </cell>
          <cell r="E205" t="str">
            <v>Y</v>
          </cell>
          <cell r="F205" t="str">
            <v>Y</v>
          </cell>
          <cell r="G205" t="str">
            <v>Y</v>
          </cell>
          <cell r="H205" t="str">
            <v>Y</v>
          </cell>
          <cell r="I205" t="str">
            <v>Y</v>
          </cell>
          <cell r="J205">
            <v>0</v>
          </cell>
          <cell r="K205" t="str">
            <v>Y</v>
          </cell>
          <cell r="L205">
            <v>0</v>
          </cell>
          <cell r="M205" t="str">
            <v>Y</v>
          </cell>
          <cell r="N205">
            <v>0</v>
          </cell>
          <cell r="O205" t="str">
            <v>Y</v>
          </cell>
          <cell r="P205" t="str">
            <v/>
          </cell>
          <cell r="Q205" t="str">
            <v>Y</v>
          </cell>
          <cell r="R205" t="str">
            <v>Y</v>
          </cell>
          <cell r="S205">
            <v>0</v>
          </cell>
          <cell r="T205" t="str">
            <v>Y</v>
          </cell>
          <cell r="U205">
            <v>0</v>
          </cell>
          <cell r="V205" t="str">
            <v>Y</v>
          </cell>
          <cell r="W205" t="str">
            <v/>
          </cell>
          <cell r="X205" t="str">
            <v>Y</v>
          </cell>
          <cell r="Y205" t="str">
            <v>Y</v>
          </cell>
          <cell r="Z205" t="str">
            <v/>
          </cell>
          <cell r="AA205" t="str">
            <v>Y</v>
          </cell>
          <cell r="AB205">
            <v>0</v>
          </cell>
          <cell r="AC205" t="str">
            <v>Y</v>
          </cell>
          <cell r="AD205">
            <v>0</v>
          </cell>
          <cell r="AG205">
            <v>270369.03000000014</v>
          </cell>
          <cell r="AH205">
            <v>0</v>
          </cell>
          <cell r="AI205">
            <v>270369.03000000014</v>
          </cell>
          <cell r="AJ205">
            <v>0</v>
          </cell>
          <cell r="AK205">
            <v>270369.03000000014</v>
          </cell>
        </row>
        <row r="206">
          <cell r="A206">
            <v>8106</v>
          </cell>
          <cell r="B206">
            <v>1120</v>
          </cell>
          <cell r="C206" t="str">
            <v>South Alternative Provision School</v>
          </cell>
          <cell r="D206" t="str">
            <v>Y</v>
          </cell>
          <cell r="E206" t="str">
            <v>Y</v>
          </cell>
          <cell r="F206" t="str">
            <v>Y</v>
          </cell>
          <cell r="G206" t="str">
            <v>Y</v>
          </cell>
          <cell r="H206" t="str">
            <v>Y</v>
          </cell>
          <cell r="I206" t="str">
            <v>Y</v>
          </cell>
          <cell r="J206">
            <v>0</v>
          </cell>
          <cell r="K206" t="str">
            <v>Y</v>
          </cell>
          <cell r="L206">
            <v>0</v>
          </cell>
          <cell r="M206" t="str">
            <v>Y</v>
          </cell>
          <cell r="N206">
            <v>0</v>
          </cell>
          <cell r="O206" t="str">
            <v>Y</v>
          </cell>
          <cell r="P206" t="str">
            <v/>
          </cell>
          <cell r="Q206" t="str">
            <v>Y</v>
          </cell>
          <cell r="R206" t="str">
            <v>Y</v>
          </cell>
          <cell r="S206">
            <v>0</v>
          </cell>
          <cell r="T206" t="str">
            <v>Y</v>
          </cell>
          <cell r="U206">
            <v>0</v>
          </cell>
          <cell r="V206" t="str">
            <v>Y</v>
          </cell>
          <cell r="W206" t="str">
            <v/>
          </cell>
          <cell r="X206" t="str">
            <v>Y</v>
          </cell>
          <cell r="Y206" t="str">
            <v>n/a</v>
          </cell>
          <cell r="Z206" t="str">
            <v>Y</v>
          </cell>
          <cell r="AA206" t="str">
            <v>Y</v>
          </cell>
          <cell r="AB206">
            <v>0</v>
          </cell>
          <cell r="AC206" t="str">
            <v>Y</v>
          </cell>
          <cell r="AD206">
            <v>0</v>
          </cell>
          <cell r="AG206">
            <v>1012762.6099999994</v>
          </cell>
          <cell r="AH206">
            <v>0</v>
          </cell>
          <cell r="AI206">
            <v>1012762.6099999994</v>
          </cell>
          <cell r="AJ206">
            <v>21358.97</v>
          </cell>
          <cell r="AK206">
            <v>1034121.5799999994</v>
          </cell>
        </row>
        <row r="207">
          <cell r="A207">
            <v>8154</v>
          </cell>
          <cell r="B207">
            <v>1108</v>
          </cell>
          <cell r="C207" t="str">
            <v>The St Aubyns Centre</v>
          </cell>
          <cell r="D207" t="str">
            <v>Y</v>
          </cell>
          <cell r="E207" t="str">
            <v>Y</v>
          </cell>
          <cell r="F207" t="str">
            <v>Y</v>
          </cell>
          <cell r="G207" t="str">
            <v>Y</v>
          </cell>
          <cell r="H207" t="str">
            <v>Y</v>
          </cell>
          <cell r="I207" t="str">
            <v>Y</v>
          </cell>
          <cell r="J207">
            <v>0</v>
          </cell>
          <cell r="K207" t="str">
            <v>Y</v>
          </cell>
          <cell r="L207">
            <v>0</v>
          </cell>
          <cell r="M207" t="str">
            <v>Y</v>
          </cell>
          <cell r="N207">
            <v>0</v>
          </cell>
          <cell r="O207" t="str">
            <v>Y</v>
          </cell>
          <cell r="P207" t="str">
            <v/>
          </cell>
          <cell r="Q207" t="str">
            <v>Y</v>
          </cell>
          <cell r="R207" t="str">
            <v>Y</v>
          </cell>
          <cell r="S207">
            <v>0</v>
          </cell>
          <cell r="T207" t="str">
            <v>Y</v>
          </cell>
          <cell r="U207">
            <v>0</v>
          </cell>
          <cell r="V207" t="str">
            <v>Y</v>
          </cell>
          <cell r="W207" t="str">
            <v/>
          </cell>
          <cell r="X207" t="str">
            <v>Y</v>
          </cell>
          <cell r="Y207" t="str">
            <v>Y</v>
          </cell>
          <cell r="Z207" t="str">
            <v/>
          </cell>
          <cell r="AA207" t="str">
            <v>Y</v>
          </cell>
          <cell r="AB207">
            <v>0</v>
          </cell>
          <cell r="AC207" t="str">
            <v>Y</v>
          </cell>
          <cell r="AD207">
            <v>0</v>
          </cell>
          <cell r="AG207">
            <v>489970.68999999994</v>
          </cell>
          <cell r="AH207">
            <v>0</v>
          </cell>
          <cell r="AI207">
            <v>489970.68999999994</v>
          </cell>
          <cell r="AJ207">
            <v>386.84000000000015</v>
          </cell>
          <cell r="AK207">
            <v>490357.52999999997</v>
          </cell>
        </row>
        <row r="208">
          <cell r="A208">
            <v>8013</v>
          </cell>
          <cell r="B208">
            <v>7036</v>
          </cell>
          <cell r="C208" t="str">
            <v>Cedar Hall Benfleet</v>
          </cell>
          <cell r="D208" t="str">
            <v>Y</v>
          </cell>
          <cell r="E208" t="str">
            <v>Y</v>
          </cell>
          <cell r="F208" t="str">
            <v>Y</v>
          </cell>
          <cell r="G208" t="str">
            <v>Y</v>
          </cell>
          <cell r="H208" t="str">
            <v>Y</v>
          </cell>
          <cell r="I208" t="str">
            <v>Y</v>
          </cell>
          <cell r="J208">
            <v>0</v>
          </cell>
          <cell r="K208" t="str">
            <v>Y</v>
          </cell>
          <cell r="L208">
            <v>0</v>
          </cell>
          <cell r="M208" t="str">
            <v>Y</v>
          </cell>
          <cell r="N208">
            <v>0</v>
          </cell>
          <cell r="O208" t="str">
            <v>Y</v>
          </cell>
          <cell r="P208" t="str">
            <v/>
          </cell>
          <cell r="Q208" t="str">
            <v>Y</v>
          </cell>
          <cell r="R208" t="str">
            <v>Y</v>
          </cell>
          <cell r="S208">
            <v>0</v>
          </cell>
          <cell r="T208" t="str">
            <v>Y</v>
          </cell>
          <cell r="U208">
            <v>0</v>
          </cell>
          <cell r="V208" t="str">
            <v>Y</v>
          </cell>
          <cell r="W208" t="str">
            <v/>
          </cell>
          <cell r="X208" t="str">
            <v>Y</v>
          </cell>
          <cell r="Y208" t="str">
            <v>Y</v>
          </cell>
          <cell r="Z208" t="str">
            <v/>
          </cell>
          <cell r="AA208" t="str">
            <v>Y</v>
          </cell>
          <cell r="AB208">
            <v>0</v>
          </cell>
          <cell r="AC208" t="str">
            <v>Y</v>
          </cell>
          <cell r="AD208">
            <v>0</v>
          </cell>
          <cell r="AG208">
            <v>525712.77000000048</v>
          </cell>
          <cell r="AH208">
            <v>0</v>
          </cell>
          <cell r="AI208">
            <v>525712.77000000048</v>
          </cell>
          <cell r="AJ208">
            <v>0</v>
          </cell>
          <cell r="AK208">
            <v>525712.77000000048</v>
          </cell>
        </row>
        <row r="209">
          <cell r="A209">
            <v>8019</v>
          </cell>
          <cell r="B209">
            <v>7048</v>
          </cell>
          <cell r="C209" t="str">
            <v>Edith Borthwick The Braintree</v>
          </cell>
          <cell r="D209" t="str">
            <v>Y</v>
          </cell>
          <cell r="E209" t="str">
            <v>Y</v>
          </cell>
          <cell r="F209" t="str">
            <v>Y</v>
          </cell>
          <cell r="G209" t="str">
            <v>Y</v>
          </cell>
          <cell r="H209" t="str">
            <v>Y</v>
          </cell>
          <cell r="I209" t="str">
            <v>Y</v>
          </cell>
          <cell r="J209">
            <v>0</v>
          </cell>
          <cell r="K209" t="str">
            <v>Y</v>
          </cell>
          <cell r="L209">
            <v>0</v>
          </cell>
          <cell r="M209" t="str">
            <v>Y</v>
          </cell>
          <cell r="N209">
            <v>0</v>
          </cell>
          <cell r="O209" t="str">
            <v>Y</v>
          </cell>
          <cell r="P209" t="str">
            <v/>
          </cell>
          <cell r="Q209" t="str">
            <v>Y</v>
          </cell>
          <cell r="R209" t="str">
            <v>Y</v>
          </cell>
          <cell r="S209">
            <v>0</v>
          </cell>
          <cell r="T209" t="str">
            <v>Y</v>
          </cell>
          <cell r="U209">
            <v>0</v>
          </cell>
          <cell r="V209" t="str">
            <v>Y</v>
          </cell>
          <cell r="W209" t="str">
            <v/>
          </cell>
          <cell r="X209" t="str">
            <v>Y</v>
          </cell>
          <cell r="Y209" t="str">
            <v>Y</v>
          </cell>
          <cell r="Z209" t="str">
            <v/>
          </cell>
          <cell r="AA209" t="str">
            <v>Y</v>
          </cell>
          <cell r="AB209">
            <v>0</v>
          </cell>
          <cell r="AC209" t="str">
            <v>Y</v>
          </cell>
          <cell r="AD209">
            <v>0</v>
          </cell>
          <cell r="AG209">
            <v>504135.90999999736</v>
          </cell>
          <cell r="AH209">
            <v>0</v>
          </cell>
          <cell r="AI209">
            <v>504135.90999999736</v>
          </cell>
          <cell r="AJ209">
            <v>0</v>
          </cell>
          <cell r="AK209">
            <v>504135.90999999736</v>
          </cell>
        </row>
        <row r="210">
          <cell r="A210">
            <v>8014</v>
          </cell>
          <cell r="B210">
            <v>7054</v>
          </cell>
          <cell r="C210" t="str">
            <v>Glenwood Benfleet</v>
          </cell>
          <cell r="D210" t="str">
            <v>Y</v>
          </cell>
          <cell r="E210" t="str">
            <v>Y</v>
          </cell>
          <cell r="F210" t="str">
            <v>Y</v>
          </cell>
          <cell r="G210" t="str">
            <v>Y</v>
          </cell>
          <cell r="H210" t="str">
            <v>Y</v>
          </cell>
          <cell r="I210" t="str">
            <v>Y</v>
          </cell>
          <cell r="J210">
            <v>0</v>
          </cell>
          <cell r="K210" t="str">
            <v>Y</v>
          </cell>
          <cell r="L210">
            <v>0</v>
          </cell>
          <cell r="M210" t="str">
            <v>Y</v>
          </cell>
          <cell r="N210">
            <v>0</v>
          </cell>
          <cell r="O210" t="str">
            <v>Y</v>
          </cell>
          <cell r="P210" t="str">
            <v/>
          </cell>
          <cell r="Q210" t="str">
            <v>Y</v>
          </cell>
          <cell r="R210" t="str">
            <v>Y</v>
          </cell>
          <cell r="S210">
            <v>0</v>
          </cell>
          <cell r="T210" t="str">
            <v>Y</v>
          </cell>
          <cell r="U210">
            <v>0</v>
          </cell>
          <cell r="V210" t="str">
            <v>Y</v>
          </cell>
          <cell r="W210" t="str">
            <v/>
          </cell>
          <cell r="X210" t="str">
            <v>Y</v>
          </cell>
          <cell r="Y210" t="str">
            <v>Y</v>
          </cell>
          <cell r="Z210" t="str">
            <v/>
          </cell>
          <cell r="AA210" t="str">
            <v>Y</v>
          </cell>
          <cell r="AB210">
            <v>0</v>
          </cell>
          <cell r="AC210" t="str">
            <v>Y</v>
          </cell>
          <cell r="AD210">
            <v>0</v>
          </cell>
          <cell r="AG210">
            <v>-739138.80999999866</v>
          </cell>
          <cell r="AH210">
            <v>0</v>
          </cell>
          <cell r="AI210">
            <v>-739138.80999999866</v>
          </cell>
          <cell r="AJ210">
            <v>862.56</v>
          </cell>
          <cell r="AK210">
            <v>-738276.2499999986</v>
          </cell>
        </row>
        <row r="211">
          <cell r="A211">
            <v>8061</v>
          </cell>
          <cell r="B211">
            <v>7070</v>
          </cell>
          <cell r="C211" t="str">
            <v>Harlow Fields</v>
          </cell>
          <cell r="D211" t="str">
            <v>Y</v>
          </cell>
          <cell r="E211" t="str">
            <v>Y</v>
          </cell>
          <cell r="F211" t="str">
            <v>Y</v>
          </cell>
          <cell r="G211" t="str">
            <v>Y</v>
          </cell>
          <cell r="H211" t="str">
            <v>Y</v>
          </cell>
          <cell r="I211" t="str">
            <v>Y</v>
          </cell>
          <cell r="J211">
            <v>0</v>
          </cell>
          <cell r="K211" t="str">
            <v>Y</v>
          </cell>
          <cell r="L211">
            <v>0</v>
          </cell>
          <cell r="M211" t="str">
            <v>Y</v>
          </cell>
          <cell r="N211">
            <v>0</v>
          </cell>
          <cell r="O211" t="str">
            <v>Y</v>
          </cell>
          <cell r="P211" t="str">
            <v/>
          </cell>
          <cell r="Q211" t="str">
            <v>Y</v>
          </cell>
          <cell r="R211" t="str">
            <v>Y</v>
          </cell>
          <cell r="S211">
            <v>0</v>
          </cell>
          <cell r="T211" t="str">
            <v>Y</v>
          </cell>
          <cell r="U211">
            <v>0</v>
          </cell>
          <cell r="V211" t="str">
            <v>Y</v>
          </cell>
          <cell r="W211" t="str">
            <v/>
          </cell>
          <cell r="X211" t="str">
            <v>Y</v>
          </cell>
          <cell r="Y211" t="str">
            <v>Y</v>
          </cell>
          <cell r="Z211" t="str">
            <v/>
          </cell>
          <cell r="AA211" t="str">
            <v>Y</v>
          </cell>
          <cell r="AB211">
            <v>0</v>
          </cell>
          <cell r="AC211" t="str">
            <v>Y</v>
          </cell>
          <cell r="AD211">
            <v>0</v>
          </cell>
          <cell r="AG211">
            <v>-625604.53999999911</v>
          </cell>
          <cell r="AH211">
            <v>0</v>
          </cell>
          <cell r="AI211">
            <v>-625604.53999999911</v>
          </cell>
          <cell r="AJ211">
            <v>0</v>
          </cell>
          <cell r="AK211">
            <v>-625604.53999999911</v>
          </cell>
        </row>
        <row r="212">
          <cell r="A212">
            <v>8040</v>
          </cell>
          <cell r="B212">
            <v>7060</v>
          </cell>
          <cell r="C212" t="str">
            <v>Shorefields</v>
          </cell>
          <cell r="D212" t="str">
            <v>Y</v>
          </cell>
          <cell r="E212" t="str">
            <v>Y</v>
          </cell>
          <cell r="F212" t="str">
            <v>Y</v>
          </cell>
          <cell r="G212" t="str">
            <v>Y</v>
          </cell>
          <cell r="H212" t="str">
            <v>Y</v>
          </cell>
          <cell r="I212" t="str">
            <v>Y</v>
          </cell>
          <cell r="J212">
            <v>0</v>
          </cell>
          <cell r="K212" t="str">
            <v>Y</v>
          </cell>
          <cell r="L212">
            <v>0</v>
          </cell>
          <cell r="M212" t="str">
            <v>Y</v>
          </cell>
          <cell r="N212">
            <v>0</v>
          </cell>
          <cell r="O212" t="str">
            <v>Y</v>
          </cell>
          <cell r="P212" t="str">
            <v/>
          </cell>
          <cell r="Q212" t="str">
            <v>Y</v>
          </cell>
          <cell r="R212" t="str">
            <v>Y</v>
          </cell>
          <cell r="S212">
            <v>0</v>
          </cell>
          <cell r="T212" t="str">
            <v>Y</v>
          </cell>
          <cell r="U212">
            <v>0</v>
          </cell>
          <cell r="V212" t="str">
            <v>Y</v>
          </cell>
          <cell r="W212" t="str">
            <v/>
          </cell>
          <cell r="X212" t="str">
            <v>Y</v>
          </cell>
          <cell r="Y212" t="str">
            <v>n/a</v>
          </cell>
          <cell r="Z212" t="str">
            <v>Y</v>
          </cell>
          <cell r="AA212" t="str">
            <v>Y</v>
          </cell>
          <cell r="AB212">
            <v>0</v>
          </cell>
          <cell r="AC212" t="str">
            <v>Y</v>
          </cell>
          <cell r="AD212">
            <v>0</v>
          </cell>
          <cell r="AG212">
            <v>445970.07000000123</v>
          </cell>
          <cell r="AH212">
            <v>0</v>
          </cell>
          <cell r="AI212">
            <v>445970.07000000123</v>
          </cell>
          <cell r="AJ212">
            <v>19572.5</v>
          </cell>
          <cell r="AK212">
            <v>465542.57000000123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chool Balances"/>
      <sheetName val="CY smartview"/>
      <sheetName val="Current year"/>
      <sheetName val="Prior year"/>
      <sheetName val="DSG"/>
      <sheetName val="DSG PBCS"/>
      <sheetName val="Cash @ bank"/>
      <sheetName val="Cash smartview"/>
      <sheetName val="Cost centres"/>
    </sheetNames>
    <sheetDataSet>
      <sheetData sheetId="0"/>
      <sheetData sheetId="1">
        <row r="1">
          <cell r="C1"/>
          <cell r="G1" t="str">
            <v>CSTR0001-RESERVES - SCHOOLS</v>
          </cell>
        </row>
        <row r="4">
          <cell r="G4"/>
        </row>
        <row r="5">
          <cell r="G5" t="str">
            <v>Reserve Adj,</v>
          </cell>
        </row>
        <row r="6">
          <cell r="G6" t="str">
            <v xml:space="preserve">Before </v>
          </cell>
        </row>
        <row r="7">
          <cell r="G7">
            <v>41492517.139999993</v>
          </cell>
        </row>
        <row r="8">
          <cell r="G8">
            <v>43306834.579999998</v>
          </cell>
        </row>
        <row r="9">
          <cell r="G9">
            <v>1814317.4400000051</v>
          </cell>
        </row>
        <row r="11">
          <cell r="A11"/>
          <cell r="G11" t="str">
            <v>2024-25</v>
          </cell>
        </row>
        <row r="12">
          <cell r="A12">
            <v>1122</v>
          </cell>
          <cell r="G12">
            <v>495375.31999999983</v>
          </cell>
        </row>
        <row r="13">
          <cell r="A13">
            <v>1424</v>
          </cell>
          <cell r="G13">
            <v>92879.679999999935</v>
          </cell>
        </row>
        <row r="14">
          <cell r="A14">
            <v>1476</v>
          </cell>
          <cell r="G14">
            <v>266880.95000000019</v>
          </cell>
        </row>
        <row r="15">
          <cell r="A15">
            <v>1578</v>
          </cell>
          <cell r="G15">
            <v>89541.179999999935</v>
          </cell>
        </row>
        <row r="16">
          <cell r="A16">
            <v>1646</v>
          </cell>
          <cell r="G16">
            <v>180462.55000000028</v>
          </cell>
        </row>
        <row r="17">
          <cell r="A17">
            <v>1776</v>
          </cell>
          <cell r="G17">
            <v>406805.93000000017</v>
          </cell>
        </row>
        <row r="18">
          <cell r="A18">
            <v>1814</v>
          </cell>
          <cell r="G18">
            <v>301493.6400000006</v>
          </cell>
        </row>
        <row r="19">
          <cell r="A19">
            <v>2122</v>
          </cell>
          <cell r="G19">
            <v>225241.15000000037</v>
          </cell>
        </row>
        <row r="20">
          <cell r="A20">
            <v>2124</v>
          </cell>
          <cell r="G20">
            <v>287407.90999999922</v>
          </cell>
        </row>
        <row r="21">
          <cell r="A21">
            <v>2160</v>
          </cell>
          <cell r="G21">
            <v>392725.56000000006</v>
          </cell>
        </row>
        <row r="22">
          <cell r="A22">
            <v>2576</v>
          </cell>
          <cell r="G22">
            <v>434269.13999999966</v>
          </cell>
        </row>
        <row r="23">
          <cell r="A23">
            <v>2844</v>
          </cell>
          <cell r="G23">
            <v>333680.66000000015</v>
          </cell>
        </row>
        <row r="24">
          <cell r="A24">
            <v>2888</v>
          </cell>
          <cell r="G24">
            <v>8203.3699999998789</v>
          </cell>
        </row>
        <row r="25">
          <cell r="A25">
            <v>3232</v>
          </cell>
          <cell r="G25">
            <v>210048.89000000036</v>
          </cell>
        </row>
        <row r="26">
          <cell r="A26">
            <v>3254</v>
          </cell>
          <cell r="G26">
            <v>138201.91999999993</v>
          </cell>
        </row>
        <row r="27">
          <cell r="A27">
            <v>3294</v>
          </cell>
          <cell r="G27">
            <v>865710.29999999981</v>
          </cell>
        </row>
        <row r="28">
          <cell r="A28">
            <v>3464</v>
          </cell>
          <cell r="G28">
            <v>139155.69000000088</v>
          </cell>
        </row>
        <row r="29">
          <cell r="A29">
            <v>3810</v>
          </cell>
          <cell r="G29">
            <v>475014.59999999963</v>
          </cell>
        </row>
        <row r="30">
          <cell r="A30">
            <v>4140</v>
          </cell>
          <cell r="G30">
            <v>161105.62000000011</v>
          </cell>
        </row>
        <row r="31">
          <cell r="A31">
            <v>4146</v>
          </cell>
          <cell r="G31">
            <v>146527.44000000041</v>
          </cell>
        </row>
        <row r="32">
          <cell r="A32">
            <v>4202</v>
          </cell>
          <cell r="G32">
            <v>213010.5299999998</v>
          </cell>
        </row>
        <row r="33">
          <cell r="A33">
            <v>4374</v>
          </cell>
          <cell r="G33">
            <v>32910.110000000335</v>
          </cell>
        </row>
        <row r="34">
          <cell r="A34">
            <v>4550</v>
          </cell>
          <cell r="G34">
            <v>210969.37000000011</v>
          </cell>
        </row>
        <row r="35">
          <cell r="A35">
            <v>4656</v>
          </cell>
          <cell r="G35">
            <v>113782.72999999952</v>
          </cell>
        </row>
        <row r="36">
          <cell r="A36">
            <v>4680</v>
          </cell>
          <cell r="G36">
            <v>305593.23999999976</v>
          </cell>
        </row>
        <row r="37">
          <cell r="A37">
            <v>4714</v>
          </cell>
          <cell r="G37">
            <v>35087.270000000484</v>
          </cell>
        </row>
        <row r="38">
          <cell r="A38">
            <v>4824</v>
          </cell>
          <cell r="G38">
            <v>344518.56000000029</v>
          </cell>
        </row>
        <row r="39">
          <cell r="A39">
            <v>4852</v>
          </cell>
          <cell r="G39">
            <v>109536.88000000012</v>
          </cell>
        </row>
        <row r="40">
          <cell r="A40">
            <v>5890</v>
          </cell>
          <cell r="G40">
            <v>323747.6099999994</v>
          </cell>
        </row>
        <row r="41">
          <cell r="A41">
            <v>7880</v>
          </cell>
          <cell r="G41">
            <v>698328.18000000343</v>
          </cell>
        </row>
        <row r="42">
          <cell r="A42">
            <v>1010</v>
          </cell>
          <cell r="G42">
            <v>83318.829999999842</v>
          </cell>
        </row>
        <row r="43">
          <cell r="A43">
            <v>1026</v>
          </cell>
          <cell r="G43">
            <v>65226.729999999865</v>
          </cell>
        </row>
        <row r="44">
          <cell r="A44">
            <v>1114</v>
          </cell>
          <cell r="G44">
            <v>514495.95999999996</v>
          </cell>
        </row>
        <row r="45">
          <cell r="A45">
            <v>1146</v>
          </cell>
          <cell r="G45">
            <v>215938.9700000002</v>
          </cell>
        </row>
        <row r="46">
          <cell r="A46">
            <v>1240</v>
          </cell>
          <cell r="G46">
            <v>16226.910000000033</v>
          </cell>
        </row>
        <row r="47">
          <cell r="A47">
            <v>1251</v>
          </cell>
          <cell r="G47">
            <v>504071.71999999974</v>
          </cell>
        </row>
        <row r="48">
          <cell r="A48">
            <v>1256</v>
          </cell>
          <cell r="G48">
            <v>158188.36999999988</v>
          </cell>
        </row>
        <row r="49">
          <cell r="A49">
            <v>1258</v>
          </cell>
          <cell r="G49">
            <v>176888.60000000009</v>
          </cell>
        </row>
        <row r="50">
          <cell r="A50">
            <v>1260</v>
          </cell>
          <cell r="G50">
            <v>15597.309999999823</v>
          </cell>
        </row>
        <row r="51">
          <cell r="A51">
            <v>1262</v>
          </cell>
          <cell r="G51">
            <v>222736.95000000019</v>
          </cell>
        </row>
        <row r="52">
          <cell r="A52">
            <v>1266</v>
          </cell>
          <cell r="G52">
            <v>84020.409999999683</v>
          </cell>
        </row>
        <row r="53">
          <cell r="A53">
            <v>1292</v>
          </cell>
          <cell r="G53">
            <v>72160.35999999987</v>
          </cell>
        </row>
        <row r="54">
          <cell r="A54">
            <v>1300</v>
          </cell>
          <cell r="G54">
            <v>130251.06999999995</v>
          </cell>
        </row>
        <row r="55">
          <cell r="A55">
            <v>1308</v>
          </cell>
          <cell r="G55">
            <v>106653.07999999984</v>
          </cell>
        </row>
        <row r="56">
          <cell r="A56">
            <v>1324</v>
          </cell>
          <cell r="G56">
            <v>183225.03000000003</v>
          </cell>
        </row>
        <row r="57">
          <cell r="A57">
            <v>1340</v>
          </cell>
          <cell r="G57">
            <v>89951.959999999963</v>
          </cell>
        </row>
        <row r="58">
          <cell r="A58">
            <v>1348</v>
          </cell>
          <cell r="G58">
            <v>56976.290000000037</v>
          </cell>
        </row>
        <row r="59">
          <cell r="A59">
            <v>1366</v>
          </cell>
          <cell r="G59">
            <v>210776.87000000011</v>
          </cell>
        </row>
        <row r="60">
          <cell r="A60">
            <v>1368</v>
          </cell>
          <cell r="G60">
            <v>287060.46999999997</v>
          </cell>
        </row>
        <row r="61">
          <cell r="A61">
            <v>1372</v>
          </cell>
          <cell r="G61">
            <v>163328.69999999972</v>
          </cell>
        </row>
        <row r="62">
          <cell r="A62">
            <v>1380</v>
          </cell>
          <cell r="G62">
            <v>90197.589999999851</v>
          </cell>
        </row>
        <row r="63">
          <cell r="A63">
            <v>1382</v>
          </cell>
          <cell r="G63">
            <v>164256.66999999993</v>
          </cell>
        </row>
        <row r="64">
          <cell r="A64">
            <v>1384</v>
          </cell>
          <cell r="G64">
            <v>128735.69000000041</v>
          </cell>
        </row>
        <row r="65">
          <cell r="A65">
            <v>1417</v>
          </cell>
          <cell r="G65">
            <v>72500.999999999534</v>
          </cell>
        </row>
        <row r="66">
          <cell r="A66">
            <v>1426</v>
          </cell>
          <cell r="G66">
            <v>314001.48999999976</v>
          </cell>
        </row>
        <row r="67">
          <cell r="A67">
            <v>1430</v>
          </cell>
          <cell r="G67">
            <v>128913.94999999972</v>
          </cell>
        </row>
        <row r="68">
          <cell r="A68">
            <v>1460</v>
          </cell>
          <cell r="G68">
            <v>776184.79999999981</v>
          </cell>
        </row>
        <row r="69">
          <cell r="A69">
            <v>1496</v>
          </cell>
          <cell r="G69">
            <v>0</v>
          </cell>
        </row>
        <row r="70">
          <cell r="A70">
            <v>1504</v>
          </cell>
          <cell r="G70">
            <v>365589.39999999991</v>
          </cell>
        </row>
        <row r="71">
          <cell r="A71">
            <v>1506</v>
          </cell>
          <cell r="G71">
            <v>49038.470000000205</v>
          </cell>
        </row>
        <row r="72">
          <cell r="A72">
            <v>1562</v>
          </cell>
          <cell r="G72">
            <v>154252.41999999969</v>
          </cell>
        </row>
        <row r="73">
          <cell r="A73">
            <v>1564</v>
          </cell>
          <cell r="G73">
            <v>222663.30000000005</v>
          </cell>
        </row>
        <row r="74">
          <cell r="A74">
            <v>1640</v>
          </cell>
          <cell r="G74">
            <v>55669.239999999874</v>
          </cell>
        </row>
        <row r="75">
          <cell r="A75">
            <v>1642</v>
          </cell>
          <cell r="G75">
            <v>352808.92000000004</v>
          </cell>
        </row>
        <row r="76">
          <cell r="A76">
            <v>1643</v>
          </cell>
          <cell r="G76">
            <v>36092.479999999981</v>
          </cell>
        </row>
        <row r="77">
          <cell r="A77">
            <v>1673</v>
          </cell>
          <cell r="G77">
            <v>167715.33999999985</v>
          </cell>
        </row>
        <row r="78">
          <cell r="A78">
            <v>1688</v>
          </cell>
          <cell r="G78">
            <v>436967.66999999993</v>
          </cell>
        </row>
        <row r="79">
          <cell r="A79">
            <v>1690</v>
          </cell>
          <cell r="G79">
            <v>522212.39999999991</v>
          </cell>
        </row>
        <row r="80">
          <cell r="A80">
            <v>1696</v>
          </cell>
          <cell r="G80">
            <v>82984.189999999944</v>
          </cell>
        </row>
        <row r="81">
          <cell r="A81">
            <v>1734</v>
          </cell>
          <cell r="G81">
            <v>173792.13000000012</v>
          </cell>
        </row>
        <row r="82">
          <cell r="A82">
            <v>1760</v>
          </cell>
          <cell r="G82">
            <v>17296.460000000079</v>
          </cell>
        </row>
        <row r="83">
          <cell r="A83">
            <v>1784</v>
          </cell>
          <cell r="G83">
            <v>114204.4599999995</v>
          </cell>
        </row>
        <row r="84">
          <cell r="A84">
            <v>1802</v>
          </cell>
          <cell r="G84">
            <v>-44987.690000000177</v>
          </cell>
        </row>
        <row r="85">
          <cell r="A85">
            <v>1808</v>
          </cell>
          <cell r="G85">
            <v>47043.549999999814</v>
          </cell>
        </row>
        <row r="86">
          <cell r="A86">
            <v>1820</v>
          </cell>
          <cell r="G86">
            <v>185618.83999999985</v>
          </cell>
        </row>
        <row r="87">
          <cell r="A87">
            <v>1822</v>
          </cell>
          <cell r="G87">
            <v>229765.79999999981</v>
          </cell>
        </row>
        <row r="88">
          <cell r="A88">
            <v>1824</v>
          </cell>
          <cell r="G88">
            <v>234437.88000000035</v>
          </cell>
        </row>
        <row r="89">
          <cell r="A89">
            <v>1826</v>
          </cell>
          <cell r="G89">
            <v>438078.0700000003</v>
          </cell>
        </row>
        <row r="90">
          <cell r="A90">
            <v>1828</v>
          </cell>
          <cell r="G90">
            <v>-84855.719999999506</v>
          </cell>
        </row>
        <row r="91">
          <cell r="A91">
            <v>1832</v>
          </cell>
          <cell r="G91">
            <v>132861.55000000005</v>
          </cell>
        </row>
        <row r="92">
          <cell r="A92">
            <v>1836</v>
          </cell>
          <cell r="G92">
            <v>9317.6599999999162</v>
          </cell>
        </row>
        <row r="93">
          <cell r="A93">
            <v>1838</v>
          </cell>
          <cell r="G93">
            <v>154865.52000000002</v>
          </cell>
        </row>
        <row r="94">
          <cell r="A94">
            <v>1844</v>
          </cell>
          <cell r="G94">
            <v>397345.6799999997</v>
          </cell>
        </row>
        <row r="95">
          <cell r="A95">
            <v>1846</v>
          </cell>
          <cell r="G95">
            <v>217894.6799999997</v>
          </cell>
        </row>
        <row r="96">
          <cell r="A96">
            <v>1848</v>
          </cell>
          <cell r="G96">
            <v>45437.359999999637</v>
          </cell>
        </row>
        <row r="97">
          <cell r="A97">
            <v>1850</v>
          </cell>
          <cell r="G97">
            <v>73876.950000000652</v>
          </cell>
        </row>
        <row r="98">
          <cell r="A98">
            <v>1852</v>
          </cell>
          <cell r="G98">
            <v>245686.54000000027</v>
          </cell>
        </row>
        <row r="99">
          <cell r="A99">
            <v>1854</v>
          </cell>
          <cell r="G99">
            <v>62937.439999999944</v>
          </cell>
        </row>
        <row r="100">
          <cell r="A100">
            <v>1856</v>
          </cell>
          <cell r="G100">
            <v>285022.13000000012</v>
          </cell>
        </row>
        <row r="101">
          <cell r="A101">
            <v>1858</v>
          </cell>
          <cell r="G101">
            <v>110851.8600000001</v>
          </cell>
        </row>
        <row r="102">
          <cell r="A102">
            <v>1860</v>
          </cell>
          <cell r="G102">
            <v>135154.16999999969</v>
          </cell>
        </row>
        <row r="103">
          <cell r="A103">
            <v>1870</v>
          </cell>
          <cell r="G103">
            <v>756818.49000000115</v>
          </cell>
        </row>
        <row r="104">
          <cell r="A104">
            <v>1876</v>
          </cell>
          <cell r="G104">
            <v>162090.15000000037</v>
          </cell>
        </row>
        <row r="105">
          <cell r="A105">
            <v>1878</v>
          </cell>
          <cell r="G105">
            <v>682368.18000000156</v>
          </cell>
        </row>
        <row r="106">
          <cell r="A106">
            <v>1880</v>
          </cell>
          <cell r="G106">
            <v>496286.75999999978</v>
          </cell>
        </row>
        <row r="107">
          <cell r="A107">
            <v>1888</v>
          </cell>
          <cell r="G107">
            <v>-32878.910000000149</v>
          </cell>
        </row>
        <row r="108">
          <cell r="A108">
            <v>1950</v>
          </cell>
          <cell r="G108">
            <v>78241.060000000056</v>
          </cell>
        </row>
        <row r="109">
          <cell r="A109">
            <v>1966</v>
          </cell>
          <cell r="G109">
            <v>291279.13000000012</v>
          </cell>
        </row>
        <row r="110">
          <cell r="A110">
            <v>1974</v>
          </cell>
          <cell r="G110">
            <v>121063.60000000009</v>
          </cell>
        </row>
        <row r="111">
          <cell r="A111">
            <v>2070</v>
          </cell>
          <cell r="G111">
            <v>128785.25000000023</v>
          </cell>
        </row>
        <row r="112">
          <cell r="A112">
            <v>2072</v>
          </cell>
          <cell r="G112">
            <v>120108.98000000021</v>
          </cell>
        </row>
        <row r="113">
          <cell r="A113">
            <v>2092</v>
          </cell>
          <cell r="G113">
            <v>112066.98000000021</v>
          </cell>
        </row>
        <row r="114">
          <cell r="A114">
            <v>2102</v>
          </cell>
          <cell r="G114">
            <v>76222.580000000191</v>
          </cell>
        </row>
        <row r="115">
          <cell r="A115">
            <v>2114</v>
          </cell>
          <cell r="G115">
            <v>51843.469999999739</v>
          </cell>
        </row>
        <row r="116">
          <cell r="A116">
            <v>2168</v>
          </cell>
          <cell r="G116">
            <v>436214.7200000002</v>
          </cell>
        </row>
        <row r="117">
          <cell r="A117">
            <v>2176</v>
          </cell>
          <cell r="G117">
            <v>42522.080000000191</v>
          </cell>
        </row>
        <row r="118">
          <cell r="A118">
            <v>2200</v>
          </cell>
          <cell r="G118">
            <v>223622.74999999953</v>
          </cell>
        </row>
        <row r="119">
          <cell r="A119">
            <v>2211</v>
          </cell>
          <cell r="G119">
            <v>103007.70999999996</v>
          </cell>
        </row>
        <row r="120">
          <cell r="A120">
            <v>2250</v>
          </cell>
          <cell r="G120">
            <v>79955.490000000049</v>
          </cell>
        </row>
        <row r="121">
          <cell r="A121">
            <v>2266</v>
          </cell>
          <cell r="G121">
            <v>256903.33000000007</v>
          </cell>
        </row>
        <row r="122">
          <cell r="A122">
            <v>2282</v>
          </cell>
          <cell r="G122">
            <v>125053.82999999984</v>
          </cell>
        </row>
        <row r="123">
          <cell r="A123">
            <v>2334</v>
          </cell>
          <cell r="G123">
            <v>76775.100000000093</v>
          </cell>
        </row>
        <row r="124">
          <cell r="A124">
            <v>2370</v>
          </cell>
          <cell r="G124">
            <v>84109.739999999758</v>
          </cell>
        </row>
        <row r="125">
          <cell r="A125">
            <v>2372</v>
          </cell>
          <cell r="G125">
            <v>108017.72999999998</v>
          </cell>
        </row>
        <row r="126">
          <cell r="A126">
            <v>2450</v>
          </cell>
          <cell r="G126">
            <v>216183.35999999987</v>
          </cell>
        </row>
        <row r="127">
          <cell r="A127">
            <v>2452</v>
          </cell>
          <cell r="G127">
            <v>203129.16000000015</v>
          </cell>
        </row>
        <row r="128">
          <cell r="A128">
            <v>2454</v>
          </cell>
          <cell r="G128">
            <v>78082.260000000009</v>
          </cell>
        </row>
        <row r="129">
          <cell r="A129">
            <v>2480</v>
          </cell>
          <cell r="G129">
            <v>30403.010000000126</v>
          </cell>
        </row>
        <row r="130">
          <cell r="A130">
            <v>2496</v>
          </cell>
          <cell r="G130">
            <v>128772.07000000007</v>
          </cell>
        </row>
        <row r="131">
          <cell r="A131">
            <v>2512</v>
          </cell>
          <cell r="G131">
            <v>82430.040000000037</v>
          </cell>
        </row>
        <row r="132">
          <cell r="A132">
            <v>2528</v>
          </cell>
          <cell r="G132">
            <v>38058.510000000475</v>
          </cell>
        </row>
        <row r="133">
          <cell r="A133">
            <v>2536</v>
          </cell>
          <cell r="G133">
            <v>154406.8899999999</v>
          </cell>
        </row>
        <row r="134">
          <cell r="A134">
            <v>2544</v>
          </cell>
          <cell r="G134">
            <v>136615.89000000001</v>
          </cell>
        </row>
        <row r="135">
          <cell r="A135">
            <v>2552</v>
          </cell>
          <cell r="G135">
            <v>167017.35000000021</v>
          </cell>
        </row>
        <row r="136">
          <cell r="A136">
            <v>2560</v>
          </cell>
          <cell r="G136">
            <v>152856.39000000001</v>
          </cell>
        </row>
        <row r="137">
          <cell r="A137">
            <v>2568</v>
          </cell>
          <cell r="G137">
            <v>76342.63</v>
          </cell>
        </row>
        <row r="138">
          <cell r="A138">
            <v>2592</v>
          </cell>
          <cell r="G138">
            <v>130459.46999999997</v>
          </cell>
        </row>
        <row r="139">
          <cell r="A139">
            <v>2682</v>
          </cell>
          <cell r="G139">
            <v>189219.51999999979</v>
          </cell>
        </row>
        <row r="140">
          <cell r="A140">
            <v>2706</v>
          </cell>
          <cell r="G140">
            <v>597962.87000000058</v>
          </cell>
        </row>
        <row r="141">
          <cell r="A141">
            <v>2708</v>
          </cell>
          <cell r="G141">
            <v>227515.14999999991</v>
          </cell>
        </row>
        <row r="142">
          <cell r="A142">
            <v>2715</v>
          </cell>
          <cell r="G142">
            <v>181313.91999999993</v>
          </cell>
        </row>
        <row r="143">
          <cell r="A143">
            <v>2842</v>
          </cell>
          <cell r="G143">
            <v>74860.959999999963</v>
          </cell>
        </row>
        <row r="144">
          <cell r="A144">
            <v>2846</v>
          </cell>
          <cell r="G144">
            <v>189043.67000000039</v>
          </cell>
        </row>
        <row r="145">
          <cell r="A145">
            <v>2848</v>
          </cell>
          <cell r="G145">
            <v>133908.08999999962</v>
          </cell>
        </row>
        <row r="146">
          <cell r="A146">
            <v>2856</v>
          </cell>
          <cell r="G146">
            <v>505088.27</v>
          </cell>
        </row>
        <row r="147">
          <cell r="A147">
            <v>2870</v>
          </cell>
          <cell r="G147">
            <v>129299.71999999997</v>
          </cell>
        </row>
        <row r="148">
          <cell r="A148">
            <v>2886</v>
          </cell>
          <cell r="G148">
            <v>98555.490000000224</v>
          </cell>
        </row>
        <row r="149">
          <cell r="A149">
            <v>2912</v>
          </cell>
          <cell r="G149">
            <v>247858.02000000002</v>
          </cell>
        </row>
        <row r="150">
          <cell r="A150">
            <v>2944</v>
          </cell>
          <cell r="G150">
            <v>138081.26000000024</v>
          </cell>
        </row>
        <row r="151">
          <cell r="A151">
            <v>2975</v>
          </cell>
          <cell r="G151">
            <v>99155.600000000093</v>
          </cell>
        </row>
        <row r="152">
          <cell r="A152">
            <v>2988</v>
          </cell>
          <cell r="G152">
            <v>141656.7899999998</v>
          </cell>
        </row>
        <row r="153">
          <cell r="A153">
            <v>2992</v>
          </cell>
          <cell r="G153">
            <v>109772.89999999991</v>
          </cell>
        </row>
        <row r="154">
          <cell r="A154">
            <v>2996</v>
          </cell>
          <cell r="G154">
            <v>194116.4600000002</v>
          </cell>
        </row>
        <row r="155">
          <cell r="A155">
            <v>3064</v>
          </cell>
          <cell r="G155">
            <v>97613.689999999944</v>
          </cell>
        </row>
        <row r="156">
          <cell r="A156">
            <v>3176</v>
          </cell>
          <cell r="G156">
            <v>1034743.6599999992</v>
          </cell>
        </row>
        <row r="157">
          <cell r="A157">
            <v>3216</v>
          </cell>
          <cell r="G157">
            <v>6609.3800000000047</v>
          </cell>
        </row>
        <row r="158">
          <cell r="A158">
            <v>3234</v>
          </cell>
          <cell r="G158">
            <v>54384.810000000056</v>
          </cell>
        </row>
        <row r="159">
          <cell r="A159">
            <v>3246</v>
          </cell>
          <cell r="G159">
            <v>122374.71999999997</v>
          </cell>
        </row>
        <row r="160">
          <cell r="A160">
            <v>3262</v>
          </cell>
          <cell r="G160">
            <v>37609.720000000088</v>
          </cell>
        </row>
        <row r="161">
          <cell r="A161">
            <v>3278</v>
          </cell>
          <cell r="G161">
            <v>224667.21999999997</v>
          </cell>
        </row>
        <row r="162">
          <cell r="A162">
            <v>3332</v>
          </cell>
          <cell r="G162">
            <v>69559.89000000013</v>
          </cell>
        </row>
        <row r="163">
          <cell r="A163">
            <v>3336</v>
          </cell>
          <cell r="G163">
            <v>217824.88000000035</v>
          </cell>
        </row>
        <row r="164">
          <cell r="A164">
            <v>3338</v>
          </cell>
          <cell r="G164">
            <v>69046.100000000093</v>
          </cell>
        </row>
        <row r="165">
          <cell r="A165">
            <v>3350</v>
          </cell>
          <cell r="G165">
            <v>9711.7599999998929</v>
          </cell>
        </row>
        <row r="166">
          <cell r="A166">
            <v>3370</v>
          </cell>
          <cell r="G166">
            <v>77562.760000000126</v>
          </cell>
        </row>
        <row r="167">
          <cell r="A167">
            <v>3402</v>
          </cell>
          <cell r="G167">
            <v>-37637.65000000014</v>
          </cell>
        </row>
        <row r="168">
          <cell r="A168">
            <v>3440</v>
          </cell>
          <cell r="G168">
            <v>64861.790000000037</v>
          </cell>
        </row>
        <row r="169">
          <cell r="A169">
            <v>3456</v>
          </cell>
          <cell r="G169">
            <v>41532.089999999851</v>
          </cell>
        </row>
        <row r="170">
          <cell r="A170">
            <v>3574</v>
          </cell>
          <cell r="G170">
            <v>67698.599999999977</v>
          </cell>
        </row>
        <row r="171">
          <cell r="A171">
            <v>3590</v>
          </cell>
          <cell r="G171">
            <v>667482.85999999987</v>
          </cell>
        </row>
        <row r="172">
          <cell r="A172">
            <v>3670</v>
          </cell>
          <cell r="G172">
            <v>12025.060000000172</v>
          </cell>
        </row>
        <row r="173">
          <cell r="A173">
            <v>3704</v>
          </cell>
          <cell r="G173">
            <v>95229.799999999814</v>
          </cell>
        </row>
        <row r="174">
          <cell r="A174">
            <v>3706</v>
          </cell>
          <cell r="G174">
            <v>300846.71999999974</v>
          </cell>
        </row>
        <row r="175">
          <cell r="A175">
            <v>3750</v>
          </cell>
          <cell r="G175">
            <v>120177.75999999978</v>
          </cell>
        </row>
        <row r="176">
          <cell r="A176">
            <v>3758</v>
          </cell>
          <cell r="G176">
            <v>106390.5199999999</v>
          </cell>
        </row>
        <row r="177">
          <cell r="A177">
            <v>3788</v>
          </cell>
          <cell r="G177">
            <v>137460.39999999967</v>
          </cell>
        </row>
        <row r="178">
          <cell r="A178">
            <v>3884</v>
          </cell>
          <cell r="G178">
            <v>64217.339999999851</v>
          </cell>
        </row>
        <row r="179">
          <cell r="A179">
            <v>3908</v>
          </cell>
          <cell r="G179">
            <v>0</v>
          </cell>
        </row>
        <row r="180">
          <cell r="A180">
            <v>3932</v>
          </cell>
          <cell r="G180">
            <v>102842.07999999984</v>
          </cell>
        </row>
        <row r="181">
          <cell r="A181">
            <v>4132</v>
          </cell>
          <cell r="G181">
            <v>171873.0700000003</v>
          </cell>
        </row>
        <row r="182">
          <cell r="A182">
            <v>4148</v>
          </cell>
          <cell r="G182">
            <v>20924.439999999478</v>
          </cell>
        </row>
        <row r="183">
          <cell r="A183">
            <v>4150</v>
          </cell>
          <cell r="G183">
            <v>262721.80999999982</v>
          </cell>
        </row>
        <row r="184">
          <cell r="A184">
            <v>4200</v>
          </cell>
          <cell r="G184">
            <v>20231.869999999413</v>
          </cell>
        </row>
        <row r="185">
          <cell r="A185">
            <v>4216</v>
          </cell>
          <cell r="G185">
            <v>193057.80000000028</v>
          </cell>
        </row>
        <row r="186">
          <cell r="A186">
            <v>4218</v>
          </cell>
          <cell r="G186">
            <v>561344.16000000015</v>
          </cell>
        </row>
        <row r="187">
          <cell r="A187">
            <v>4238</v>
          </cell>
          <cell r="G187">
            <v>54120.460000000196</v>
          </cell>
        </row>
        <row r="188">
          <cell r="A188">
            <v>4262</v>
          </cell>
          <cell r="G188">
            <v>86811.239999999991</v>
          </cell>
        </row>
        <row r="189">
          <cell r="A189">
            <v>4358</v>
          </cell>
          <cell r="G189">
            <v>224643.69999999995</v>
          </cell>
        </row>
        <row r="190">
          <cell r="A190">
            <v>4366</v>
          </cell>
          <cell r="G190">
            <v>167002.89999999991</v>
          </cell>
        </row>
        <row r="191">
          <cell r="A191">
            <v>4432</v>
          </cell>
          <cell r="G191">
            <v>144633.19000000018</v>
          </cell>
        </row>
        <row r="192">
          <cell r="A192">
            <v>4436</v>
          </cell>
          <cell r="G192">
            <v>264833</v>
          </cell>
        </row>
        <row r="193">
          <cell r="A193">
            <v>4438</v>
          </cell>
          <cell r="G193">
            <v>21763.479999999981</v>
          </cell>
        </row>
        <row r="194">
          <cell r="A194">
            <v>4490</v>
          </cell>
          <cell r="G194">
            <v>152249.6399999999</v>
          </cell>
        </row>
        <row r="195">
          <cell r="A195">
            <v>4508</v>
          </cell>
          <cell r="G195">
            <v>31667.869999999879</v>
          </cell>
        </row>
        <row r="196">
          <cell r="A196">
            <v>4600</v>
          </cell>
          <cell r="G196">
            <v>177624.67999999993</v>
          </cell>
        </row>
        <row r="197">
          <cell r="A197">
            <v>4698</v>
          </cell>
          <cell r="G197">
            <v>97100.920000000391</v>
          </cell>
        </row>
        <row r="198">
          <cell r="A198">
            <v>4706</v>
          </cell>
          <cell r="G198">
            <v>251311.24</v>
          </cell>
        </row>
        <row r="199">
          <cell r="A199">
            <v>4724</v>
          </cell>
          <cell r="G199">
            <v>111261.10999999999</v>
          </cell>
        </row>
        <row r="200">
          <cell r="A200">
            <v>4734</v>
          </cell>
          <cell r="G200">
            <v>0</v>
          </cell>
        </row>
        <row r="201">
          <cell r="A201">
            <v>4744</v>
          </cell>
          <cell r="G201">
            <v>34878.390000000014</v>
          </cell>
        </row>
        <row r="202">
          <cell r="A202">
            <v>4750</v>
          </cell>
          <cell r="G202">
            <v>291623.33000000007</v>
          </cell>
        </row>
        <row r="203">
          <cell r="A203">
            <v>4754</v>
          </cell>
          <cell r="G203">
            <v>1006461.4999999991</v>
          </cell>
        </row>
        <row r="204">
          <cell r="A204">
            <v>4768</v>
          </cell>
          <cell r="G204">
            <v>91647.279999999562</v>
          </cell>
        </row>
        <row r="205">
          <cell r="A205">
            <v>4770</v>
          </cell>
          <cell r="G205">
            <v>254290.71000000043</v>
          </cell>
        </row>
        <row r="206">
          <cell r="A206">
            <v>4816</v>
          </cell>
          <cell r="G206">
            <v>477080.68999999994</v>
          </cell>
        </row>
        <row r="207">
          <cell r="A207">
            <v>4854</v>
          </cell>
          <cell r="G207">
            <v>25801.020000000251</v>
          </cell>
        </row>
        <row r="208">
          <cell r="A208">
            <v>4856</v>
          </cell>
          <cell r="G208">
            <v>130611.66000000015</v>
          </cell>
        </row>
        <row r="209">
          <cell r="A209">
            <v>4864</v>
          </cell>
          <cell r="G209">
            <v>29434.789999999688</v>
          </cell>
        </row>
        <row r="210">
          <cell r="A210">
            <v>4880</v>
          </cell>
          <cell r="G210">
            <v>19864.560000000056</v>
          </cell>
        </row>
        <row r="211">
          <cell r="A211">
            <v>4896</v>
          </cell>
          <cell r="G211">
            <v>173370.86999999965</v>
          </cell>
        </row>
        <row r="212">
          <cell r="A212">
            <v>4898</v>
          </cell>
          <cell r="G212">
            <v>43156.070000000298</v>
          </cell>
        </row>
        <row r="213">
          <cell r="A213">
            <v>5090</v>
          </cell>
          <cell r="G213">
            <v>355829.79999999981</v>
          </cell>
        </row>
        <row r="214">
          <cell r="A214">
            <v>5690</v>
          </cell>
          <cell r="G214">
            <v>1747257.7699999996</v>
          </cell>
        </row>
        <row r="215">
          <cell r="A215">
            <v>8013</v>
          </cell>
          <cell r="G215">
            <v>525712.76999999909</v>
          </cell>
        </row>
        <row r="216">
          <cell r="A216">
            <v>8014</v>
          </cell>
          <cell r="G216">
            <v>-739138.81000000425</v>
          </cell>
        </row>
        <row r="217">
          <cell r="A217">
            <v>8019</v>
          </cell>
          <cell r="G217">
            <v>504135.91000000015</v>
          </cell>
        </row>
        <row r="218">
          <cell r="A218">
            <v>8040</v>
          </cell>
          <cell r="G218">
            <v>445970.0700000003</v>
          </cell>
        </row>
        <row r="219">
          <cell r="A219">
            <v>8061</v>
          </cell>
          <cell r="G219">
            <v>-625604.54000000097</v>
          </cell>
        </row>
        <row r="220">
          <cell r="A220">
            <v>8106</v>
          </cell>
          <cell r="G220">
            <v>1012762.6099999994</v>
          </cell>
        </row>
        <row r="221">
          <cell r="A221">
            <v>8148</v>
          </cell>
          <cell r="G221">
            <v>270369.03000000003</v>
          </cell>
        </row>
        <row r="222">
          <cell r="A222">
            <v>8154</v>
          </cell>
          <cell r="G222">
            <v>489970.69000000018</v>
          </cell>
        </row>
        <row r="223">
          <cell r="A223">
            <v>1254</v>
          </cell>
          <cell r="G223">
            <v>0.21999999973922968</v>
          </cell>
        </row>
        <row r="224">
          <cell r="A224">
            <v>1018</v>
          </cell>
          <cell r="G224">
            <v>0</v>
          </cell>
        </row>
        <row r="225">
          <cell r="A225">
            <v>1129</v>
          </cell>
          <cell r="G225">
            <v>0</v>
          </cell>
        </row>
        <row r="226">
          <cell r="A226">
            <v>1376</v>
          </cell>
          <cell r="G226">
            <v>0.67999999993480742</v>
          </cell>
        </row>
        <row r="227">
          <cell r="A227">
            <v>3050</v>
          </cell>
          <cell r="G227">
            <v>-5.9999999939464033E-2</v>
          </cell>
        </row>
        <row r="228">
          <cell r="A228">
            <v>3052</v>
          </cell>
          <cell r="G228">
            <v>9.9999999976716936E-2</v>
          </cell>
        </row>
        <row r="229">
          <cell r="A229">
            <v>3208</v>
          </cell>
          <cell r="G229">
            <v>0.23999999981606379</v>
          </cell>
        </row>
        <row r="230">
          <cell r="A230">
            <v>8048</v>
          </cell>
          <cell r="G230">
            <v>1.0000000009313226</v>
          </cell>
        </row>
        <row r="231">
          <cell r="A231">
            <v>2192</v>
          </cell>
          <cell r="G231">
            <v>0</v>
          </cell>
        </row>
        <row r="232">
          <cell r="A232">
            <v>3108</v>
          </cell>
          <cell r="G232">
            <v>0</v>
          </cell>
        </row>
        <row r="233">
          <cell r="A233">
            <v>1148</v>
          </cell>
          <cell r="G233">
            <v>0</v>
          </cell>
        </row>
        <row r="234">
          <cell r="A234">
            <v>1232</v>
          </cell>
          <cell r="G234">
            <v>0</v>
          </cell>
        </row>
        <row r="235">
          <cell r="A235">
            <v>1268</v>
          </cell>
          <cell r="G235">
            <v>0</v>
          </cell>
        </row>
        <row r="236">
          <cell r="A236">
            <v>1412</v>
          </cell>
          <cell r="G236">
            <v>0</v>
          </cell>
        </row>
        <row r="237">
          <cell r="A237">
            <v>1428</v>
          </cell>
          <cell r="G237">
            <v>0</v>
          </cell>
        </row>
        <row r="238">
          <cell r="A238">
            <v>1560</v>
          </cell>
          <cell r="G238">
            <v>0</v>
          </cell>
        </row>
        <row r="239">
          <cell r="A239">
            <v>1634</v>
          </cell>
          <cell r="G239">
            <v>0</v>
          </cell>
        </row>
        <row r="240">
          <cell r="A240">
            <v>2184</v>
          </cell>
          <cell r="G240">
            <v>0</v>
          </cell>
        </row>
        <row r="241">
          <cell r="A241">
            <v>2298</v>
          </cell>
          <cell r="G241">
            <v>0</v>
          </cell>
        </row>
        <row r="242">
          <cell r="A242">
            <v>2322</v>
          </cell>
          <cell r="G242">
            <v>0</v>
          </cell>
        </row>
        <row r="243">
          <cell r="A243">
            <v>2488</v>
          </cell>
          <cell r="G243">
            <v>0</v>
          </cell>
        </row>
        <row r="244">
          <cell r="A244">
            <v>3362</v>
          </cell>
          <cell r="G244">
            <v>0</v>
          </cell>
        </row>
        <row r="245">
          <cell r="A245">
            <v>3688</v>
          </cell>
          <cell r="G245">
            <v>0</v>
          </cell>
        </row>
        <row r="246">
          <cell r="A246">
            <v>4810</v>
          </cell>
          <cell r="G246">
            <v>0</v>
          </cell>
        </row>
        <row r="247">
          <cell r="A247">
            <v>0</v>
          </cell>
          <cell r="G247">
            <v>16631.419999999998</v>
          </cell>
        </row>
        <row r="248">
          <cell r="A248">
            <v>3280</v>
          </cell>
          <cell r="G248">
            <v>0</v>
          </cell>
        </row>
        <row r="249">
          <cell r="A249">
            <v>1582</v>
          </cell>
          <cell r="G249">
            <v>0</v>
          </cell>
        </row>
        <row r="250">
          <cell r="A250">
            <v>8071</v>
          </cell>
          <cell r="G250">
            <v>0</v>
          </cell>
        </row>
        <row r="251">
          <cell r="A251">
            <v>3298</v>
          </cell>
          <cell r="G251">
            <v>0</v>
          </cell>
        </row>
        <row r="252">
          <cell r="A252">
            <v>4756</v>
          </cell>
          <cell r="G252">
            <v>0</v>
          </cell>
        </row>
        <row r="253">
          <cell r="A253">
            <v>2852</v>
          </cell>
          <cell r="G253">
            <v>0</v>
          </cell>
        </row>
        <row r="254">
          <cell r="A254">
            <v>1872</v>
          </cell>
          <cell r="G254">
            <v>0</v>
          </cell>
        </row>
        <row r="255">
          <cell r="A255">
            <v>2290</v>
          </cell>
          <cell r="G255">
            <v>0</v>
          </cell>
        </row>
        <row r="256">
          <cell r="A256">
            <v>4480</v>
          </cell>
          <cell r="G256">
            <v>0</v>
          </cell>
        </row>
        <row r="257">
          <cell r="A257">
            <v>1316</v>
          </cell>
          <cell r="G257">
            <v>0</v>
          </cell>
        </row>
        <row r="258">
          <cell r="A258">
            <v>1362</v>
          </cell>
          <cell r="G258">
            <v>0</v>
          </cell>
        </row>
        <row r="259">
          <cell r="A259">
            <v>3356</v>
          </cell>
          <cell r="G259">
            <v>0</v>
          </cell>
        </row>
        <row r="260">
          <cell r="A260">
            <v>2928</v>
          </cell>
          <cell r="G260">
            <v>0</v>
          </cell>
        </row>
        <row r="261">
          <cell r="A261">
            <v>3742</v>
          </cell>
          <cell r="G261">
            <v>0</v>
          </cell>
        </row>
        <row r="262">
          <cell r="A262">
            <v>3680</v>
          </cell>
          <cell r="G262">
            <v>0</v>
          </cell>
        </row>
        <row r="263">
          <cell r="A263">
            <v>2684</v>
          </cell>
          <cell r="G263">
            <v>0</v>
          </cell>
        </row>
        <row r="264">
          <cell r="A264">
            <v>3790</v>
          </cell>
          <cell r="G264">
            <v>0</v>
          </cell>
        </row>
        <row r="265">
          <cell r="A265">
            <v>8023</v>
          </cell>
          <cell r="G265">
            <v>0</v>
          </cell>
        </row>
        <row r="266">
          <cell r="A266">
            <v>1034</v>
          </cell>
          <cell r="G266">
            <v>0</v>
          </cell>
        </row>
        <row r="267">
          <cell r="A267">
            <v>1124</v>
          </cell>
          <cell r="G267">
            <v>0</v>
          </cell>
        </row>
        <row r="268">
          <cell r="A268">
            <v>1210</v>
          </cell>
          <cell r="G268">
            <v>0</v>
          </cell>
        </row>
        <row r="269">
          <cell r="A269">
            <v>1216</v>
          </cell>
          <cell r="G269">
            <v>0</v>
          </cell>
        </row>
        <row r="270">
          <cell r="A270">
            <v>1252</v>
          </cell>
          <cell r="G270">
            <v>0</v>
          </cell>
        </row>
        <row r="271">
          <cell r="A271">
            <v>1422</v>
          </cell>
          <cell r="G271">
            <v>0</v>
          </cell>
        </row>
        <row r="272">
          <cell r="A272">
            <v>1572</v>
          </cell>
          <cell r="G272">
            <v>0</v>
          </cell>
        </row>
        <row r="273">
          <cell r="A273">
            <v>1574</v>
          </cell>
          <cell r="G273">
            <v>0</v>
          </cell>
        </row>
        <row r="274">
          <cell r="A274">
            <v>1676</v>
          </cell>
          <cell r="G274">
            <v>0</v>
          </cell>
        </row>
        <row r="275">
          <cell r="A275">
            <v>1694</v>
          </cell>
          <cell r="G275">
            <v>0</v>
          </cell>
        </row>
        <row r="276">
          <cell r="A276">
            <v>1768</v>
          </cell>
          <cell r="G276">
            <v>0</v>
          </cell>
        </row>
        <row r="277">
          <cell r="A277">
            <v>1774</v>
          </cell>
          <cell r="G277">
            <v>0</v>
          </cell>
        </row>
        <row r="278">
          <cell r="A278">
            <v>1778</v>
          </cell>
          <cell r="G278">
            <v>0</v>
          </cell>
        </row>
        <row r="279">
          <cell r="A279">
            <v>1782</v>
          </cell>
          <cell r="G279">
            <v>0</v>
          </cell>
        </row>
        <row r="280">
          <cell r="A280">
            <v>2650</v>
          </cell>
          <cell r="G280">
            <v>0</v>
          </cell>
        </row>
        <row r="281">
          <cell r="A281">
            <v>2652</v>
          </cell>
          <cell r="G281">
            <v>0</v>
          </cell>
        </row>
        <row r="282">
          <cell r="A282">
            <v>2718</v>
          </cell>
          <cell r="G282">
            <v>0</v>
          </cell>
        </row>
        <row r="283">
          <cell r="A283">
            <v>2724</v>
          </cell>
          <cell r="G283">
            <v>0</v>
          </cell>
        </row>
        <row r="284">
          <cell r="A284">
            <v>2758</v>
          </cell>
          <cell r="G284">
            <v>0</v>
          </cell>
        </row>
        <row r="285">
          <cell r="A285">
            <v>2902</v>
          </cell>
          <cell r="G285">
            <v>0</v>
          </cell>
        </row>
        <row r="286">
          <cell r="A286">
            <v>2922</v>
          </cell>
          <cell r="G286">
            <v>0</v>
          </cell>
        </row>
        <row r="287">
          <cell r="A287">
            <v>2954</v>
          </cell>
          <cell r="G287">
            <v>0</v>
          </cell>
        </row>
        <row r="288">
          <cell r="A288">
            <v>2956</v>
          </cell>
          <cell r="G288">
            <v>0</v>
          </cell>
        </row>
        <row r="289">
          <cell r="A289">
            <v>2986</v>
          </cell>
          <cell r="G289">
            <v>0</v>
          </cell>
        </row>
        <row r="290">
          <cell r="A290">
            <v>3592</v>
          </cell>
          <cell r="G290">
            <v>0</v>
          </cell>
        </row>
        <row r="291">
          <cell r="A291">
            <v>3714</v>
          </cell>
          <cell r="G291">
            <v>0</v>
          </cell>
        </row>
        <row r="292">
          <cell r="A292">
            <v>3716</v>
          </cell>
          <cell r="G292">
            <v>0</v>
          </cell>
        </row>
        <row r="293">
          <cell r="A293">
            <v>3720</v>
          </cell>
          <cell r="G293">
            <v>0</v>
          </cell>
        </row>
        <row r="294">
          <cell r="A294">
            <v>3782</v>
          </cell>
          <cell r="G294">
            <v>0</v>
          </cell>
        </row>
        <row r="295">
          <cell r="A295">
            <v>3880</v>
          </cell>
          <cell r="G295">
            <v>0</v>
          </cell>
        </row>
        <row r="296">
          <cell r="A296">
            <v>3882</v>
          </cell>
          <cell r="G296">
            <v>0</v>
          </cell>
        </row>
        <row r="297">
          <cell r="A297">
            <v>3886</v>
          </cell>
          <cell r="G297">
            <v>0</v>
          </cell>
        </row>
        <row r="298">
          <cell r="A298">
            <v>4144</v>
          </cell>
          <cell r="G298">
            <v>0</v>
          </cell>
        </row>
        <row r="299">
          <cell r="A299">
            <v>4152</v>
          </cell>
          <cell r="G299">
            <v>0</v>
          </cell>
        </row>
        <row r="300">
          <cell r="A300">
            <v>4270</v>
          </cell>
          <cell r="G300">
            <v>0</v>
          </cell>
        </row>
        <row r="301">
          <cell r="A301">
            <v>4350</v>
          </cell>
          <cell r="G301">
            <v>0</v>
          </cell>
        </row>
        <row r="302">
          <cell r="A302">
            <v>4390</v>
          </cell>
          <cell r="G302">
            <v>0</v>
          </cell>
        </row>
        <row r="303">
          <cell r="A303">
            <v>4406</v>
          </cell>
          <cell r="G303">
            <v>0</v>
          </cell>
        </row>
        <row r="304">
          <cell r="A304">
            <v>4652</v>
          </cell>
          <cell r="G304">
            <v>0</v>
          </cell>
        </row>
        <row r="305">
          <cell r="A305">
            <v>4658</v>
          </cell>
          <cell r="G305">
            <v>0</v>
          </cell>
        </row>
        <row r="306">
          <cell r="A306">
            <v>4690</v>
          </cell>
          <cell r="G306">
            <v>0</v>
          </cell>
        </row>
        <row r="307">
          <cell r="A307">
            <v>4762</v>
          </cell>
          <cell r="G307">
            <v>0</v>
          </cell>
        </row>
        <row r="308">
          <cell r="A308">
            <v>5050</v>
          </cell>
          <cell r="G308">
            <v>0</v>
          </cell>
        </row>
        <row r="309">
          <cell r="A309">
            <v>5060</v>
          </cell>
          <cell r="G309">
            <v>0</v>
          </cell>
        </row>
        <row r="310">
          <cell r="A310">
            <v>5150</v>
          </cell>
          <cell r="G310">
            <v>0</v>
          </cell>
        </row>
        <row r="311">
          <cell r="A311">
            <v>5160</v>
          </cell>
          <cell r="G311">
            <v>0</v>
          </cell>
        </row>
        <row r="312">
          <cell r="A312">
            <v>5170</v>
          </cell>
          <cell r="G312">
            <v>0</v>
          </cell>
        </row>
        <row r="313">
          <cell r="A313">
            <v>5270</v>
          </cell>
          <cell r="G313">
            <v>0</v>
          </cell>
        </row>
        <row r="314">
          <cell r="A314">
            <v>5280</v>
          </cell>
          <cell r="G314">
            <v>0</v>
          </cell>
        </row>
        <row r="315">
          <cell r="A315">
            <v>5290</v>
          </cell>
          <cell r="G315">
            <v>0</v>
          </cell>
        </row>
        <row r="316">
          <cell r="A316">
            <v>5300</v>
          </cell>
          <cell r="G316">
            <v>0</v>
          </cell>
        </row>
        <row r="317">
          <cell r="A317">
            <v>5440</v>
          </cell>
          <cell r="G317">
            <v>0</v>
          </cell>
        </row>
        <row r="318">
          <cell r="A318">
            <v>5540</v>
          </cell>
          <cell r="G318">
            <v>0</v>
          </cell>
        </row>
        <row r="319">
          <cell r="A319">
            <v>5550</v>
          </cell>
          <cell r="G319">
            <v>0</v>
          </cell>
        </row>
        <row r="320">
          <cell r="A320">
            <v>5560</v>
          </cell>
          <cell r="G320">
            <v>0</v>
          </cell>
        </row>
        <row r="321">
          <cell r="A321">
            <v>5610</v>
          </cell>
          <cell r="G321">
            <v>0</v>
          </cell>
        </row>
        <row r="322">
          <cell r="A322">
            <v>5640</v>
          </cell>
          <cell r="G322">
            <v>0</v>
          </cell>
        </row>
        <row r="323">
          <cell r="A323">
            <v>5650</v>
          </cell>
          <cell r="G323">
            <v>0</v>
          </cell>
        </row>
        <row r="324">
          <cell r="A324">
            <v>5660</v>
          </cell>
          <cell r="G324">
            <v>0</v>
          </cell>
        </row>
        <row r="325">
          <cell r="A325">
            <v>5680</v>
          </cell>
          <cell r="G325">
            <v>0</v>
          </cell>
        </row>
        <row r="326">
          <cell r="A326">
            <v>5700</v>
          </cell>
          <cell r="G326">
            <v>0</v>
          </cell>
        </row>
        <row r="327">
          <cell r="A327">
            <v>5760</v>
          </cell>
          <cell r="G327">
            <v>0</v>
          </cell>
        </row>
        <row r="328">
          <cell r="A328">
            <v>5780</v>
          </cell>
          <cell r="G328">
            <v>0</v>
          </cell>
        </row>
        <row r="329">
          <cell r="A329">
            <v>5790</v>
          </cell>
          <cell r="G329">
            <v>0</v>
          </cell>
        </row>
        <row r="330">
          <cell r="A330">
            <v>5870</v>
          </cell>
          <cell r="G330">
            <v>0</v>
          </cell>
        </row>
        <row r="331">
          <cell r="A331">
            <v>5880</v>
          </cell>
          <cell r="G331">
            <v>0</v>
          </cell>
        </row>
        <row r="332">
          <cell r="A332">
            <v>5900</v>
          </cell>
          <cell r="G332">
            <v>0</v>
          </cell>
        </row>
        <row r="333">
          <cell r="A333">
            <v>5910</v>
          </cell>
          <cell r="G333">
            <v>0</v>
          </cell>
        </row>
        <row r="334">
          <cell r="A334">
            <v>5921</v>
          </cell>
          <cell r="G334">
            <v>0</v>
          </cell>
        </row>
        <row r="335">
          <cell r="A335">
            <v>5930</v>
          </cell>
          <cell r="G335">
            <v>0</v>
          </cell>
        </row>
        <row r="336">
          <cell r="A336">
            <v>5940</v>
          </cell>
          <cell r="G336">
            <v>0</v>
          </cell>
        </row>
        <row r="337">
          <cell r="A337">
            <v>6070</v>
          </cell>
          <cell r="G337">
            <v>0</v>
          </cell>
        </row>
        <row r="338">
          <cell r="A338">
            <v>6420</v>
          </cell>
          <cell r="G338">
            <v>0</v>
          </cell>
        </row>
        <row r="339">
          <cell r="A339">
            <v>6490</v>
          </cell>
          <cell r="G339">
            <v>0</v>
          </cell>
        </row>
        <row r="340">
          <cell r="A340">
            <v>6560</v>
          </cell>
          <cell r="G340">
            <v>0</v>
          </cell>
        </row>
        <row r="341">
          <cell r="A341">
            <v>6610</v>
          </cell>
          <cell r="G341">
            <v>0</v>
          </cell>
        </row>
        <row r="342">
          <cell r="A342">
            <v>6690</v>
          </cell>
          <cell r="G342">
            <v>0</v>
          </cell>
        </row>
        <row r="343">
          <cell r="A343">
            <v>6750</v>
          </cell>
          <cell r="G343">
            <v>0</v>
          </cell>
        </row>
        <row r="344">
          <cell r="A344">
            <v>6790</v>
          </cell>
          <cell r="G344">
            <v>0</v>
          </cell>
        </row>
        <row r="345">
          <cell r="A345">
            <v>6820</v>
          </cell>
          <cell r="G345">
            <v>0</v>
          </cell>
        </row>
        <row r="346">
          <cell r="A346">
            <v>6990</v>
          </cell>
          <cell r="G346">
            <v>0</v>
          </cell>
        </row>
        <row r="347">
          <cell r="A347">
            <v>7050</v>
          </cell>
          <cell r="G347">
            <v>0</v>
          </cell>
        </row>
        <row r="348">
          <cell r="A348">
            <v>7100</v>
          </cell>
          <cell r="G348">
            <v>0</v>
          </cell>
        </row>
        <row r="349">
          <cell r="A349">
            <v>7140</v>
          </cell>
          <cell r="G349">
            <v>0</v>
          </cell>
        </row>
        <row r="350">
          <cell r="A350">
            <v>7170</v>
          </cell>
          <cell r="G350">
            <v>0</v>
          </cell>
        </row>
        <row r="351">
          <cell r="A351">
            <v>7410</v>
          </cell>
          <cell r="G351">
            <v>0</v>
          </cell>
        </row>
        <row r="352">
          <cell r="A352">
            <v>7520</v>
          </cell>
          <cell r="G352">
            <v>0</v>
          </cell>
        </row>
        <row r="353">
          <cell r="A353">
            <v>7581</v>
          </cell>
          <cell r="G353">
            <v>0</v>
          </cell>
        </row>
        <row r="354">
          <cell r="A354">
            <v>7620</v>
          </cell>
          <cell r="G354">
            <v>0</v>
          </cell>
        </row>
        <row r="355">
          <cell r="A355">
            <v>7680</v>
          </cell>
          <cell r="G355">
            <v>0</v>
          </cell>
        </row>
        <row r="356">
          <cell r="A356">
            <v>7840</v>
          </cell>
          <cell r="G356">
            <v>0</v>
          </cell>
        </row>
        <row r="357">
          <cell r="A357">
            <v>7890</v>
          </cell>
          <cell r="G357">
            <v>0</v>
          </cell>
        </row>
        <row r="358">
          <cell r="A358">
            <v>7940</v>
          </cell>
          <cell r="G358">
            <v>0</v>
          </cell>
        </row>
        <row r="359">
          <cell r="A359">
            <v>7950</v>
          </cell>
          <cell r="G359">
            <v>0</v>
          </cell>
        </row>
        <row r="360">
          <cell r="A360">
            <v>1019</v>
          </cell>
          <cell r="G360">
            <v>0</v>
          </cell>
        </row>
        <row r="361">
          <cell r="A361">
            <v>1020</v>
          </cell>
          <cell r="G361">
            <v>0</v>
          </cell>
        </row>
        <row r="362">
          <cell r="A362">
            <v>1090</v>
          </cell>
          <cell r="G362">
            <v>0</v>
          </cell>
        </row>
        <row r="363">
          <cell r="A363">
            <v>1098</v>
          </cell>
          <cell r="G363">
            <v>0</v>
          </cell>
        </row>
        <row r="364">
          <cell r="A364">
            <v>1099</v>
          </cell>
          <cell r="G364">
            <v>0</v>
          </cell>
        </row>
        <row r="365">
          <cell r="A365">
            <v>1100</v>
          </cell>
          <cell r="G365">
            <v>0</v>
          </cell>
        </row>
        <row r="366">
          <cell r="A366">
            <v>1102</v>
          </cell>
          <cell r="G366">
            <v>0</v>
          </cell>
        </row>
        <row r="367">
          <cell r="A367">
            <v>1103</v>
          </cell>
          <cell r="G367">
            <v>0</v>
          </cell>
        </row>
        <row r="368">
          <cell r="A368">
            <v>1104</v>
          </cell>
          <cell r="G368">
            <v>0</v>
          </cell>
        </row>
        <row r="369">
          <cell r="A369">
            <v>1105</v>
          </cell>
          <cell r="G369">
            <v>0</v>
          </cell>
        </row>
        <row r="370">
          <cell r="A370">
            <v>1108</v>
          </cell>
          <cell r="G370">
            <v>0</v>
          </cell>
        </row>
        <row r="371">
          <cell r="A371">
            <v>1110</v>
          </cell>
          <cell r="G371">
            <v>0</v>
          </cell>
        </row>
        <row r="372">
          <cell r="A372">
            <v>1111</v>
          </cell>
          <cell r="G372">
            <v>0</v>
          </cell>
        </row>
        <row r="373">
          <cell r="A373">
            <v>1112</v>
          </cell>
          <cell r="G373">
            <v>0</v>
          </cell>
        </row>
        <row r="374">
          <cell r="A374">
            <v>1116</v>
          </cell>
          <cell r="G374">
            <v>0</v>
          </cell>
        </row>
        <row r="375">
          <cell r="A375">
            <v>1117</v>
          </cell>
          <cell r="G375">
            <v>0</v>
          </cell>
        </row>
        <row r="376">
          <cell r="A376">
            <v>1118</v>
          </cell>
          <cell r="G376">
            <v>0</v>
          </cell>
        </row>
        <row r="377">
          <cell r="A377">
            <v>1120</v>
          </cell>
          <cell r="G377">
            <v>0</v>
          </cell>
        </row>
        <row r="378">
          <cell r="A378">
            <v>1126</v>
          </cell>
          <cell r="G378">
            <v>0</v>
          </cell>
        </row>
        <row r="379">
          <cell r="A379">
            <v>1128</v>
          </cell>
          <cell r="G379">
            <v>0</v>
          </cell>
        </row>
        <row r="380">
          <cell r="A380">
            <v>1130</v>
          </cell>
          <cell r="G380">
            <v>0</v>
          </cell>
        </row>
        <row r="381">
          <cell r="A381">
            <v>1132</v>
          </cell>
          <cell r="G381">
            <v>0</v>
          </cell>
        </row>
        <row r="382">
          <cell r="A382">
            <v>1134</v>
          </cell>
          <cell r="G382">
            <v>0</v>
          </cell>
        </row>
        <row r="383">
          <cell r="A383">
            <v>1135</v>
          </cell>
          <cell r="G383">
            <v>0</v>
          </cell>
        </row>
        <row r="384">
          <cell r="A384">
            <v>1136</v>
          </cell>
          <cell r="G384">
            <v>0</v>
          </cell>
        </row>
        <row r="385">
          <cell r="A385">
            <v>1140</v>
          </cell>
          <cell r="G385">
            <v>0</v>
          </cell>
        </row>
        <row r="386">
          <cell r="A386">
            <v>1143</v>
          </cell>
          <cell r="G386">
            <v>0</v>
          </cell>
        </row>
        <row r="387">
          <cell r="A387">
            <v>1150</v>
          </cell>
          <cell r="G387">
            <v>0</v>
          </cell>
        </row>
        <row r="388">
          <cell r="A388">
            <v>1152</v>
          </cell>
          <cell r="G388">
            <v>0</v>
          </cell>
        </row>
        <row r="389">
          <cell r="A389">
            <v>1200</v>
          </cell>
          <cell r="G389">
            <v>0</v>
          </cell>
        </row>
        <row r="390">
          <cell r="A390">
            <v>1208</v>
          </cell>
          <cell r="G390">
            <v>0</v>
          </cell>
        </row>
        <row r="391">
          <cell r="A391">
            <v>1212</v>
          </cell>
          <cell r="G391">
            <v>0</v>
          </cell>
        </row>
        <row r="392">
          <cell r="A392">
            <v>1214</v>
          </cell>
          <cell r="G392">
            <v>0</v>
          </cell>
        </row>
        <row r="393">
          <cell r="A393">
            <v>1248</v>
          </cell>
          <cell r="G393">
            <v>0</v>
          </cell>
        </row>
        <row r="394">
          <cell r="A394">
            <v>1264</v>
          </cell>
          <cell r="G394">
            <v>0</v>
          </cell>
        </row>
        <row r="395">
          <cell r="A395">
            <v>1325</v>
          </cell>
          <cell r="G395">
            <v>0</v>
          </cell>
        </row>
        <row r="396">
          <cell r="A396">
            <v>1326</v>
          </cell>
          <cell r="G396">
            <v>0</v>
          </cell>
        </row>
        <row r="397">
          <cell r="A397">
            <v>1327</v>
          </cell>
          <cell r="G397">
            <v>0</v>
          </cell>
        </row>
        <row r="398">
          <cell r="A398">
            <v>1328</v>
          </cell>
          <cell r="G398">
            <v>0</v>
          </cell>
        </row>
        <row r="399">
          <cell r="A399">
            <v>1332</v>
          </cell>
          <cell r="G399">
            <v>0</v>
          </cell>
        </row>
        <row r="400">
          <cell r="A400">
            <v>1356</v>
          </cell>
          <cell r="G400">
            <v>0</v>
          </cell>
        </row>
        <row r="401">
          <cell r="A401">
            <v>1364</v>
          </cell>
          <cell r="G401">
            <v>0</v>
          </cell>
        </row>
        <row r="402">
          <cell r="A402">
            <v>1370</v>
          </cell>
          <cell r="G402">
            <v>0</v>
          </cell>
        </row>
        <row r="403">
          <cell r="A403">
            <v>1374</v>
          </cell>
          <cell r="G403">
            <v>0</v>
          </cell>
        </row>
        <row r="404">
          <cell r="A404">
            <v>1378</v>
          </cell>
          <cell r="G404">
            <v>0</v>
          </cell>
        </row>
        <row r="405">
          <cell r="A405">
            <v>1386</v>
          </cell>
          <cell r="G405">
            <v>0</v>
          </cell>
        </row>
        <row r="406">
          <cell r="A406">
            <v>1414</v>
          </cell>
          <cell r="G406">
            <v>0</v>
          </cell>
        </row>
        <row r="407">
          <cell r="A407">
            <v>1416</v>
          </cell>
          <cell r="G407">
            <v>0</v>
          </cell>
        </row>
        <row r="408">
          <cell r="A408">
            <v>1418</v>
          </cell>
          <cell r="G408">
            <v>0</v>
          </cell>
        </row>
        <row r="409">
          <cell r="A409">
            <v>1432</v>
          </cell>
          <cell r="G409">
            <v>0</v>
          </cell>
        </row>
        <row r="410">
          <cell r="A410">
            <v>1462</v>
          </cell>
          <cell r="G410">
            <v>0</v>
          </cell>
        </row>
        <row r="411">
          <cell r="A411">
            <v>1484</v>
          </cell>
          <cell r="G411">
            <v>0</v>
          </cell>
        </row>
        <row r="412">
          <cell r="A412">
            <v>1486</v>
          </cell>
          <cell r="G412">
            <v>0</v>
          </cell>
        </row>
        <row r="413">
          <cell r="A413">
            <v>1566</v>
          </cell>
          <cell r="G413">
            <v>0</v>
          </cell>
        </row>
        <row r="414">
          <cell r="A414">
            <v>1568</v>
          </cell>
          <cell r="G414">
            <v>0</v>
          </cell>
        </row>
        <row r="415">
          <cell r="A415">
            <v>1570</v>
          </cell>
          <cell r="G415">
            <v>0</v>
          </cell>
        </row>
        <row r="416">
          <cell r="A416">
            <v>1573</v>
          </cell>
          <cell r="G416">
            <v>0</v>
          </cell>
        </row>
        <row r="417">
          <cell r="A417">
            <v>1576</v>
          </cell>
          <cell r="G417">
            <v>0</v>
          </cell>
        </row>
        <row r="418">
          <cell r="A418">
            <v>1584</v>
          </cell>
          <cell r="G418">
            <v>0</v>
          </cell>
        </row>
        <row r="419">
          <cell r="A419">
            <v>1585</v>
          </cell>
          <cell r="G419">
            <v>0</v>
          </cell>
        </row>
        <row r="420">
          <cell r="A420">
            <v>1586</v>
          </cell>
          <cell r="G420">
            <v>0</v>
          </cell>
        </row>
        <row r="421">
          <cell r="A421">
            <v>1610</v>
          </cell>
          <cell r="G421">
            <v>0</v>
          </cell>
        </row>
        <row r="422">
          <cell r="A422">
            <v>1618</v>
          </cell>
          <cell r="G422">
            <v>0</v>
          </cell>
        </row>
        <row r="423">
          <cell r="A423">
            <v>1644</v>
          </cell>
          <cell r="G423">
            <v>0</v>
          </cell>
        </row>
        <row r="424">
          <cell r="A424">
            <v>1645</v>
          </cell>
          <cell r="G424">
            <v>0</v>
          </cell>
        </row>
        <row r="425">
          <cell r="A425">
            <v>1648</v>
          </cell>
          <cell r="G425">
            <v>0</v>
          </cell>
        </row>
        <row r="426">
          <cell r="A426">
            <v>1651</v>
          </cell>
          <cell r="G426">
            <v>0</v>
          </cell>
        </row>
        <row r="427">
          <cell r="A427">
            <v>1652</v>
          </cell>
          <cell r="G427">
            <v>0</v>
          </cell>
        </row>
        <row r="428">
          <cell r="A428">
            <v>1653</v>
          </cell>
          <cell r="G428">
            <v>0</v>
          </cell>
        </row>
        <row r="429">
          <cell r="A429">
            <v>1654</v>
          </cell>
          <cell r="G429">
            <v>0</v>
          </cell>
        </row>
        <row r="430">
          <cell r="A430">
            <v>1656</v>
          </cell>
          <cell r="G430">
            <v>0</v>
          </cell>
        </row>
        <row r="431">
          <cell r="A431">
            <v>1660</v>
          </cell>
          <cell r="G431">
            <v>0</v>
          </cell>
        </row>
        <row r="432">
          <cell r="A432">
            <v>1664</v>
          </cell>
          <cell r="G432">
            <v>0</v>
          </cell>
        </row>
        <row r="433">
          <cell r="A433">
            <v>1668</v>
          </cell>
          <cell r="G433">
            <v>0</v>
          </cell>
        </row>
        <row r="434">
          <cell r="A434">
            <v>1670</v>
          </cell>
          <cell r="G434">
            <v>0</v>
          </cell>
        </row>
        <row r="435">
          <cell r="A435">
            <v>1671</v>
          </cell>
          <cell r="G435">
            <v>0</v>
          </cell>
        </row>
        <row r="436">
          <cell r="A436">
            <v>1672</v>
          </cell>
          <cell r="G436">
            <v>0</v>
          </cell>
        </row>
        <row r="437">
          <cell r="A437">
            <v>1674</v>
          </cell>
          <cell r="G437">
            <v>0</v>
          </cell>
        </row>
        <row r="438">
          <cell r="A438">
            <v>1678</v>
          </cell>
          <cell r="G438">
            <v>0</v>
          </cell>
        </row>
        <row r="439">
          <cell r="A439">
            <v>1680</v>
          </cell>
          <cell r="G439">
            <v>0</v>
          </cell>
        </row>
        <row r="440">
          <cell r="A440">
            <v>1682</v>
          </cell>
          <cell r="G440">
            <v>0</v>
          </cell>
        </row>
        <row r="441">
          <cell r="A441">
            <v>1686</v>
          </cell>
          <cell r="G441">
            <v>0</v>
          </cell>
        </row>
        <row r="442">
          <cell r="A442">
            <v>1730</v>
          </cell>
          <cell r="G442">
            <v>0</v>
          </cell>
        </row>
        <row r="443">
          <cell r="A443">
            <v>1732</v>
          </cell>
          <cell r="G443">
            <v>0</v>
          </cell>
        </row>
        <row r="444">
          <cell r="A444">
            <v>1736</v>
          </cell>
          <cell r="G444">
            <v>0</v>
          </cell>
        </row>
        <row r="445">
          <cell r="A445">
            <v>1748</v>
          </cell>
          <cell r="G445">
            <v>0</v>
          </cell>
        </row>
        <row r="446">
          <cell r="A446">
            <v>1766</v>
          </cell>
          <cell r="G446">
            <v>0</v>
          </cell>
        </row>
        <row r="447">
          <cell r="A447">
            <v>1770</v>
          </cell>
          <cell r="G447">
            <v>0</v>
          </cell>
        </row>
        <row r="448">
          <cell r="A448">
            <v>1772</v>
          </cell>
          <cell r="G448">
            <v>0</v>
          </cell>
        </row>
        <row r="449">
          <cell r="A449">
            <v>1780</v>
          </cell>
          <cell r="G449">
            <v>0</v>
          </cell>
        </row>
        <row r="450">
          <cell r="A450">
            <v>1786</v>
          </cell>
          <cell r="G450">
            <v>0</v>
          </cell>
        </row>
        <row r="451">
          <cell r="A451">
            <v>1816</v>
          </cell>
          <cell r="G451">
            <v>0</v>
          </cell>
        </row>
        <row r="452">
          <cell r="A452">
            <v>1818</v>
          </cell>
          <cell r="G452">
            <v>0</v>
          </cell>
        </row>
        <row r="453">
          <cell r="A453">
            <v>1830</v>
          </cell>
          <cell r="G453">
            <v>0</v>
          </cell>
        </row>
        <row r="454">
          <cell r="A454">
            <v>1834</v>
          </cell>
          <cell r="G454">
            <v>0</v>
          </cell>
        </row>
        <row r="455">
          <cell r="A455">
            <v>1840</v>
          </cell>
          <cell r="G455">
            <v>0</v>
          </cell>
        </row>
        <row r="456">
          <cell r="A456">
            <v>1842</v>
          </cell>
          <cell r="G456">
            <v>0</v>
          </cell>
        </row>
        <row r="457">
          <cell r="A457">
            <v>1862</v>
          </cell>
          <cell r="G457">
            <v>0</v>
          </cell>
        </row>
        <row r="458">
          <cell r="A458">
            <v>1864</v>
          </cell>
          <cell r="G458">
            <v>0</v>
          </cell>
        </row>
        <row r="459">
          <cell r="A459">
            <v>1866</v>
          </cell>
          <cell r="G459">
            <v>0</v>
          </cell>
        </row>
        <row r="460">
          <cell r="A460">
            <v>1868</v>
          </cell>
          <cell r="G460">
            <v>0</v>
          </cell>
        </row>
        <row r="461">
          <cell r="A461">
            <v>1874</v>
          </cell>
          <cell r="G461">
            <v>0</v>
          </cell>
        </row>
        <row r="462">
          <cell r="A462">
            <v>1882</v>
          </cell>
          <cell r="G462">
            <v>0</v>
          </cell>
        </row>
        <row r="463">
          <cell r="A463">
            <v>1884</v>
          </cell>
          <cell r="G463">
            <v>0</v>
          </cell>
        </row>
        <row r="464">
          <cell r="A464">
            <v>1886</v>
          </cell>
          <cell r="G464">
            <v>0</v>
          </cell>
        </row>
        <row r="465">
          <cell r="A465">
            <v>1890</v>
          </cell>
          <cell r="G465">
            <v>0</v>
          </cell>
        </row>
        <row r="466">
          <cell r="A466">
            <v>1892</v>
          </cell>
          <cell r="G466">
            <v>0</v>
          </cell>
        </row>
        <row r="467">
          <cell r="A467">
            <v>1958</v>
          </cell>
          <cell r="G467">
            <v>0</v>
          </cell>
        </row>
        <row r="468">
          <cell r="A468">
            <v>2008</v>
          </cell>
          <cell r="G468">
            <v>0</v>
          </cell>
        </row>
        <row r="469">
          <cell r="A469">
            <v>2016</v>
          </cell>
          <cell r="G469">
            <v>0</v>
          </cell>
        </row>
        <row r="470">
          <cell r="A470">
            <v>2084</v>
          </cell>
          <cell r="G470">
            <v>0</v>
          </cell>
        </row>
        <row r="471">
          <cell r="A471">
            <v>2100</v>
          </cell>
          <cell r="G471">
            <v>0</v>
          </cell>
        </row>
        <row r="472">
          <cell r="A472">
            <v>2125</v>
          </cell>
          <cell r="G472">
            <v>0</v>
          </cell>
        </row>
        <row r="473">
          <cell r="A473">
            <v>2210</v>
          </cell>
          <cell r="G473">
            <v>0</v>
          </cell>
        </row>
        <row r="474">
          <cell r="A474">
            <v>2212</v>
          </cell>
          <cell r="G474">
            <v>0</v>
          </cell>
        </row>
        <row r="475">
          <cell r="A475">
            <v>2214</v>
          </cell>
          <cell r="G475">
            <v>0</v>
          </cell>
        </row>
        <row r="476">
          <cell r="A476">
            <v>2216</v>
          </cell>
          <cell r="G476">
            <v>0</v>
          </cell>
        </row>
        <row r="477">
          <cell r="A477">
            <v>2258</v>
          </cell>
          <cell r="G477">
            <v>0</v>
          </cell>
        </row>
        <row r="478">
          <cell r="A478">
            <v>2268</v>
          </cell>
          <cell r="G478">
            <v>0</v>
          </cell>
        </row>
        <row r="479">
          <cell r="A479">
            <v>2274</v>
          </cell>
          <cell r="G479">
            <v>0</v>
          </cell>
        </row>
        <row r="480">
          <cell r="A480">
            <v>2324</v>
          </cell>
          <cell r="G480">
            <v>0</v>
          </cell>
        </row>
        <row r="481">
          <cell r="A481">
            <v>2388</v>
          </cell>
          <cell r="G481">
            <v>0</v>
          </cell>
        </row>
        <row r="482">
          <cell r="A482">
            <v>2414</v>
          </cell>
          <cell r="G482">
            <v>0</v>
          </cell>
        </row>
        <row r="483">
          <cell r="A483">
            <v>2416</v>
          </cell>
          <cell r="G483">
            <v>0</v>
          </cell>
        </row>
        <row r="484">
          <cell r="A484">
            <v>2420</v>
          </cell>
          <cell r="G484">
            <v>0</v>
          </cell>
        </row>
        <row r="485">
          <cell r="A485">
            <v>2424</v>
          </cell>
          <cell r="G485">
            <v>0</v>
          </cell>
        </row>
        <row r="486">
          <cell r="A486">
            <v>2426</v>
          </cell>
          <cell r="G486">
            <v>0</v>
          </cell>
        </row>
        <row r="487">
          <cell r="A487">
            <v>2456</v>
          </cell>
          <cell r="G487">
            <v>0</v>
          </cell>
        </row>
        <row r="488">
          <cell r="A488">
            <v>2460</v>
          </cell>
          <cell r="G488">
            <v>0</v>
          </cell>
        </row>
        <row r="489">
          <cell r="A489">
            <v>2504</v>
          </cell>
          <cell r="G489">
            <v>0</v>
          </cell>
        </row>
        <row r="490">
          <cell r="A490">
            <v>2548</v>
          </cell>
          <cell r="G490">
            <v>0</v>
          </cell>
        </row>
        <row r="491">
          <cell r="A491">
            <v>2584</v>
          </cell>
          <cell r="G491">
            <v>0</v>
          </cell>
        </row>
        <row r="492">
          <cell r="A492">
            <v>2598</v>
          </cell>
          <cell r="G492">
            <v>0</v>
          </cell>
        </row>
        <row r="493">
          <cell r="A493">
            <v>2656</v>
          </cell>
          <cell r="G493">
            <v>0</v>
          </cell>
        </row>
        <row r="494">
          <cell r="A494">
            <v>2680</v>
          </cell>
          <cell r="G494">
            <v>0</v>
          </cell>
        </row>
        <row r="495">
          <cell r="A495">
            <v>2700</v>
          </cell>
          <cell r="G495">
            <v>0</v>
          </cell>
        </row>
        <row r="496">
          <cell r="A496">
            <v>2704</v>
          </cell>
          <cell r="G496">
            <v>0</v>
          </cell>
        </row>
        <row r="497">
          <cell r="A497">
            <v>2707</v>
          </cell>
          <cell r="G497">
            <v>0</v>
          </cell>
        </row>
        <row r="498">
          <cell r="A498">
            <v>2710</v>
          </cell>
          <cell r="G498">
            <v>0</v>
          </cell>
        </row>
        <row r="499">
          <cell r="A499">
            <v>2712</v>
          </cell>
          <cell r="G499">
            <v>0</v>
          </cell>
        </row>
        <row r="500">
          <cell r="A500">
            <v>2714</v>
          </cell>
          <cell r="G500">
            <v>0</v>
          </cell>
        </row>
        <row r="501">
          <cell r="A501">
            <v>2716</v>
          </cell>
          <cell r="G501">
            <v>0</v>
          </cell>
        </row>
        <row r="502">
          <cell r="A502">
            <v>2720</v>
          </cell>
          <cell r="G502">
            <v>0</v>
          </cell>
        </row>
        <row r="503">
          <cell r="A503">
            <v>2722</v>
          </cell>
          <cell r="G503">
            <v>0</v>
          </cell>
        </row>
        <row r="504">
          <cell r="A504">
            <v>2726</v>
          </cell>
          <cell r="G504">
            <v>0</v>
          </cell>
        </row>
        <row r="505">
          <cell r="A505">
            <v>2727</v>
          </cell>
          <cell r="G505">
            <v>0</v>
          </cell>
        </row>
        <row r="506">
          <cell r="A506">
            <v>2730</v>
          </cell>
          <cell r="G506">
            <v>0</v>
          </cell>
        </row>
        <row r="507">
          <cell r="A507">
            <v>2734</v>
          </cell>
          <cell r="G507">
            <v>0</v>
          </cell>
        </row>
        <row r="508">
          <cell r="A508">
            <v>2737</v>
          </cell>
          <cell r="G508">
            <v>0</v>
          </cell>
        </row>
        <row r="509">
          <cell r="A509">
            <v>2738</v>
          </cell>
          <cell r="G509">
            <v>0</v>
          </cell>
        </row>
        <row r="510">
          <cell r="A510">
            <v>2740</v>
          </cell>
          <cell r="G510">
            <v>0</v>
          </cell>
        </row>
        <row r="511">
          <cell r="A511">
            <v>2742</v>
          </cell>
          <cell r="G511">
            <v>0</v>
          </cell>
        </row>
        <row r="512">
          <cell r="A512">
            <v>2746</v>
          </cell>
          <cell r="G512">
            <v>0</v>
          </cell>
        </row>
        <row r="513">
          <cell r="A513">
            <v>2747</v>
          </cell>
          <cell r="G513">
            <v>0</v>
          </cell>
        </row>
        <row r="514">
          <cell r="A514">
            <v>2748</v>
          </cell>
          <cell r="G514">
            <v>0</v>
          </cell>
        </row>
        <row r="515">
          <cell r="A515">
            <v>2750</v>
          </cell>
          <cell r="G515">
            <v>0</v>
          </cell>
        </row>
        <row r="516">
          <cell r="A516">
            <v>2754</v>
          </cell>
          <cell r="G516">
            <v>0</v>
          </cell>
        </row>
        <row r="517">
          <cell r="A517">
            <v>2756</v>
          </cell>
          <cell r="G517">
            <v>0</v>
          </cell>
        </row>
        <row r="518">
          <cell r="A518">
            <v>2760</v>
          </cell>
          <cell r="G518">
            <v>0</v>
          </cell>
        </row>
        <row r="519">
          <cell r="A519">
            <v>2762</v>
          </cell>
          <cell r="G519">
            <v>0</v>
          </cell>
        </row>
        <row r="520">
          <cell r="A520">
            <v>2764</v>
          </cell>
          <cell r="G520">
            <v>0</v>
          </cell>
        </row>
        <row r="521">
          <cell r="A521">
            <v>2765</v>
          </cell>
          <cell r="G521">
            <v>0</v>
          </cell>
        </row>
        <row r="522">
          <cell r="A522">
            <v>2766</v>
          </cell>
          <cell r="G522">
            <v>0</v>
          </cell>
        </row>
        <row r="523">
          <cell r="A523">
            <v>2770</v>
          </cell>
          <cell r="G523">
            <v>0</v>
          </cell>
        </row>
        <row r="524">
          <cell r="A524">
            <v>2772</v>
          </cell>
          <cell r="G524">
            <v>0</v>
          </cell>
        </row>
        <row r="525">
          <cell r="A525">
            <v>2774</v>
          </cell>
          <cell r="G525">
            <v>0</v>
          </cell>
        </row>
        <row r="526">
          <cell r="A526">
            <v>2776</v>
          </cell>
          <cell r="G526">
            <v>0</v>
          </cell>
        </row>
        <row r="527">
          <cell r="A527">
            <v>2778</v>
          </cell>
          <cell r="G527">
            <v>0</v>
          </cell>
        </row>
        <row r="528">
          <cell r="A528">
            <v>2780</v>
          </cell>
          <cell r="G528">
            <v>0</v>
          </cell>
        </row>
        <row r="529">
          <cell r="A529">
            <v>2878</v>
          </cell>
          <cell r="G529">
            <v>0</v>
          </cell>
        </row>
        <row r="530">
          <cell r="A530">
            <v>2936</v>
          </cell>
          <cell r="G530">
            <v>0</v>
          </cell>
        </row>
        <row r="531">
          <cell r="A531">
            <v>2974</v>
          </cell>
          <cell r="G531">
            <v>0</v>
          </cell>
        </row>
        <row r="532">
          <cell r="A532">
            <v>2976</v>
          </cell>
          <cell r="G532">
            <v>0</v>
          </cell>
        </row>
        <row r="533">
          <cell r="A533">
            <v>3100</v>
          </cell>
          <cell r="G533">
            <v>0</v>
          </cell>
        </row>
        <row r="534">
          <cell r="A534">
            <v>3116</v>
          </cell>
          <cell r="G534">
            <v>0</v>
          </cell>
        </row>
        <row r="535">
          <cell r="A535">
            <v>3168</v>
          </cell>
          <cell r="G535">
            <v>0</v>
          </cell>
        </row>
        <row r="536">
          <cell r="A536">
            <v>3170</v>
          </cell>
          <cell r="G536">
            <v>0</v>
          </cell>
        </row>
        <row r="537">
          <cell r="A537">
            <v>3172</v>
          </cell>
          <cell r="G537">
            <v>0</v>
          </cell>
        </row>
        <row r="538">
          <cell r="A538">
            <v>3173</v>
          </cell>
          <cell r="G538">
            <v>0</v>
          </cell>
        </row>
        <row r="539">
          <cell r="A539">
            <v>3175</v>
          </cell>
          <cell r="G539">
            <v>0</v>
          </cell>
        </row>
        <row r="540">
          <cell r="A540">
            <v>3178</v>
          </cell>
          <cell r="G540">
            <v>0</v>
          </cell>
        </row>
        <row r="541">
          <cell r="A541">
            <v>3180</v>
          </cell>
          <cell r="G541">
            <v>0</v>
          </cell>
        </row>
        <row r="542">
          <cell r="A542">
            <v>3182</v>
          </cell>
          <cell r="G542">
            <v>0</v>
          </cell>
        </row>
        <row r="543">
          <cell r="A543">
            <v>3200</v>
          </cell>
          <cell r="G543">
            <v>0</v>
          </cell>
        </row>
        <row r="544">
          <cell r="A544">
            <v>3224</v>
          </cell>
          <cell r="G544">
            <v>0</v>
          </cell>
        </row>
        <row r="545">
          <cell r="A545">
            <v>3282</v>
          </cell>
          <cell r="G545">
            <v>0</v>
          </cell>
        </row>
        <row r="546">
          <cell r="A546">
            <v>3283</v>
          </cell>
          <cell r="G546">
            <v>0</v>
          </cell>
        </row>
        <row r="547">
          <cell r="A547">
            <v>3284</v>
          </cell>
          <cell r="G547">
            <v>0</v>
          </cell>
        </row>
        <row r="548">
          <cell r="A548">
            <v>3286</v>
          </cell>
          <cell r="G548">
            <v>0</v>
          </cell>
        </row>
        <row r="549">
          <cell r="A549">
            <v>3288</v>
          </cell>
          <cell r="G549">
            <v>0</v>
          </cell>
        </row>
        <row r="550">
          <cell r="A550">
            <v>3290</v>
          </cell>
          <cell r="G550">
            <v>0</v>
          </cell>
        </row>
        <row r="551">
          <cell r="A551">
            <v>3296</v>
          </cell>
          <cell r="G551">
            <v>0</v>
          </cell>
        </row>
        <row r="552">
          <cell r="A552">
            <v>3334</v>
          </cell>
          <cell r="G552">
            <v>0</v>
          </cell>
        </row>
        <row r="553">
          <cell r="A553">
            <v>3380</v>
          </cell>
          <cell r="G553">
            <v>0</v>
          </cell>
        </row>
        <row r="554">
          <cell r="A554">
            <v>3388</v>
          </cell>
          <cell r="G554">
            <v>0</v>
          </cell>
        </row>
        <row r="555">
          <cell r="A555">
            <v>3396</v>
          </cell>
          <cell r="G555">
            <v>0</v>
          </cell>
        </row>
        <row r="556">
          <cell r="A556">
            <v>3410</v>
          </cell>
          <cell r="G556">
            <v>0</v>
          </cell>
        </row>
        <row r="557">
          <cell r="A557">
            <v>3510</v>
          </cell>
          <cell r="G557">
            <v>0</v>
          </cell>
        </row>
        <row r="558">
          <cell r="A558">
            <v>3534</v>
          </cell>
          <cell r="G558">
            <v>0</v>
          </cell>
        </row>
        <row r="559">
          <cell r="A559">
            <v>3582</v>
          </cell>
          <cell r="G559">
            <v>0</v>
          </cell>
        </row>
        <row r="560">
          <cell r="A560">
            <v>3584</v>
          </cell>
          <cell r="G560">
            <v>0</v>
          </cell>
        </row>
        <row r="561">
          <cell r="A561">
            <v>3586</v>
          </cell>
          <cell r="G561">
            <v>0</v>
          </cell>
        </row>
        <row r="562">
          <cell r="A562">
            <v>3588</v>
          </cell>
          <cell r="G562">
            <v>0</v>
          </cell>
        </row>
        <row r="563">
          <cell r="A563">
            <v>3594</v>
          </cell>
          <cell r="G563">
            <v>0</v>
          </cell>
        </row>
        <row r="564">
          <cell r="A564">
            <v>3630</v>
          </cell>
          <cell r="G564">
            <v>0</v>
          </cell>
        </row>
        <row r="565">
          <cell r="A565">
            <v>3678</v>
          </cell>
          <cell r="G565">
            <v>0</v>
          </cell>
        </row>
        <row r="566">
          <cell r="A566">
            <v>3700</v>
          </cell>
          <cell r="G566">
            <v>0</v>
          </cell>
        </row>
        <row r="567">
          <cell r="A567">
            <v>3708</v>
          </cell>
          <cell r="G567">
            <v>0</v>
          </cell>
        </row>
        <row r="568">
          <cell r="A568">
            <v>3710</v>
          </cell>
          <cell r="G568">
            <v>0</v>
          </cell>
        </row>
        <row r="569">
          <cell r="A569">
            <v>3712</v>
          </cell>
          <cell r="G569">
            <v>0</v>
          </cell>
        </row>
        <row r="570">
          <cell r="A570">
            <v>3715</v>
          </cell>
          <cell r="G570">
            <v>0</v>
          </cell>
        </row>
        <row r="571">
          <cell r="A571">
            <v>3718</v>
          </cell>
          <cell r="G571">
            <v>0</v>
          </cell>
        </row>
        <row r="572">
          <cell r="A572">
            <v>3766</v>
          </cell>
          <cell r="G572">
            <v>0</v>
          </cell>
        </row>
        <row r="573">
          <cell r="A573">
            <v>3774</v>
          </cell>
          <cell r="G573">
            <v>0</v>
          </cell>
        </row>
        <row r="574">
          <cell r="A574">
            <v>3784</v>
          </cell>
          <cell r="G574">
            <v>0</v>
          </cell>
        </row>
        <row r="575">
          <cell r="A575">
            <v>3786</v>
          </cell>
          <cell r="G575">
            <v>0</v>
          </cell>
        </row>
        <row r="576">
          <cell r="A576">
            <v>3818</v>
          </cell>
          <cell r="G576">
            <v>0</v>
          </cell>
        </row>
        <row r="577">
          <cell r="A577">
            <v>3826</v>
          </cell>
          <cell r="G577">
            <v>0</v>
          </cell>
        </row>
        <row r="578">
          <cell r="A578">
            <v>3834</v>
          </cell>
          <cell r="G578">
            <v>0</v>
          </cell>
        </row>
        <row r="579">
          <cell r="A579">
            <v>3888</v>
          </cell>
          <cell r="G579">
            <v>0</v>
          </cell>
        </row>
        <row r="580">
          <cell r="A580">
            <v>3890</v>
          </cell>
          <cell r="G580">
            <v>0</v>
          </cell>
        </row>
        <row r="581">
          <cell r="A581">
            <v>3900</v>
          </cell>
          <cell r="G581">
            <v>0</v>
          </cell>
        </row>
        <row r="582">
          <cell r="A582">
            <v>3916</v>
          </cell>
          <cell r="G582">
            <v>0</v>
          </cell>
        </row>
        <row r="583">
          <cell r="A583">
            <v>3924</v>
          </cell>
          <cell r="G583">
            <v>0</v>
          </cell>
        </row>
        <row r="584">
          <cell r="A584">
            <v>3940</v>
          </cell>
          <cell r="G584">
            <v>0</v>
          </cell>
        </row>
        <row r="585">
          <cell r="A585">
            <v>3950</v>
          </cell>
          <cell r="G585">
            <v>0</v>
          </cell>
        </row>
        <row r="586">
          <cell r="A586">
            <v>3958</v>
          </cell>
          <cell r="G586">
            <v>0</v>
          </cell>
        </row>
        <row r="587">
          <cell r="A587">
            <v>3966</v>
          </cell>
          <cell r="G587">
            <v>0</v>
          </cell>
        </row>
        <row r="588">
          <cell r="A588">
            <v>3968</v>
          </cell>
          <cell r="G588">
            <v>0</v>
          </cell>
        </row>
        <row r="589">
          <cell r="A589">
            <v>3988</v>
          </cell>
          <cell r="G589">
            <v>0</v>
          </cell>
        </row>
        <row r="590">
          <cell r="A590">
            <v>3996</v>
          </cell>
          <cell r="G590">
            <v>0</v>
          </cell>
        </row>
        <row r="591">
          <cell r="A591">
            <v>4000</v>
          </cell>
          <cell r="G591">
            <v>0</v>
          </cell>
        </row>
        <row r="592">
          <cell r="A592">
            <v>4010</v>
          </cell>
          <cell r="G592">
            <v>0</v>
          </cell>
        </row>
        <row r="593">
          <cell r="A593">
            <v>4018</v>
          </cell>
          <cell r="G593">
            <v>0</v>
          </cell>
        </row>
        <row r="594">
          <cell r="A594">
            <v>4034</v>
          </cell>
          <cell r="G594">
            <v>0</v>
          </cell>
        </row>
        <row r="595">
          <cell r="A595">
            <v>4046</v>
          </cell>
          <cell r="G595">
            <v>0</v>
          </cell>
        </row>
        <row r="596">
          <cell r="A596">
            <v>4120</v>
          </cell>
          <cell r="G596">
            <v>0</v>
          </cell>
        </row>
        <row r="597">
          <cell r="A597">
            <v>4121</v>
          </cell>
          <cell r="G597">
            <v>0</v>
          </cell>
        </row>
        <row r="598">
          <cell r="A598">
            <v>4122</v>
          </cell>
          <cell r="G598">
            <v>0</v>
          </cell>
        </row>
        <row r="599">
          <cell r="A599">
            <v>4158</v>
          </cell>
          <cell r="G599">
            <v>0</v>
          </cell>
        </row>
        <row r="600">
          <cell r="A600">
            <v>4204</v>
          </cell>
          <cell r="G600">
            <v>0</v>
          </cell>
        </row>
        <row r="601">
          <cell r="A601">
            <v>4230</v>
          </cell>
          <cell r="G601">
            <v>0</v>
          </cell>
        </row>
        <row r="602">
          <cell r="A602">
            <v>4248</v>
          </cell>
          <cell r="G602">
            <v>0</v>
          </cell>
        </row>
        <row r="603">
          <cell r="A603">
            <v>4254</v>
          </cell>
          <cell r="G603">
            <v>0</v>
          </cell>
        </row>
        <row r="604">
          <cell r="A604">
            <v>4352</v>
          </cell>
          <cell r="G604">
            <v>0</v>
          </cell>
        </row>
        <row r="605">
          <cell r="A605">
            <v>4382</v>
          </cell>
          <cell r="G605">
            <v>0</v>
          </cell>
        </row>
        <row r="606">
          <cell r="A606">
            <v>4400</v>
          </cell>
          <cell r="G606">
            <v>0</v>
          </cell>
        </row>
        <row r="607">
          <cell r="A607">
            <v>4401</v>
          </cell>
          <cell r="G607">
            <v>0</v>
          </cell>
        </row>
        <row r="608">
          <cell r="A608">
            <v>4402</v>
          </cell>
          <cell r="G608">
            <v>0</v>
          </cell>
        </row>
        <row r="609">
          <cell r="A609">
            <v>4404</v>
          </cell>
          <cell r="G609">
            <v>0</v>
          </cell>
        </row>
        <row r="610">
          <cell r="A610">
            <v>4408</v>
          </cell>
          <cell r="G610">
            <v>0</v>
          </cell>
        </row>
        <row r="611">
          <cell r="A611">
            <v>4410</v>
          </cell>
          <cell r="G611">
            <v>0</v>
          </cell>
        </row>
        <row r="612">
          <cell r="A612">
            <v>4414</v>
          </cell>
          <cell r="G612">
            <v>0</v>
          </cell>
        </row>
        <row r="613">
          <cell r="A613">
            <v>4434</v>
          </cell>
          <cell r="G613">
            <v>0</v>
          </cell>
        </row>
        <row r="614">
          <cell r="A614">
            <v>4454</v>
          </cell>
          <cell r="G614">
            <v>0</v>
          </cell>
        </row>
        <row r="615">
          <cell r="A615">
            <v>4456</v>
          </cell>
          <cell r="G615">
            <v>0</v>
          </cell>
        </row>
        <row r="616">
          <cell r="A616">
            <v>4462</v>
          </cell>
          <cell r="G616">
            <v>0</v>
          </cell>
        </row>
        <row r="617">
          <cell r="A617">
            <v>4498</v>
          </cell>
          <cell r="G617">
            <v>0</v>
          </cell>
        </row>
        <row r="618">
          <cell r="A618">
            <v>4602</v>
          </cell>
          <cell r="G618">
            <v>0</v>
          </cell>
        </row>
        <row r="619">
          <cell r="A619">
            <v>4650</v>
          </cell>
          <cell r="G619">
            <v>0</v>
          </cell>
        </row>
        <row r="620">
          <cell r="A620">
            <v>4654</v>
          </cell>
          <cell r="G620">
            <v>0</v>
          </cell>
        </row>
        <row r="621">
          <cell r="A621">
            <v>4655</v>
          </cell>
          <cell r="G621">
            <v>0</v>
          </cell>
        </row>
        <row r="622">
          <cell r="A622">
            <v>4752</v>
          </cell>
          <cell r="G622">
            <v>0</v>
          </cell>
        </row>
        <row r="623">
          <cell r="A623">
            <v>4758</v>
          </cell>
          <cell r="G623">
            <v>0</v>
          </cell>
        </row>
        <row r="624">
          <cell r="A624">
            <v>4760</v>
          </cell>
          <cell r="G624">
            <v>0</v>
          </cell>
        </row>
        <row r="625">
          <cell r="A625">
            <v>4764</v>
          </cell>
          <cell r="G625">
            <v>0</v>
          </cell>
        </row>
        <row r="626">
          <cell r="A626">
            <v>4818</v>
          </cell>
          <cell r="G626">
            <v>0</v>
          </cell>
        </row>
        <row r="627">
          <cell r="A627">
            <v>4820</v>
          </cell>
          <cell r="G627">
            <v>0</v>
          </cell>
        </row>
        <row r="628">
          <cell r="A628">
            <v>4822</v>
          </cell>
          <cell r="G628">
            <v>0</v>
          </cell>
        </row>
        <row r="629">
          <cell r="A629">
            <v>4826</v>
          </cell>
          <cell r="G629">
            <v>0</v>
          </cell>
        </row>
        <row r="630">
          <cell r="A630">
            <v>4828</v>
          </cell>
          <cell r="G630">
            <v>0</v>
          </cell>
        </row>
        <row r="631">
          <cell r="A631">
            <v>4830</v>
          </cell>
          <cell r="G631">
            <v>0</v>
          </cell>
        </row>
        <row r="632">
          <cell r="A632">
            <v>4834</v>
          </cell>
          <cell r="G632">
            <v>0</v>
          </cell>
        </row>
        <row r="633">
          <cell r="A633">
            <v>4872</v>
          </cell>
          <cell r="G633">
            <v>0</v>
          </cell>
        </row>
        <row r="634">
          <cell r="A634">
            <v>4888</v>
          </cell>
          <cell r="G634">
            <v>0</v>
          </cell>
        </row>
        <row r="635">
          <cell r="A635">
            <v>5010</v>
          </cell>
          <cell r="G635">
            <v>0</v>
          </cell>
        </row>
        <row r="636">
          <cell r="A636">
            <v>5070</v>
          </cell>
          <cell r="G636">
            <v>0</v>
          </cell>
        </row>
        <row r="637">
          <cell r="A637">
            <v>5080</v>
          </cell>
          <cell r="G637">
            <v>0</v>
          </cell>
        </row>
        <row r="638">
          <cell r="A638">
            <v>5100</v>
          </cell>
          <cell r="G638">
            <v>0</v>
          </cell>
        </row>
        <row r="639">
          <cell r="A639">
            <v>5180</v>
          </cell>
          <cell r="G639">
            <v>0</v>
          </cell>
        </row>
        <row r="640">
          <cell r="A640">
            <v>5210</v>
          </cell>
          <cell r="G640">
            <v>0</v>
          </cell>
        </row>
        <row r="641">
          <cell r="A641">
            <v>5220</v>
          </cell>
          <cell r="G641">
            <v>0</v>
          </cell>
        </row>
        <row r="642">
          <cell r="A642">
            <v>5230</v>
          </cell>
          <cell r="G642">
            <v>0</v>
          </cell>
        </row>
        <row r="643">
          <cell r="A643">
            <v>5480</v>
          </cell>
          <cell r="G643">
            <v>0</v>
          </cell>
        </row>
        <row r="644">
          <cell r="A644">
            <v>5670</v>
          </cell>
          <cell r="G644">
            <v>0</v>
          </cell>
        </row>
        <row r="645">
          <cell r="A645">
            <v>5685</v>
          </cell>
          <cell r="G645">
            <v>0</v>
          </cell>
        </row>
        <row r="646">
          <cell r="A646">
            <v>5770</v>
          </cell>
          <cell r="G646">
            <v>0</v>
          </cell>
        </row>
        <row r="647">
          <cell r="A647">
            <v>5850</v>
          </cell>
          <cell r="G647">
            <v>0</v>
          </cell>
        </row>
        <row r="648">
          <cell r="A648">
            <v>5950</v>
          </cell>
          <cell r="G648">
            <v>0</v>
          </cell>
        </row>
        <row r="649">
          <cell r="A649">
            <v>6120</v>
          </cell>
          <cell r="G649">
            <v>0</v>
          </cell>
        </row>
        <row r="650">
          <cell r="A650">
            <v>6260</v>
          </cell>
          <cell r="G650">
            <v>0</v>
          </cell>
        </row>
        <row r="651">
          <cell r="A651">
            <v>6310</v>
          </cell>
          <cell r="G651">
            <v>0</v>
          </cell>
        </row>
        <row r="652">
          <cell r="A652">
            <v>6360</v>
          </cell>
          <cell r="G652">
            <v>0</v>
          </cell>
        </row>
        <row r="653">
          <cell r="A653">
            <v>6370</v>
          </cell>
          <cell r="G653">
            <v>0</v>
          </cell>
        </row>
        <row r="654">
          <cell r="A654">
            <v>6390</v>
          </cell>
          <cell r="G654">
            <v>0</v>
          </cell>
        </row>
        <row r="655">
          <cell r="A655">
            <v>6410</v>
          </cell>
          <cell r="G655">
            <v>0</v>
          </cell>
        </row>
        <row r="656">
          <cell r="A656">
            <v>6430</v>
          </cell>
          <cell r="G656">
            <v>0</v>
          </cell>
        </row>
        <row r="657">
          <cell r="A657">
            <v>6530</v>
          </cell>
          <cell r="G657">
            <v>0</v>
          </cell>
        </row>
        <row r="658">
          <cell r="A658">
            <v>6650</v>
          </cell>
          <cell r="G658">
            <v>0</v>
          </cell>
        </row>
        <row r="659">
          <cell r="A659">
            <v>6710</v>
          </cell>
          <cell r="G659">
            <v>0</v>
          </cell>
        </row>
        <row r="660">
          <cell r="A660">
            <v>6720</v>
          </cell>
          <cell r="G660">
            <v>0</v>
          </cell>
        </row>
        <row r="661">
          <cell r="A661">
            <v>7000</v>
          </cell>
          <cell r="G661">
            <v>0</v>
          </cell>
        </row>
        <row r="662">
          <cell r="A662">
            <v>7010</v>
          </cell>
          <cell r="G662">
            <v>0</v>
          </cell>
        </row>
        <row r="663">
          <cell r="A663">
            <v>7020</v>
          </cell>
          <cell r="G663">
            <v>0</v>
          </cell>
        </row>
        <row r="664">
          <cell r="A664">
            <v>7320</v>
          </cell>
          <cell r="G664">
            <v>0</v>
          </cell>
        </row>
        <row r="665">
          <cell r="A665">
            <v>7490</v>
          </cell>
          <cell r="G665">
            <v>0</v>
          </cell>
        </row>
        <row r="666">
          <cell r="A666">
            <v>7650</v>
          </cell>
          <cell r="G666">
            <v>0</v>
          </cell>
        </row>
        <row r="667">
          <cell r="A667">
            <v>9010</v>
          </cell>
          <cell r="G667">
            <v>0</v>
          </cell>
        </row>
        <row r="668">
          <cell r="A668">
            <v>9011</v>
          </cell>
          <cell r="G668">
            <v>0</v>
          </cell>
        </row>
        <row r="669">
          <cell r="A669">
            <v>9012</v>
          </cell>
          <cell r="G669">
            <v>0</v>
          </cell>
        </row>
        <row r="670">
          <cell r="A670">
            <v>9013</v>
          </cell>
          <cell r="G670">
            <v>0</v>
          </cell>
        </row>
        <row r="671">
          <cell r="A671">
            <v>9014</v>
          </cell>
          <cell r="G671">
            <v>0</v>
          </cell>
        </row>
        <row r="672">
          <cell r="A672">
            <v>9015</v>
          </cell>
          <cell r="G672">
            <v>0</v>
          </cell>
        </row>
        <row r="673">
          <cell r="A673">
            <v>9016</v>
          </cell>
          <cell r="G673">
            <v>0</v>
          </cell>
        </row>
        <row r="674">
          <cell r="A674">
            <v>9017</v>
          </cell>
          <cell r="G674">
            <v>0</v>
          </cell>
        </row>
        <row r="675">
          <cell r="A675">
            <v>9018</v>
          </cell>
          <cell r="G675">
            <v>0</v>
          </cell>
        </row>
        <row r="676">
          <cell r="A676">
            <v>9019</v>
          </cell>
          <cell r="G676">
            <v>0</v>
          </cell>
        </row>
        <row r="677">
          <cell r="A677">
            <v>9020</v>
          </cell>
          <cell r="G677">
            <v>0</v>
          </cell>
        </row>
        <row r="678">
          <cell r="A678">
            <v>9021</v>
          </cell>
          <cell r="G678">
            <v>0</v>
          </cell>
        </row>
        <row r="679">
          <cell r="A679">
            <v>9023</v>
          </cell>
          <cell r="G679">
            <v>0</v>
          </cell>
        </row>
        <row r="680">
          <cell r="A680">
            <v>8008</v>
          </cell>
          <cell r="G680">
            <v>0</v>
          </cell>
        </row>
        <row r="681">
          <cell r="A681">
            <v>8009</v>
          </cell>
          <cell r="G681">
            <v>0</v>
          </cell>
        </row>
        <row r="682">
          <cell r="A682">
            <v>8010</v>
          </cell>
          <cell r="G682">
            <v>0</v>
          </cell>
        </row>
        <row r="683">
          <cell r="A683">
            <v>8011</v>
          </cell>
          <cell r="G683">
            <v>0</v>
          </cell>
        </row>
        <row r="684">
          <cell r="A684">
            <v>8017</v>
          </cell>
          <cell r="G684">
            <v>0</v>
          </cell>
        </row>
        <row r="685">
          <cell r="A685">
            <v>8020</v>
          </cell>
          <cell r="G685">
            <v>0</v>
          </cell>
        </row>
        <row r="686">
          <cell r="A686">
            <v>8028</v>
          </cell>
          <cell r="G686">
            <v>0</v>
          </cell>
        </row>
        <row r="687">
          <cell r="A687">
            <v>8029</v>
          </cell>
          <cell r="G687">
            <v>0</v>
          </cell>
        </row>
        <row r="688">
          <cell r="A688">
            <v>8030</v>
          </cell>
          <cell r="G688">
            <v>0</v>
          </cell>
        </row>
        <row r="689">
          <cell r="A689">
            <v>8032</v>
          </cell>
          <cell r="G689">
            <v>0</v>
          </cell>
        </row>
        <row r="690">
          <cell r="A690">
            <v>8041</v>
          </cell>
          <cell r="G690">
            <v>0</v>
          </cell>
        </row>
        <row r="691">
          <cell r="A691">
            <v>8042</v>
          </cell>
          <cell r="G691">
            <v>0</v>
          </cell>
        </row>
        <row r="692">
          <cell r="A692">
            <v>8045</v>
          </cell>
          <cell r="G692">
            <v>0</v>
          </cell>
        </row>
        <row r="693">
          <cell r="A693">
            <v>8049</v>
          </cell>
          <cell r="G693">
            <v>0</v>
          </cell>
        </row>
        <row r="694">
          <cell r="A694">
            <v>8052</v>
          </cell>
          <cell r="G694">
            <v>0</v>
          </cell>
        </row>
        <row r="695">
          <cell r="A695">
            <v>8058</v>
          </cell>
          <cell r="G695">
            <v>0</v>
          </cell>
        </row>
        <row r="696">
          <cell r="A696">
            <v>8059</v>
          </cell>
          <cell r="G696">
            <v>0</v>
          </cell>
        </row>
        <row r="697">
          <cell r="A697">
            <v>8060</v>
          </cell>
          <cell r="G697">
            <v>0</v>
          </cell>
        </row>
        <row r="698">
          <cell r="A698">
            <v>8065</v>
          </cell>
          <cell r="G698">
            <v>0</v>
          </cell>
        </row>
        <row r="699">
          <cell r="A699">
            <v>8067</v>
          </cell>
          <cell r="G699">
            <v>0</v>
          </cell>
        </row>
        <row r="700">
          <cell r="A700">
            <v>8096</v>
          </cell>
          <cell r="G700">
            <v>0</v>
          </cell>
        </row>
        <row r="701">
          <cell r="A701">
            <v>8114</v>
          </cell>
          <cell r="G701">
            <v>0</v>
          </cell>
        </row>
        <row r="702">
          <cell r="A702">
            <v>8118</v>
          </cell>
          <cell r="G702">
            <v>0</v>
          </cell>
        </row>
        <row r="703">
          <cell r="A703">
            <v>8900</v>
          </cell>
          <cell r="G703">
            <v>0</v>
          </cell>
        </row>
        <row r="704">
          <cell r="A704" t="str">
            <v>RB04</v>
          </cell>
          <cell r="G704">
            <v>-35517702.359999992</v>
          </cell>
        </row>
        <row r="705">
          <cell r="A705" t="str">
            <v>RB06</v>
          </cell>
          <cell r="G705">
            <v>-3168160.6000000015</v>
          </cell>
        </row>
        <row r="706">
          <cell r="A706" t="str">
            <v>RB08</v>
          </cell>
          <cell r="G706">
            <v>-4488090.1499999994</v>
          </cell>
        </row>
        <row r="707">
          <cell r="A707"/>
          <cell r="G707"/>
        </row>
        <row r="708">
          <cell r="A708" t="str">
            <v>EXCLUDED FROM CALCULATIONS - drawdown from RFFCF to bring cost centre to zero will be requested in Prov Outturn Report</v>
          </cell>
          <cell r="G708"/>
        </row>
        <row r="709">
          <cell r="A709">
            <v>9000</v>
          </cell>
          <cell r="G709">
            <v>-360800.58</v>
          </cell>
        </row>
        <row r="710">
          <cell r="A710"/>
          <cell r="G710"/>
        </row>
        <row r="712">
          <cell r="G712"/>
        </row>
        <row r="713">
          <cell r="G713"/>
        </row>
        <row r="714">
          <cell r="G714"/>
        </row>
        <row r="715">
          <cell r="G715">
            <v>-1284658.2799999933</v>
          </cell>
        </row>
        <row r="716">
          <cell r="G716"/>
        </row>
        <row r="717">
          <cell r="G717"/>
        </row>
        <row r="718">
          <cell r="A718" t="str">
            <v xml:space="preserve">Increase/decrease in balances journal </v>
          </cell>
          <cell r="G718"/>
        </row>
        <row r="719">
          <cell r="G719"/>
        </row>
        <row r="720">
          <cell r="G720"/>
        </row>
        <row r="721">
          <cell r="G721"/>
        </row>
        <row r="722">
          <cell r="G722"/>
        </row>
        <row r="723">
          <cell r="G723"/>
        </row>
        <row r="724">
          <cell r="G724"/>
        </row>
        <row r="725">
          <cell r="G725"/>
        </row>
        <row r="726">
          <cell r="G726"/>
        </row>
        <row r="727">
          <cell r="G727"/>
        </row>
        <row r="728">
          <cell r="G728"/>
        </row>
        <row r="729">
          <cell r="G729"/>
        </row>
        <row r="730">
          <cell r="G730"/>
        </row>
        <row r="731">
          <cell r="G731"/>
        </row>
        <row r="732">
          <cell r="G732"/>
        </row>
        <row r="733">
          <cell r="G733"/>
        </row>
        <row r="734">
          <cell r="G734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Guidance"/>
      <sheetName val="2024-25 Rates bills"/>
      <sheetName val="2023-24 Rates bills"/>
      <sheetName val="DSG"/>
      <sheetName val="DfE Data"/>
      <sheetName val="DfE Split Site"/>
      <sheetName val="SchBlock"/>
      <sheetName val="MFG"/>
      <sheetName val="SB statement"/>
      <sheetName val="Special Schools"/>
      <sheetName val="Enh.Prov"/>
      <sheetName val="CSS web"/>
      <sheetName val="CSS"/>
      <sheetName val="S251"/>
      <sheetName val="HNeeds"/>
      <sheetName val="DSG Reconciliation"/>
      <sheetName val="High Needs coding"/>
      <sheetName val="Virement"/>
      <sheetName val="Instalment Payment Dates"/>
      <sheetName val="Instalments"/>
      <sheetName val="Instalment Template"/>
      <sheetName val="Instalments - Special"/>
      <sheetName val="Instalments - CSS"/>
      <sheetName val="Instalments - Ench Prov Acad"/>
      <sheetName val="Instalment - 11 mths"/>
      <sheetName val="Instalment - 10 mths"/>
      <sheetName val="Instalment - 9 mths"/>
      <sheetName val="Instalment - Part Year"/>
      <sheetName val="School Details"/>
      <sheetName val="Amalgamation Template"/>
      <sheetName val="Federation SB Statement"/>
      <sheetName val="S251 Federation"/>
      <sheetName val="Supplier No.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</row>
        <row r="2">
          <cell r="C2"/>
          <cell r="D2"/>
          <cell r="E2"/>
          <cell r="F2"/>
          <cell r="G2" t="str">
            <v>Formula</v>
          </cell>
          <cell r="H2"/>
          <cell r="I2" t="str">
            <v>Formula</v>
          </cell>
          <cell r="J2"/>
          <cell r="K2" t="str">
            <v>Formula</v>
          </cell>
          <cell r="L2" t="str">
            <v>Formula</v>
          </cell>
          <cell r="M2">
            <v>44546</v>
          </cell>
          <cell r="N2">
            <v>44546</v>
          </cell>
          <cell r="O2" t="str">
            <v>Formula</v>
          </cell>
          <cell r="P2" t="str">
            <v>Formula</v>
          </cell>
          <cell r="Q2" t="str">
            <v>Formula</v>
          </cell>
          <cell r="R2"/>
          <cell r="S2" t="str">
            <v>Formula</v>
          </cell>
          <cell r="T2" t="str">
            <v>Formula</v>
          </cell>
          <cell r="U2"/>
          <cell r="V2" t="str">
            <v>Formula</v>
          </cell>
          <cell r="W2" t="str">
            <v>Formula</v>
          </cell>
          <cell r="X2" t="str">
            <v>Formula</v>
          </cell>
          <cell r="Y2" t="str">
            <v>Formula</v>
          </cell>
          <cell r="Z2" t="str">
            <v>Formula</v>
          </cell>
          <cell r="AA2" t="str">
            <v>Formula</v>
          </cell>
          <cell r="AB2" t="str">
            <v>Formula</v>
          </cell>
          <cell r="AC2" t="str">
            <v>Formula</v>
          </cell>
          <cell r="AD2" t="str">
            <v>Formula</v>
          </cell>
          <cell r="AE2" t="str">
            <v>Formula</v>
          </cell>
          <cell r="AF2" t="str">
            <v>Formula</v>
          </cell>
          <cell r="AG2" t="str">
            <v>Formula</v>
          </cell>
          <cell r="AH2" t="str">
            <v>Formula</v>
          </cell>
          <cell r="AI2" t="str">
            <v>Formula</v>
          </cell>
          <cell r="AJ2" t="str">
            <v>Formula</v>
          </cell>
          <cell r="AK2" t="str">
            <v>Formula</v>
          </cell>
          <cell r="AL2" t="str">
            <v>Formula</v>
          </cell>
          <cell r="AM2" t="str">
            <v>Formula</v>
          </cell>
          <cell r="AN2" t="str">
            <v>Formula</v>
          </cell>
          <cell r="AO2" t="str">
            <v>Formula</v>
          </cell>
          <cell r="AP2" t="str">
            <v>Formula</v>
          </cell>
          <cell r="AQ2" t="str">
            <v>Formula</v>
          </cell>
          <cell r="AR2" t="str">
            <v>Formula</v>
          </cell>
          <cell r="AS2" t="str">
            <v>Formula</v>
          </cell>
          <cell r="AT2" t="str">
            <v>Formula</v>
          </cell>
          <cell r="AU2" t="str">
            <v>Formula</v>
          </cell>
          <cell r="AV2" t="str">
            <v>Formula</v>
          </cell>
          <cell r="AW2" t="str">
            <v>Formula</v>
          </cell>
          <cell r="AX2" t="str">
            <v>Formula</v>
          </cell>
          <cell r="AY2" t="str">
            <v>Formula</v>
          </cell>
          <cell r="AZ2" t="str">
            <v>Formula</v>
          </cell>
          <cell r="BA2" t="str">
            <v>Formula</v>
          </cell>
          <cell r="BB2" t="str">
            <v>Formula</v>
          </cell>
          <cell r="BC2" t="str">
            <v>Formula</v>
          </cell>
          <cell r="BD2" t="str">
            <v>Formula</v>
          </cell>
          <cell r="BE2" t="str">
            <v>Formula</v>
          </cell>
          <cell r="BF2" t="str">
            <v>Formula</v>
          </cell>
          <cell r="BG2" t="str">
            <v>Formula</v>
          </cell>
          <cell r="BH2" t="str">
            <v>Formula</v>
          </cell>
          <cell r="BI2" t="str">
            <v>Formula</v>
          </cell>
          <cell r="BJ2" t="str">
            <v>Formula</v>
          </cell>
          <cell r="BK2" t="str">
            <v>Formula</v>
          </cell>
          <cell r="BL2" t="str">
            <v>Formula</v>
          </cell>
          <cell r="BM2" t="str">
            <v>Formula</v>
          </cell>
          <cell r="BN2" t="str">
            <v>Formula</v>
          </cell>
          <cell r="BO2" t="str">
            <v>Formula</v>
          </cell>
          <cell r="BP2" t="str">
            <v>Formula</v>
          </cell>
          <cell r="BQ2" t="str">
            <v>Formula</v>
          </cell>
          <cell r="BR2" t="str">
            <v>Formula</v>
          </cell>
          <cell r="BS2" t="str">
            <v>Formula</v>
          </cell>
          <cell r="BT2" t="str">
            <v>Formula</v>
          </cell>
          <cell r="BU2" t="str">
            <v>Formula</v>
          </cell>
          <cell r="BV2" t="str">
            <v>Formula</v>
          </cell>
          <cell r="BW2" t="str">
            <v>Formula</v>
          </cell>
          <cell r="BX2" t="str">
            <v>Formula</v>
          </cell>
          <cell r="BY2" t="str">
            <v>Formula</v>
          </cell>
          <cell r="BZ2" t="str">
            <v>Formula</v>
          </cell>
          <cell r="CA2" t="str">
            <v>Formula</v>
          </cell>
          <cell r="CB2" t="str">
            <v>Formula</v>
          </cell>
          <cell r="CC2" t="str">
            <v>Formula</v>
          </cell>
          <cell r="CD2" t="str">
            <v>Formula</v>
          </cell>
          <cell r="CE2" t="str">
            <v>Formula</v>
          </cell>
          <cell r="CF2" t="str">
            <v>Formula</v>
          </cell>
          <cell r="CG2" t="str">
            <v>Formula</v>
          </cell>
          <cell r="CH2" t="str">
            <v>Formula</v>
          </cell>
          <cell r="CI2" t="str">
            <v>Formula</v>
          </cell>
          <cell r="CJ2" t="str">
            <v>Formula</v>
          </cell>
          <cell r="CK2" t="str">
            <v>Formula</v>
          </cell>
          <cell r="CL2" t="str">
            <v>Formula</v>
          </cell>
          <cell r="CM2" t="str">
            <v>Formula</v>
          </cell>
          <cell r="CN2" t="str">
            <v>Formula</v>
          </cell>
          <cell r="CO2" t="str">
            <v>Formula</v>
          </cell>
          <cell r="CP2" t="str">
            <v>Formula</v>
          </cell>
          <cell r="CQ2" t="str">
            <v>Formula</v>
          </cell>
          <cell r="CR2" t="str">
            <v>Formula</v>
          </cell>
          <cell r="CS2" t="str">
            <v>Formula</v>
          </cell>
          <cell r="CT2" t="str">
            <v>Formula</v>
          </cell>
          <cell r="CU2" t="str">
            <v>Formula</v>
          </cell>
          <cell r="CV2" t="str">
            <v>Formula</v>
          </cell>
          <cell r="CW2" t="str">
            <v>Formula</v>
          </cell>
          <cell r="CX2" t="str">
            <v>Formula</v>
          </cell>
          <cell r="CY2" t="str">
            <v>Formula</v>
          </cell>
          <cell r="CZ2" t="str">
            <v>Formula</v>
          </cell>
          <cell r="DA2" t="str">
            <v>Formula</v>
          </cell>
          <cell r="DB2" t="str">
            <v>Formula</v>
          </cell>
          <cell r="DC2" t="str">
            <v>Formula</v>
          </cell>
          <cell r="DD2" t="str">
            <v>Formula</v>
          </cell>
          <cell r="DE2" t="str">
            <v>Formula</v>
          </cell>
          <cell r="DF2" t="str">
            <v>Formula</v>
          </cell>
          <cell r="DG2" t="str">
            <v>Formula</v>
          </cell>
          <cell r="DH2" t="str">
            <v>Formula</v>
          </cell>
          <cell r="DI2" t="str">
            <v>Formula</v>
          </cell>
          <cell r="DJ2" t="str">
            <v>Formula</v>
          </cell>
          <cell r="DK2" t="str">
            <v>Formula</v>
          </cell>
          <cell r="DL2" t="str">
            <v>Formula</v>
          </cell>
          <cell r="DM2"/>
          <cell r="DN2"/>
          <cell r="DO2" t="str">
            <v>Formula</v>
          </cell>
          <cell r="DP2" t="str">
            <v>Formula</v>
          </cell>
          <cell r="DQ2" t="str">
            <v>Formula</v>
          </cell>
          <cell r="DR2" t="str">
            <v>Formula</v>
          </cell>
          <cell r="DS2" t="str">
            <v>Formula</v>
          </cell>
          <cell r="DT2" t="str">
            <v>Formula</v>
          </cell>
          <cell r="DU2" t="str">
            <v>Formula</v>
          </cell>
          <cell r="DV2"/>
          <cell r="DW2"/>
          <cell r="DX2" t="str">
            <v>Formula</v>
          </cell>
          <cell r="DY2" t="str">
            <v>Formula</v>
          </cell>
          <cell r="DZ2" t="str">
            <v>Formula</v>
          </cell>
          <cell r="EA2">
            <v>44048</v>
          </cell>
          <cell r="EB2" t="str">
            <v>Formula</v>
          </cell>
          <cell r="EC2" t="str">
            <v>Formula</v>
          </cell>
          <cell r="ED2" t="str">
            <v>Formula</v>
          </cell>
          <cell r="EE2" t="str">
            <v>Formula</v>
          </cell>
          <cell r="EF2" t="str">
            <v>Formula</v>
          </cell>
          <cell r="EG2" t="str">
            <v>Formula</v>
          </cell>
          <cell r="EH2" t="str">
            <v>Formula</v>
          </cell>
          <cell r="EI2">
            <v>44560</v>
          </cell>
          <cell r="EJ2" t="str">
            <v>Formula</v>
          </cell>
          <cell r="EK2" t="str">
            <v>Formula</v>
          </cell>
          <cell r="EL2">
            <v>44211</v>
          </cell>
          <cell r="EM2" t="str">
            <v>Formula</v>
          </cell>
          <cell r="EN2" t="str">
            <v>Formula</v>
          </cell>
          <cell r="EO2">
            <v>44048</v>
          </cell>
          <cell r="EP2" t="str">
            <v>Formula</v>
          </cell>
          <cell r="EQ2" t="str">
            <v>Formula</v>
          </cell>
          <cell r="ER2" t="str">
            <v>Formula</v>
          </cell>
          <cell r="ES2" t="str">
            <v>Formula</v>
          </cell>
          <cell r="ET2" t="str">
            <v>Formula</v>
          </cell>
          <cell r="EU2" t="str">
            <v>Formula</v>
          </cell>
          <cell r="EV2" t="str">
            <v>Formula</v>
          </cell>
          <cell r="EW2" t="str">
            <v>Formula</v>
          </cell>
          <cell r="EX2" t="str">
            <v>Formula</v>
          </cell>
          <cell r="EY2" t="str">
            <v>Formula</v>
          </cell>
          <cell r="EZ2" t="str">
            <v>Formula</v>
          </cell>
          <cell r="FA2" t="str">
            <v>Formula</v>
          </cell>
          <cell r="FB2" t="str">
            <v>Formula</v>
          </cell>
          <cell r="FC2" t="str">
            <v>Formula</v>
          </cell>
          <cell r="FD2" t="str">
            <v>Formula</v>
          </cell>
          <cell r="FE2" t="str">
            <v>Formula</v>
          </cell>
          <cell r="FF2" t="str">
            <v>Formula</v>
          </cell>
          <cell r="FG2" t="str">
            <v>Formula</v>
          </cell>
          <cell r="FH2" t="str">
            <v>Formula</v>
          </cell>
          <cell r="FI2" t="str">
            <v>Formula</v>
          </cell>
          <cell r="FJ2" t="str">
            <v>Formula</v>
          </cell>
          <cell r="FK2" t="str">
            <v>Formula</v>
          </cell>
          <cell r="FL2" t="str">
            <v>Formula</v>
          </cell>
          <cell r="FM2" t="str">
            <v>Formula</v>
          </cell>
          <cell r="FN2" t="str">
            <v>Formula</v>
          </cell>
          <cell r="FO2" t="str">
            <v>Formula</v>
          </cell>
          <cell r="FP2" t="str">
            <v>Formula</v>
          </cell>
          <cell r="FQ2" t="str">
            <v>Formula</v>
          </cell>
        </row>
        <row r="3"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  <cell r="CA3"/>
          <cell r="CB3"/>
          <cell r="CC3"/>
          <cell r="CD3"/>
          <cell r="CE3"/>
          <cell r="CF3"/>
          <cell r="CG3"/>
          <cell r="CH3"/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/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/>
          <cell r="DG3"/>
          <cell r="DH3"/>
          <cell r="DI3" t="str">
            <v>Taper</v>
          </cell>
          <cell r="DJ3" t="str">
            <v>Full</v>
          </cell>
          <cell r="DK3" t="str">
            <v>Yr Group Size</v>
          </cell>
          <cell r="DL3" t="str">
            <v>Funding</v>
          </cell>
          <cell r="DM3"/>
          <cell r="DN3"/>
          <cell r="DO3"/>
          <cell r="DP3"/>
          <cell r="DQ3"/>
          <cell r="DR3"/>
          <cell r="DS3"/>
          <cell r="DT3"/>
          <cell r="DU3"/>
          <cell r="DV3"/>
          <cell r="DW3"/>
          <cell r="DX3" t="str">
            <v>Distance (Min/Max)</v>
          </cell>
          <cell r="DY3">
            <v>100</v>
          </cell>
          <cell r="DZ3">
            <v>500</v>
          </cell>
          <cell r="EA3"/>
          <cell r="EB3"/>
          <cell r="EC3"/>
          <cell r="ED3"/>
          <cell r="EE3"/>
          <cell r="EF3"/>
          <cell r="EG3"/>
          <cell r="EH3"/>
          <cell r="EI3"/>
          <cell r="EJ3"/>
          <cell r="EK3"/>
          <cell r="EL3"/>
          <cell r="EM3"/>
          <cell r="EN3"/>
          <cell r="EO3"/>
          <cell r="EP3"/>
          <cell r="EQ3"/>
          <cell r="ER3"/>
          <cell r="ES3"/>
          <cell r="ET3"/>
          <cell r="EU3"/>
          <cell r="EV3"/>
          <cell r="EW3" t="str">
            <v>2023-24</v>
          </cell>
          <cell r="EX3"/>
          <cell r="EY3"/>
          <cell r="EZ3"/>
          <cell r="FA3"/>
          <cell r="FB3"/>
          <cell r="FC3"/>
          <cell r="FD3"/>
          <cell r="FE3"/>
          <cell r="FF3"/>
          <cell r="FG3"/>
          <cell r="FH3"/>
          <cell r="FI3"/>
          <cell r="FJ3"/>
          <cell r="FK3"/>
          <cell r="FL3"/>
          <cell r="FM3"/>
          <cell r="FN3"/>
          <cell r="FO3"/>
          <cell r="FP3"/>
          <cell r="FQ3"/>
        </row>
        <row r="4"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BW4"/>
          <cell r="DG4" t="str">
            <v>2023-24</v>
          </cell>
          <cell r="DH4" t="str">
            <v>Primary</v>
          </cell>
          <cell r="DI4">
            <v>1.6</v>
          </cell>
          <cell r="DJ4">
            <v>2</v>
          </cell>
          <cell r="DK4">
            <v>21.4</v>
          </cell>
          <cell r="DL4">
            <v>56300</v>
          </cell>
          <cell r="DP4"/>
          <cell r="DV4"/>
          <cell r="DX4" t="str">
            <v>Lump Sum</v>
          </cell>
          <cell r="DY4"/>
          <cell r="DZ4"/>
          <cell r="ES4"/>
          <cell r="ET4"/>
          <cell r="EU4"/>
          <cell r="EW4" t="str">
            <v>Primary</v>
          </cell>
          <cell r="EX4">
            <v>4405</v>
          </cell>
          <cell r="EY4"/>
          <cell r="FC4"/>
        </row>
        <row r="5"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DG5"/>
          <cell r="DH5" t="str">
            <v>Secondary</v>
          </cell>
          <cell r="DI5">
            <v>2.4</v>
          </cell>
          <cell r="DJ5">
            <v>3</v>
          </cell>
          <cell r="DK5">
            <v>120</v>
          </cell>
          <cell r="DL5">
            <v>81900</v>
          </cell>
          <cell r="DV5"/>
          <cell r="DX5" t="str">
            <v>2023-24</v>
          </cell>
          <cell r="DY5">
            <v>0</v>
          </cell>
          <cell r="DZ5"/>
          <cell r="ES5"/>
          <cell r="ET5"/>
          <cell r="EU5"/>
          <cell r="EW5" t="str">
            <v>KS3</v>
          </cell>
          <cell r="EX5">
            <v>5503</v>
          </cell>
          <cell r="EY5"/>
          <cell r="FC5"/>
          <cell r="FL5" t="str">
            <v>2023-24</v>
          </cell>
        </row>
        <row r="6"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DG6"/>
          <cell r="DH6" t="str">
            <v>All through</v>
          </cell>
          <cell r="DI6">
            <v>1.6</v>
          </cell>
          <cell r="DJ6">
            <v>2</v>
          </cell>
          <cell r="DK6">
            <v>62.5</v>
          </cell>
          <cell r="DL6">
            <v>81900</v>
          </cell>
          <cell r="DQ6"/>
          <cell r="DT6">
            <v>100</v>
          </cell>
          <cell r="DV6"/>
          <cell r="DX6" t="str">
            <v>2024-25</v>
          </cell>
          <cell r="DY6">
            <v>53897.62</v>
          </cell>
          <cell r="DZ6"/>
          <cell r="ES6"/>
          <cell r="ET6"/>
          <cell r="EU6"/>
          <cell r="EW6" t="str">
            <v>KS4</v>
          </cell>
          <cell r="EX6">
            <v>6033</v>
          </cell>
          <cell r="EY6"/>
          <cell r="FC6"/>
          <cell r="FL6" t="str">
            <v>Primary</v>
          </cell>
          <cell r="FM6">
            <v>40.67</v>
          </cell>
          <cell r="FN6">
            <v>7.43</v>
          </cell>
          <cell r="FO6">
            <v>0</v>
          </cell>
          <cell r="FP6">
            <v>1</v>
          </cell>
          <cell r="FQ6">
            <v>49.1</v>
          </cell>
        </row>
        <row r="7">
          <cell r="C7"/>
          <cell r="D7"/>
          <cell r="E7" t="str">
            <v>2023-24</v>
          </cell>
          <cell r="F7"/>
          <cell r="G7"/>
          <cell r="H7"/>
          <cell r="I7"/>
          <cell r="J7"/>
          <cell r="K7"/>
          <cell r="L7"/>
          <cell r="AF7">
            <v>3385.51</v>
          </cell>
          <cell r="AG7">
            <v>4683.47</v>
          </cell>
          <cell r="AH7">
            <v>5573.32</v>
          </cell>
          <cell r="AI7"/>
          <cell r="AJ7"/>
          <cell r="AK7"/>
          <cell r="AL7"/>
          <cell r="AM7"/>
          <cell r="AN7">
            <v>480</v>
          </cell>
          <cell r="AO7"/>
          <cell r="AP7"/>
          <cell r="AQ7">
            <v>705</v>
          </cell>
          <cell r="AR7"/>
          <cell r="AS7">
            <v>1030</v>
          </cell>
          <cell r="AT7"/>
          <cell r="AU7"/>
          <cell r="AV7">
            <v>0</v>
          </cell>
          <cell r="AW7"/>
          <cell r="AX7">
            <v>230</v>
          </cell>
          <cell r="AY7"/>
          <cell r="AZ7">
            <v>280</v>
          </cell>
          <cell r="BA7"/>
          <cell r="BB7">
            <v>440</v>
          </cell>
          <cell r="BC7"/>
          <cell r="BD7">
            <v>480</v>
          </cell>
          <cell r="BE7"/>
          <cell r="BF7">
            <v>510</v>
          </cell>
          <cell r="BG7"/>
          <cell r="BH7">
            <v>670</v>
          </cell>
          <cell r="BI7"/>
          <cell r="BJ7"/>
          <cell r="BK7">
            <v>0</v>
          </cell>
          <cell r="BL7"/>
          <cell r="BM7">
            <v>335</v>
          </cell>
          <cell r="BN7"/>
          <cell r="BO7">
            <v>445</v>
          </cell>
          <cell r="BP7"/>
          <cell r="BQ7">
            <v>620</v>
          </cell>
          <cell r="BR7"/>
          <cell r="BS7">
            <v>680</v>
          </cell>
          <cell r="BT7"/>
          <cell r="BU7">
            <v>730</v>
          </cell>
          <cell r="BV7"/>
          <cell r="BW7">
            <v>930</v>
          </cell>
          <cell r="BX7"/>
          <cell r="CB7"/>
          <cell r="CC7"/>
          <cell r="CD7">
            <v>1155</v>
          </cell>
          <cell r="CE7">
            <v>0.54469374000000004</v>
          </cell>
          <cell r="CF7"/>
          <cell r="CG7">
            <v>0.64527133999999997</v>
          </cell>
          <cell r="CH7"/>
          <cell r="CI7">
            <v>0.64527133999999997</v>
          </cell>
          <cell r="CJ7"/>
          <cell r="CK7">
            <v>0.64527133999999997</v>
          </cell>
          <cell r="CL7"/>
          <cell r="CM7">
            <v>0.63585522999999999</v>
          </cell>
          <cell r="CO7"/>
          <cell r="CP7">
            <v>1750</v>
          </cell>
          <cell r="CQ7"/>
          <cell r="CR7"/>
          <cell r="CS7">
            <v>945</v>
          </cell>
          <cell r="CT7"/>
          <cell r="CU7">
            <v>1360</v>
          </cell>
          <cell r="CV7"/>
          <cell r="CW7">
            <v>580</v>
          </cell>
          <cell r="CX7"/>
          <cell r="CY7">
            <v>1565</v>
          </cell>
          <cell r="CZ7"/>
          <cell r="DC7"/>
          <cell r="DE7">
            <v>128000</v>
          </cell>
          <cell r="DF7">
            <v>128000</v>
          </cell>
          <cell r="DG7" t="str">
            <v>2024-25</v>
          </cell>
          <cell r="DH7" t="str">
            <v>Primary</v>
          </cell>
          <cell r="DI7">
            <v>1.6</v>
          </cell>
          <cell r="DJ7">
            <v>2</v>
          </cell>
          <cell r="DK7">
            <v>21.4</v>
          </cell>
          <cell r="DL7">
            <v>57310.13</v>
          </cell>
          <cell r="DV7"/>
          <cell r="DX7" t="str">
            <v>Distance Funding</v>
          </cell>
          <cell r="DY7"/>
          <cell r="DZ7"/>
          <cell r="EA7"/>
          <cell r="EK7">
            <v>89600</v>
          </cell>
          <cell r="EL7"/>
          <cell r="EW7" t="str">
            <v>2024-25</v>
          </cell>
          <cell r="EY7"/>
          <cell r="FL7" t="str">
            <v>Secondary</v>
          </cell>
          <cell r="FM7">
            <v>40.67</v>
          </cell>
          <cell r="FN7">
            <v>7.43</v>
          </cell>
          <cell r="FO7">
            <v>0</v>
          </cell>
          <cell r="FP7">
            <v>1</v>
          </cell>
          <cell r="FQ7">
            <v>49.1</v>
          </cell>
        </row>
        <row r="8">
          <cell r="C8"/>
          <cell r="D8"/>
          <cell r="E8" t="str">
            <v>2024-25</v>
          </cell>
          <cell r="F8"/>
          <cell r="G8"/>
          <cell r="H8"/>
          <cell r="I8"/>
          <cell r="J8"/>
          <cell r="K8"/>
          <cell r="L8"/>
          <cell r="AF8">
            <v>3552.59</v>
          </cell>
          <cell r="AG8">
            <v>4975.1499999999996</v>
          </cell>
          <cell r="AH8">
            <v>5826.84</v>
          </cell>
          <cell r="AI8"/>
          <cell r="AJ8"/>
          <cell r="AK8"/>
          <cell r="AL8"/>
          <cell r="AM8"/>
          <cell r="AN8">
            <v>491.8</v>
          </cell>
          <cell r="AO8"/>
          <cell r="AP8"/>
          <cell r="AQ8">
            <v>823.02</v>
          </cell>
          <cell r="AR8"/>
          <cell r="AS8">
            <v>1204.42</v>
          </cell>
          <cell r="AT8"/>
          <cell r="AU8"/>
          <cell r="AV8">
            <v>0</v>
          </cell>
          <cell r="AW8"/>
          <cell r="AX8">
            <v>235.8648</v>
          </cell>
          <cell r="AY8"/>
          <cell r="AZ8">
            <v>286.04880000000003</v>
          </cell>
          <cell r="BA8"/>
          <cell r="BB8">
            <v>446.64</v>
          </cell>
          <cell r="BC8"/>
          <cell r="BD8">
            <v>486.78</v>
          </cell>
          <cell r="BE8"/>
          <cell r="BF8">
            <v>516.9</v>
          </cell>
          <cell r="BG8"/>
          <cell r="BH8">
            <v>682.5</v>
          </cell>
          <cell r="BI8"/>
          <cell r="BJ8"/>
          <cell r="BK8">
            <v>0</v>
          </cell>
          <cell r="BL8"/>
          <cell r="BM8">
            <v>341.25</v>
          </cell>
          <cell r="BN8"/>
          <cell r="BO8">
            <v>451.66</v>
          </cell>
          <cell r="BP8"/>
          <cell r="BQ8">
            <v>632.32000000000005</v>
          </cell>
          <cell r="BR8"/>
          <cell r="BS8">
            <v>692.54</v>
          </cell>
          <cell r="BT8"/>
          <cell r="BU8">
            <v>742.72</v>
          </cell>
          <cell r="BV8"/>
          <cell r="BW8">
            <v>948.48</v>
          </cell>
          <cell r="BX8"/>
          <cell r="CD8">
            <v>1174.31</v>
          </cell>
          <cell r="CE8">
            <v>0.55766382000000003</v>
          </cell>
          <cell r="CF8"/>
          <cell r="CG8">
            <v>0.54469374000000004</v>
          </cell>
          <cell r="CH8"/>
          <cell r="CI8">
            <v>0.54469374000000004</v>
          </cell>
          <cell r="CJ8"/>
          <cell r="CK8">
            <v>0.64527133999999997</v>
          </cell>
          <cell r="CL8"/>
          <cell r="CM8">
            <v>0.64527133999999997</v>
          </cell>
          <cell r="CO8"/>
          <cell r="CP8">
            <v>1781.53</v>
          </cell>
          <cell r="CQ8"/>
          <cell r="CR8"/>
          <cell r="CS8">
            <v>963.53</v>
          </cell>
          <cell r="CT8"/>
          <cell r="CU8">
            <v>1385.08</v>
          </cell>
          <cell r="CV8"/>
          <cell r="CW8">
            <v>592.16999999999996</v>
          </cell>
          <cell r="CX8"/>
          <cell r="CY8">
            <v>1590.83</v>
          </cell>
          <cell r="DE8">
            <v>134894.59</v>
          </cell>
          <cell r="DF8">
            <v>134894.59</v>
          </cell>
          <cell r="DG8"/>
          <cell r="DH8" t="str">
            <v>Secondary</v>
          </cell>
          <cell r="DI8">
            <v>2.4</v>
          </cell>
          <cell r="DJ8">
            <v>3</v>
          </cell>
          <cell r="DK8">
            <v>120</v>
          </cell>
          <cell r="DL8">
            <v>83305.440000000002</v>
          </cell>
          <cell r="DV8"/>
          <cell r="DX8" t="str">
            <v>2023-24</v>
          </cell>
          <cell r="DY8">
            <v>0</v>
          </cell>
          <cell r="DZ8"/>
          <cell r="EK8">
            <v>94426.212999999989</v>
          </cell>
          <cell r="EL8"/>
          <cell r="EW8" t="str">
            <v>Primary</v>
          </cell>
          <cell r="EX8">
            <v>4610</v>
          </cell>
          <cell r="EY8"/>
          <cell r="FL8" t="str">
            <v>2024-25</v>
          </cell>
        </row>
        <row r="9">
          <cell r="C9"/>
          <cell r="D9"/>
          <cell r="G9"/>
          <cell r="H9"/>
          <cell r="I9"/>
          <cell r="J9"/>
          <cell r="K9"/>
          <cell r="L9"/>
          <cell r="AG9"/>
          <cell r="AH9"/>
          <cell r="AI9"/>
          <cell r="AJ9"/>
          <cell r="AK9"/>
          <cell r="AL9"/>
          <cell r="AM9"/>
          <cell r="AU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CE9"/>
          <cell r="CF9"/>
          <cell r="CG9"/>
          <cell r="CH9"/>
          <cell r="CI9"/>
          <cell r="CJ9"/>
          <cell r="CK9"/>
          <cell r="CL9"/>
          <cell r="CO9"/>
          <cell r="CP9"/>
          <cell r="DG9"/>
          <cell r="DH9" t="str">
            <v>All through</v>
          </cell>
          <cell r="DI9">
            <v>1.6</v>
          </cell>
          <cell r="DJ9">
            <v>2</v>
          </cell>
          <cell r="DK9">
            <v>62.5</v>
          </cell>
          <cell r="DL9">
            <v>84208.751999999993</v>
          </cell>
          <cell r="DX9" t="str">
            <v>2024-25</v>
          </cell>
          <cell r="DY9">
            <v>26998.99</v>
          </cell>
          <cell r="DZ9"/>
          <cell r="EA9"/>
          <cell r="EB9"/>
          <cell r="EC9"/>
          <cell r="ED9"/>
          <cell r="EE9"/>
          <cell r="EF9"/>
          <cell r="EG9"/>
          <cell r="EW9" t="str">
            <v>KS3</v>
          </cell>
          <cell r="EX9">
            <v>5771</v>
          </cell>
          <cell r="EY9"/>
          <cell r="FJ9"/>
          <cell r="FK9"/>
          <cell r="FL9" t="str">
            <v>Primary</v>
          </cell>
          <cell r="FM9">
            <v>41.18</v>
          </cell>
          <cell r="FN9">
            <v>7.41</v>
          </cell>
          <cell r="FO9">
            <v>0</v>
          </cell>
          <cell r="FP9">
            <v>1</v>
          </cell>
          <cell r="FQ9">
            <v>49.59</v>
          </cell>
        </row>
        <row r="10">
          <cell r="C10"/>
          <cell r="D10"/>
          <cell r="E10"/>
          <cell r="F10"/>
          <cell r="G10"/>
          <cell r="H10"/>
          <cell r="I10"/>
          <cell r="J10"/>
          <cell r="K10"/>
          <cell r="L10">
            <v>55</v>
          </cell>
          <cell r="O10">
            <v>8</v>
          </cell>
          <cell r="P10">
            <v>10</v>
          </cell>
          <cell r="Q10">
            <v>11</v>
          </cell>
          <cell r="R10"/>
          <cell r="S10">
            <v>14</v>
          </cell>
          <cell r="T10">
            <v>15</v>
          </cell>
          <cell r="V10">
            <v>13</v>
          </cell>
          <cell r="W10">
            <v>19</v>
          </cell>
          <cell r="X10">
            <v>20</v>
          </cell>
          <cell r="Y10">
            <v>21</v>
          </cell>
          <cell r="Z10">
            <v>22</v>
          </cell>
          <cell r="AA10">
            <v>23</v>
          </cell>
          <cell r="AB10">
            <v>17</v>
          </cell>
          <cell r="AC10">
            <v>18</v>
          </cell>
          <cell r="AD10"/>
          <cell r="AE10"/>
          <cell r="AF10"/>
          <cell r="AG10"/>
          <cell r="AH10"/>
          <cell r="AI10"/>
          <cell r="AJ10"/>
          <cell r="AK10">
            <v>25</v>
          </cell>
          <cell r="AL10"/>
          <cell r="AM10">
            <v>27</v>
          </cell>
          <cell r="AN10"/>
          <cell r="AO10"/>
          <cell r="AP10">
            <v>26</v>
          </cell>
          <cell r="AQ10"/>
          <cell r="AR10">
            <v>28</v>
          </cell>
          <cell r="AS10"/>
          <cell r="AT10"/>
          <cell r="AU10">
            <v>29</v>
          </cell>
          <cell r="AV10"/>
          <cell r="AW10">
            <v>30</v>
          </cell>
          <cell r="AX10"/>
          <cell r="AY10">
            <v>31</v>
          </cell>
          <cell r="AZ10"/>
          <cell r="BA10">
            <v>32</v>
          </cell>
          <cell r="BB10"/>
          <cell r="BC10">
            <v>33</v>
          </cell>
          <cell r="BD10"/>
          <cell r="BE10">
            <v>34</v>
          </cell>
          <cell r="BF10"/>
          <cell r="BG10">
            <v>35</v>
          </cell>
          <cell r="BH10"/>
          <cell r="BI10"/>
          <cell r="BJ10">
            <v>36</v>
          </cell>
          <cell r="BK10"/>
          <cell r="BL10">
            <v>37</v>
          </cell>
          <cell r="BM10"/>
          <cell r="BN10">
            <v>38</v>
          </cell>
          <cell r="BO10"/>
          <cell r="BP10">
            <v>39</v>
          </cell>
          <cell r="BQ10"/>
          <cell r="BR10">
            <v>40</v>
          </cell>
          <cell r="BS10"/>
          <cell r="BT10">
            <v>41</v>
          </cell>
          <cell r="BU10"/>
          <cell r="BV10">
            <v>42</v>
          </cell>
          <cell r="BW10"/>
          <cell r="BX10"/>
          <cell r="BY10"/>
          <cell r="BZ10"/>
          <cell r="CA10"/>
          <cell r="CC10">
            <v>45</v>
          </cell>
          <cell r="CE10">
            <v>46</v>
          </cell>
          <cell r="CF10"/>
          <cell r="CG10">
            <v>47</v>
          </cell>
          <cell r="CH10"/>
          <cell r="CI10">
            <v>48</v>
          </cell>
          <cell r="CJ10"/>
          <cell r="CK10">
            <v>49</v>
          </cell>
          <cell r="CL10"/>
          <cell r="CM10">
            <v>50</v>
          </cell>
          <cell r="CN10"/>
          <cell r="CO10"/>
          <cell r="CP10"/>
          <cell r="CQ10"/>
          <cell r="CR10">
            <v>51</v>
          </cell>
          <cell r="CS10"/>
          <cell r="CT10">
            <v>52</v>
          </cell>
          <cell r="CU10"/>
          <cell r="CV10"/>
          <cell r="CW10">
            <v>43</v>
          </cell>
          <cell r="CX10"/>
          <cell r="CY10">
            <v>44</v>
          </cell>
          <cell r="DH10"/>
          <cell r="DI10"/>
          <cell r="DJ10">
            <v>53</v>
          </cell>
          <cell r="DK10">
            <v>54</v>
          </cell>
          <cell r="DP10"/>
          <cell r="DR10">
            <v>5</v>
          </cell>
          <cell r="DS10"/>
          <cell r="EA10"/>
          <cell r="EB10"/>
          <cell r="EC10"/>
          <cell r="ED10"/>
          <cell r="EE10"/>
          <cell r="EF10"/>
          <cell r="EG10"/>
          <cell r="EW10" t="str">
            <v>KS4</v>
          </cell>
          <cell r="EX10">
            <v>6331</v>
          </cell>
          <cell r="EY10"/>
          <cell r="FA10"/>
          <cell r="FI10">
            <v>3</v>
          </cell>
          <cell r="FJ10">
            <v>2</v>
          </cell>
          <cell r="FK10"/>
          <cell r="FL10" t="str">
            <v>Secondary</v>
          </cell>
          <cell r="FM10">
            <v>41.18</v>
          </cell>
          <cell r="FN10">
            <v>7.41</v>
          </cell>
          <cell r="FO10">
            <v>0</v>
          </cell>
          <cell r="FP10">
            <v>1</v>
          </cell>
          <cell r="FQ10">
            <v>49.59</v>
          </cell>
        </row>
        <row r="11"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 t="str">
            <v>YEAR GROUPS</v>
          </cell>
          <cell r="P11"/>
          <cell r="Q11"/>
          <cell r="R11" t="str">
            <v>PRIMARY PUPIL NUMBERS</v>
          </cell>
          <cell r="S11"/>
          <cell r="T11"/>
          <cell r="U11"/>
          <cell r="V11"/>
          <cell r="W11" t="str">
            <v>SECONDARY PUPIL NUMBERS</v>
          </cell>
          <cell r="X11"/>
          <cell r="Y11"/>
          <cell r="Z11"/>
          <cell r="AA11"/>
          <cell r="AB11"/>
          <cell r="AC11"/>
          <cell r="AD11"/>
          <cell r="AE11"/>
          <cell r="AF11" t="str">
            <v>Age Weighted Pupil Units</v>
          </cell>
          <cell r="AG11"/>
          <cell r="AH11"/>
          <cell r="AI11"/>
          <cell r="AJ11"/>
          <cell r="AK11" t="str">
            <v>FSM</v>
          </cell>
          <cell r="AL11"/>
          <cell r="AM11"/>
          <cell r="AN11"/>
          <cell r="AO11"/>
          <cell r="AP11" t="str">
            <v>FSM6</v>
          </cell>
          <cell r="AQ11"/>
          <cell r="AR11"/>
          <cell r="AS11"/>
          <cell r="AT11"/>
          <cell r="AU11" t="str">
            <v>PRIMARY IDACI</v>
          </cell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 t="str">
            <v>Secondary IDACI</v>
          </cell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 t="str">
            <v>IDACI</v>
          </cell>
          <cell r="BZ11"/>
          <cell r="CA11"/>
          <cell r="CC11" t="str">
            <v>Low Cost High Incidence SEN</v>
          </cell>
          <cell r="CD11"/>
          <cell r="CE11"/>
          <cell r="CF11"/>
          <cell r="CG11"/>
          <cell r="CH11"/>
          <cell r="CI11"/>
          <cell r="CJ11"/>
          <cell r="CK11"/>
          <cell r="CL11"/>
          <cell r="CM11"/>
          <cell r="CN11"/>
          <cell r="CO11"/>
          <cell r="CP11"/>
          <cell r="CQ11"/>
          <cell r="CR11" t="str">
            <v>Mobility</v>
          </cell>
          <cell r="CS11"/>
          <cell r="CT11"/>
          <cell r="CU11"/>
          <cell r="CV11"/>
          <cell r="CW11" t="str">
            <v>EAL</v>
          </cell>
          <cell r="CX11"/>
          <cell r="CY11"/>
          <cell r="CZ11"/>
          <cell r="DA11"/>
          <cell r="DB11"/>
          <cell r="DH11" t="str">
            <v>Sparsity</v>
          </cell>
          <cell r="DI11"/>
          <cell r="DJ11"/>
          <cell r="DK11"/>
          <cell r="DL11"/>
          <cell r="DM11"/>
          <cell r="DN11"/>
          <cell r="DO11"/>
          <cell r="DP11"/>
          <cell r="DQ11"/>
          <cell r="DR11" t="str">
            <v>London Weighting</v>
          </cell>
          <cell r="DS11"/>
          <cell r="DT11"/>
          <cell r="DU11"/>
          <cell r="DV11" t="str">
            <v>Split Site</v>
          </cell>
          <cell r="DW11"/>
          <cell r="DX11"/>
          <cell r="DY11"/>
          <cell r="DZ11"/>
          <cell r="EA11" t="str">
            <v>Rent and Rates</v>
          </cell>
          <cell r="EB11"/>
          <cell r="EC11"/>
          <cell r="ED11"/>
          <cell r="EE11"/>
          <cell r="EF11"/>
          <cell r="EG11"/>
          <cell r="EH11" t="str">
            <v>PFI</v>
          </cell>
          <cell r="EI11"/>
          <cell r="EJ11"/>
          <cell r="EK11" t="str">
            <v>Exceptional Factors</v>
          </cell>
          <cell r="EL11"/>
          <cell r="EM11"/>
          <cell r="EN11"/>
          <cell r="EO11"/>
          <cell r="ES11"/>
          <cell r="ET11"/>
          <cell r="EU11"/>
          <cell r="EV11" t="str">
            <v>Minimum per pupil factor</v>
          </cell>
          <cell r="EW11"/>
          <cell r="EX11"/>
          <cell r="EY11"/>
          <cell r="EZ11"/>
          <cell r="FC11"/>
        </row>
        <row r="12">
          <cell r="C12" t="str">
            <v>Cost code</v>
          </cell>
          <cell r="D12" t="str">
            <v>IFS Cost Centre</v>
          </cell>
          <cell r="E12" t="str">
            <v>Name</v>
          </cell>
          <cell r="F12" t="str">
            <v>Sector</v>
          </cell>
          <cell r="G12" t="str">
            <v>Bank</v>
          </cell>
          <cell r="H12"/>
          <cell r="I12" t="str">
            <v>Academy</v>
          </cell>
          <cell r="J12" t="str">
            <v>VI Form</v>
          </cell>
          <cell r="K12" t="str">
            <v>DfE</v>
          </cell>
          <cell r="L12" t="str">
            <v>URN</v>
          </cell>
          <cell r="M12" t="str">
            <v>Estimated additional numbers - Primary</v>
          </cell>
          <cell r="N12" t="str">
            <v>Estimated additional numbers - Secondary</v>
          </cell>
          <cell r="O12" t="str">
            <v>Primary</v>
          </cell>
          <cell r="P12" t="str">
            <v>KS3</v>
          </cell>
          <cell r="Q12" t="str">
            <v>KS4</v>
          </cell>
          <cell r="R12"/>
          <cell r="S12" t="str">
            <v>Pupils Reception (need to adjust formula if add.pupils in junior school)</v>
          </cell>
          <cell r="T12" t="str">
            <v>Pupils Year 1 - 6</v>
          </cell>
          <cell r="U12"/>
          <cell r="V12" t="str">
            <v>Adjusted Primary Pupil Numbers</v>
          </cell>
          <cell r="W12" t="str">
            <v>Year 7</v>
          </cell>
          <cell r="X12" t="str">
            <v>Year 8</v>
          </cell>
          <cell r="Y12" t="str">
            <v>Year 9</v>
          </cell>
          <cell r="Z12" t="str">
            <v>Years 10</v>
          </cell>
          <cell r="AA12" t="str">
            <v>Years 11</v>
          </cell>
          <cell r="AB12" t="str">
            <v>ADJUSTED KS3 PUPILS (need to adjust formula if add.pupils in KS4)</v>
          </cell>
          <cell r="AC12" t="str">
            <v>ADJUSTED KS4 PUPILS (need to adjust formula if add.pupils in KS4)</v>
          </cell>
          <cell r="AD12" t="str">
            <v>Adjusted Secondary Pupil Numbers</v>
          </cell>
          <cell r="AE12" t="str">
            <v>TOTAL PUPIL NUMBERS</v>
          </cell>
          <cell r="AF12" t="str">
            <v>Primary AWPU</v>
          </cell>
          <cell r="AG12" t="str">
            <v>KS3</v>
          </cell>
          <cell r="AH12" t="str">
            <v>KS4</v>
          </cell>
          <cell r="AI12" t="str">
            <v>Secondary AWPU</v>
          </cell>
          <cell r="AJ12" t="str">
            <v>TOTAL AWPU</v>
          </cell>
          <cell r="AK12" t="str">
            <v>Eligible Primary Pupils</v>
          </cell>
          <cell r="AL12" t="str">
            <v>Primary FSM Total</v>
          </cell>
          <cell r="AM12" t="str">
            <v>Eligible Secondary Pupils</v>
          </cell>
          <cell r="AN12" t="str">
            <v>Secondary FSM Total</v>
          </cell>
          <cell r="AO12" t="str">
            <v>Total FSM</v>
          </cell>
          <cell r="AP12" t="str">
            <v>Eligible Primary Pupils</v>
          </cell>
          <cell r="AQ12" t="str">
            <v>Primary FSM6 Total</v>
          </cell>
          <cell r="AR12" t="str">
            <v>Eligible Secondary Pupils</v>
          </cell>
          <cell r="AS12" t="str">
            <v>Secondary FSM6 Total</v>
          </cell>
          <cell r="AT12" t="str">
            <v>Total FSM6</v>
          </cell>
          <cell r="AU12" t="str">
            <v>IDACI Proportion Band G</v>
          </cell>
          <cell r="AV12"/>
          <cell r="AW12" t="str">
            <v>IDACI Proportion Band F</v>
          </cell>
          <cell r="AX12"/>
          <cell r="AY12" t="str">
            <v>IDACI Proportion Band E</v>
          </cell>
          <cell r="AZ12"/>
          <cell r="BA12" t="str">
            <v>IDACI Proportion Band D</v>
          </cell>
          <cell r="BB12"/>
          <cell r="BC12" t="str">
            <v>IDACI Proportion Band C</v>
          </cell>
          <cell r="BD12"/>
          <cell r="BE12" t="str">
            <v>IDACI Proportion Band B</v>
          </cell>
          <cell r="BF12"/>
          <cell r="BG12" t="str">
            <v>IDACI Proportion Band A</v>
          </cell>
          <cell r="BH12"/>
          <cell r="BI12" t="str">
            <v>Primary IDACI Total</v>
          </cell>
          <cell r="BJ12" t="str">
            <v>IDACI Proportion Band G</v>
          </cell>
          <cell r="BK12"/>
          <cell r="BL12" t="str">
            <v>IDACI Proportion Band F</v>
          </cell>
          <cell r="BM12"/>
          <cell r="BN12" t="str">
            <v>IDACI Proportion Band E</v>
          </cell>
          <cell r="BO12"/>
          <cell r="BP12" t="str">
            <v>IDACI Proportion Band D</v>
          </cell>
          <cell r="BQ12"/>
          <cell r="BR12" t="str">
            <v>IDACI Proportion Band C</v>
          </cell>
          <cell r="BS12"/>
          <cell r="BT12" t="str">
            <v>IDACI Proportion Band B</v>
          </cell>
          <cell r="BU12"/>
          <cell r="BV12" t="str">
            <v>IDACI Proportion Band A</v>
          </cell>
          <cell r="BW12"/>
          <cell r="BX12" t="str">
            <v>Secondary IDACI Total</v>
          </cell>
          <cell r="BY12" t="str">
            <v>Total IDACI</v>
          </cell>
          <cell r="BZ12" t="str">
            <v>Deprivation - Primary</v>
          </cell>
          <cell r="CA12" t="str">
            <v>Deprivation - Secondary</v>
          </cell>
          <cell r="CB12" t="str">
            <v>Total Deprivation</v>
          </cell>
          <cell r="CC12" t="str">
            <v>Primary Low Attainment Proportion under new EYFSP</v>
          </cell>
          <cell r="CD12" t="str">
            <v>Total Primary LCHI SEN</v>
          </cell>
          <cell r="CE12" t="str">
            <v>Yr 7 below expected standard of achievement</v>
          </cell>
          <cell r="CF12" t="str">
            <v>Adjusted Yr 7 below expected standard of achievement</v>
          </cell>
          <cell r="CG12" t="str">
            <v>Yr 8 below expected standard of achievement</v>
          </cell>
          <cell r="CH12" t="str">
            <v>Adjusted Yr 8 below expected standard of achievement</v>
          </cell>
          <cell r="CI12" t="str">
            <v>Yr 9 below expected standard of achievement</v>
          </cell>
          <cell r="CJ12" t="str">
            <v>Adjusted Yr 9 below expected standard of achievement</v>
          </cell>
          <cell r="CK12" t="str">
            <v>Yr 10 level 3 and below Maths or English</v>
          </cell>
          <cell r="CL12" t="str">
            <v>Adjusted Yr 10 level 3 and below Maths or English</v>
          </cell>
          <cell r="CM12" t="str">
            <v>Yr 11 level 3 and below Maths or English</v>
          </cell>
          <cell r="CN12" t="str">
            <v>Adjusted Yr 11 level 3 and below Maths or English</v>
          </cell>
          <cell r="CO12" t="str">
            <v>Total Eligible Pupils</v>
          </cell>
          <cell r="CP12" t="str">
            <v>Total Secondary LCHI SEN</v>
          </cell>
          <cell r="CQ12" t="str">
            <v>Total LCHI SEN</v>
          </cell>
          <cell r="CR12" t="str">
            <v>Mobility Primary Proportion</v>
          </cell>
          <cell r="CS12" t="str">
            <v>Total Primary Mobility</v>
          </cell>
          <cell r="CT12" t="str">
            <v>Mobility Secondary Proportion</v>
          </cell>
          <cell r="CU12" t="str">
            <v>Total Secondary Mobility</v>
          </cell>
          <cell r="CV12" t="str">
            <v>Total Mobility</v>
          </cell>
          <cell r="CW12" t="str">
            <v>EAL 3 Primary Proportion</v>
          </cell>
          <cell r="CX12" t="str">
            <v xml:space="preserve">Total Primary EAL </v>
          </cell>
          <cell r="CY12" t="str">
            <v>EAL 3 Secondary Proportion</v>
          </cell>
          <cell r="CZ12" t="str">
            <v xml:space="preserve">Total Secondary EAL </v>
          </cell>
          <cell r="DA12" t="str">
            <v xml:space="preserve">Total EAL </v>
          </cell>
          <cell r="DB12" t="str">
            <v>TOTAL PRIMARY PUPIL LED FACTORS</v>
          </cell>
          <cell r="DC12" t="str">
            <v>TOTAL SECONDARY PUPIL LED FACTORS</v>
          </cell>
          <cell r="DD12" t="str">
            <v>TOTAL PUPIL LED FACTORS</v>
          </cell>
          <cell r="DE12" t="str">
            <v>Primary Lump Sum</v>
          </cell>
          <cell r="DF12" t="str">
            <v>Secondary Lump Sum</v>
          </cell>
          <cell r="DG12" t="str">
            <v>Total Lump Sum</v>
          </cell>
          <cell r="DH12" t="str">
            <v>Average Year Group Size</v>
          </cell>
          <cell r="DI12" t="str">
            <v>NOR taper</v>
          </cell>
          <cell r="DJ12" t="str">
            <v>Primary sparsity av. Distance to 2nd school</v>
          </cell>
          <cell r="DK12" t="str">
            <v>Secondary sparsity av. Distance to 2nd school</v>
          </cell>
          <cell r="DL12" t="str">
            <v>Distance taper</v>
          </cell>
          <cell r="DM12"/>
          <cell r="DN12"/>
          <cell r="DO12" t="str">
            <v>Primary Sparsity Total</v>
          </cell>
          <cell r="DP12" t="str">
            <v>Secondary Sparsity Total</v>
          </cell>
          <cell r="DQ12" t="str">
            <v>Total Sparsity Funding</v>
          </cell>
          <cell r="DR12" t="str">
            <v>Weighting</v>
          </cell>
          <cell r="DS12" t="str">
            <v>Primary Total</v>
          </cell>
          <cell r="DT12" t="str">
            <v>Secondary Total</v>
          </cell>
          <cell r="DU12" t="str">
            <v>Total London Weighting</v>
          </cell>
          <cell r="DV12" t="str">
            <v>P</v>
          </cell>
          <cell r="DW12" t="str">
            <v>S</v>
          </cell>
          <cell r="DX12" t="str">
            <v>Primary Total</v>
          </cell>
          <cell r="DY12" t="str">
            <v>Secondary Total</v>
          </cell>
          <cell r="DZ12" t="str">
            <v>Total Split Site</v>
          </cell>
          <cell r="EA12" t="str">
            <v>2024-25 Rent &amp; Rates Allocation - estimate of 2023-24 actual (from 2023-24 formula rates tab )</v>
          </cell>
          <cell r="EB12" t="str">
            <v>ESFA Rates estimate for 2024-25 - DO NOT PAY TO SCHOOLS</v>
          </cell>
          <cell r="EC12" t="str">
            <v>2023-24 Adjustment (column S on Rates tab)</v>
          </cell>
          <cell r="ED12" t="str">
            <v>Adjustments prior to 2023-24 (column P on Rates tab)</v>
          </cell>
          <cell r="EE12" t="str">
            <v>2024-25 Adjusted Rent and Rates</v>
          </cell>
          <cell r="EF12" t="str">
            <v>Primary Rates</v>
          </cell>
          <cell r="EG12" t="str">
            <v>Secondary Rates</v>
          </cell>
          <cell r="EH12" t="str">
            <v>Primary</v>
          </cell>
          <cell r="EI12" t="str">
            <v>Secondary</v>
          </cell>
          <cell r="EJ12" t="str">
            <v>Total PFI</v>
          </cell>
          <cell r="EK12" t="str">
            <v>PRIMARY - Amalgamation Lump Sum</v>
          </cell>
          <cell r="EL12" t="str">
            <v>Tendring PFI</v>
          </cell>
          <cell r="EM12" t="str">
            <v>SECONDARY - Joint Use</v>
          </cell>
          <cell r="EN12" t="str">
            <v>SECONDARY - Joint Use % - must be more than 1% of total school’s budget</v>
          </cell>
          <cell r="EO12" t="str">
            <v>SECONDARY - Total Funded Joint Use - NEEDS MANUAL UPDATE</v>
          </cell>
          <cell r="EP12" t="str">
            <v>TOTAL OTHER FACTORS - PRIMARY</v>
          </cell>
          <cell r="EQ12" t="str">
            <v>TOTAL OTHER FACTORS - SECONDARY</v>
          </cell>
          <cell r="ER12" t="str">
            <v>TOTAL OTHER FACTORS</v>
          </cell>
          <cell r="ES12" t="str">
            <v>TOTAL Essex Formula - PRIMARY</v>
          </cell>
          <cell r="ET12" t="str">
            <v>TOTAL Essex Formula - SECONDARY</v>
          </cell>
          <cell r="EU12" t="str">
            <v>TOTAL Essex Formula</v>
          </cell>
          <cell r="EV12" t="str">
            <v>Total Pupil Led, Lump Sum, amalgamation lump sum, London Weighting (excl split site element) &amp; Sparsity</v>
          </cell>
          <cell r="EW12" t="str">
            <v>Total Pupil Led, Lump Sum, London Weighting &amp; Sparsity per pupil</v>
          </cell>
          <cell r="EX12" t="str">
            <v>Minimum per pupil value</v>
          </cell>
          <cell r="EY12" t="str">
            <v xml:space="preserve">Increase to MPPF </v>
          </cell>
          <cell r="EZ12" t="str">
            <v>Total Minimum per pupil Allocation</v>
          </cell>
          <cell r="FA12" t="str">
            <v>Increase to minimum per pupil factor</v>
          </cell>
          <cell r="FB12" t="str">
            <v>Essex Formula plus Minimum per Pupil Factor</v>
          </cell>
          <cell r="FC12" t="str">
            <v>MFG</v>
          </cell>
          <cell r="FD12" t="str">
            <v>Increase to MFG</v>
          </cell>
          <cell r="FE12" t="str">
            <v>TOTAL SCHOOLS BLOCK</v>
          </cell>
          <cell r="FF12" t="str">
            <v>TOTAL SCHOOLS BLOCK - PRIMARY</v>
          </cell>
          <cell r="FG12" t="str">
            <v>TOTAL SCHOOLS BLOCK - SECONDARY</v>
          </cell>
          <cell r="FH12" t="str">
            <v>Formula, MFG or Min per pupil?</v>
          </cell>
          <cell r="FI12" t="str">
            <v>Notional SEN - Primary</v>
          </cell>
          <cell r="FJ12" t="str">
            <v>Notional SEN - Secondary</v>
          </cell>
          <cell r="FK12" t="str">
            <v>Notional SEN - Total</v>
          </cell>
          <cell r="FL12" t="str">
            <v>6th form funding from EFA (excluding Bursary funding)</v>
          </cell>
          <cell r="FM12" t="str">
            <v>Services previously funded by ESG</v>
          </cell>
          <cell r="FN12" t="str">
            <v>School Improvement</v>
          </cell>
          <cell r="FO12" t="str">
            <v>Licences/ Subscriptions</v>
          </cell>
          <cell r="FP12" t="str">
            <v>Public Duties</v>
          </cell>
          <cell r="FQ12" t="str">
            <v>Total</v>
          </cell>
        </row>
        <row r="13"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J13"/>
          <cell r="K13">
            <v>3257</v>
          </cell>
          <cell r="L13">
            <v>133312</v>
          </cell>
          <cell r="M13"/>
          <cell r="N13"/>
          <cell r="O13">
            <v>7</v>
          </cell>
          <cell r="P13">
            <v>0</v>
          </cell>
          <cell r="Q13">
            <v>0</v>
          </cell>
          <cell r="R13"/>
          <cell r="S13">
            <v>60</v>
          </cell>
          <cell r="T13">
            <v>360</v>
          </cell>
          <cell r="U13"/>
          <cell r="V13">
            <v>420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420</v>
          </cell>
          <cell r="AF13">
            <v>1492087.8</v>
          </cell>
          <cell r="AG13">
            <v>0</v>
          </cell>
          <cell r="AH13">
            <v>0</v>
          </cell>
          <cell r="AI13">
            <v>0</v>
          </cell>
          <cell r="AJ13">
            <v>1492087.8</v>
          </cell>
          <cell r="AK13">
            <v>30.999999999999996</v>
          </cell>
          <cell r="AL13">
            <v>15245.8</v>
          </cell>
          <cell r="AM13">
            <v>0</v>
          </cell>
          <cell r="AN13">
            <v>0</v>
          </cell>
          <cell r="AO13">
            <v>15245.8</v>
          </cell>
          <cell r="AP13">
            <v>32</v>
          </cell>
          <cell r="AQ13">
            <v>26336.639999999999</v>
          </cell>
          <cell r="AR13">
            <v>0</v>
          </cell>
          <cell r="AS13">
            <v>0</v>
          </cell>
          <cell r="AT13">
            <v>26336.639999999999</v>
          </cell>
          <cell r="AU13">
            <v>393.81294964028763</v>
          </cell>
          <cell r="AV13">
            <v>0</v>
          </cell>
          <cell r="AW13">
            <v>4.0287769784172669</v>
          </cell>
          <cell r="AX13">
            <v>950.24667625899303</v>
          </cell>
          <cell r="AY13">
            <v>11.079136690647481</v>
          </cell>
          <cell r="AZ13">
            <v>3169.1737553956832</v>
          </cell>
          <cell r="BA13">
            <v>3.0215827338129508</v>
          </cell>
          <cell r="BB13">
            <v>1349.5597122302163</v>
          </cell>
          <cell r="BC13">
            <v>5.0359712230215781</v>
          </cell>
          <cell r="BD13">
            <v>2451.4100719424437</v>
          </cell>
          <cell r="BE13">
            <v>0</v>
          </cell>
          <cell r="BF13">
            <v>0</v>
          </cell>
          <cell r="BG13">
            <v>3.0215827338129508</v>
          </cell>
          <cell r="BH13">
            <v>2062.2302158273387</v>
          </cell>
          <cell r="BI13">
            <v>9982.6204316546755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9982.6204316546755</v>
          </cell>
          <cell r="BZ13">
            <v>51565.060431654681</v>
          </cell>
          <cell r="CA13">
            <v>0</v>
          </cell>
          <cell r="CB13">
            <v>51565.060431654681</v>
          </cell>
          <cell r="CC13">
            <v>110.96029157695895</v>
          </cell>
          <cell r="CD13">
            <v>130301.78000173866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130301.78000173866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4.705882352941182</v>
          </cell>
          <cell r="CX13">
            <v>2786.6823529411795</v>
          </cell>
          <cell r="CY13">
            <v>0</v>
          </cell>
          <cell r="CZ13">
            <v>0</v>
          </cell>
          <cell r="DA13">
            <v>2786.6823529411795</v>
          </cell>
          <cell r="DB13">
            <v>1676741.3227863344</v>
          </cell>
          <cell r="DC13">
            <v>0</v>
          </cell>
          <cell r="DD13">
            <v>1676741.3227863344</v>
          </cell>
          <cell r="DE13">
            <v>134894.59</v>
          </cell>
          <cell r="DF13">
            <v>0</v>
          </cell>
          <cell r="DG13">
            <v>134894.59</v>
          </cell>
          <cell r="DH13">
            <v>60</v>
          </cell>
          <cell r="DI13">
            <v>0</v>
          </cell>
          <cell r="DJ13">
            <v>1.321</v>
          </cell>
          <cell r="DK13">
            <v>0</v>
          </cell>
          <cell r="DL13">
            <v>0</v>
          </cell>
          <cell r="DN13"/>
          <cell r="DO13">
            <v>0</v>
          </cell>
          <cell r="DP13">
            <v>0</v>
          </cell>
          <cell r="DQ13">
            <v>0</v>
          </cell>
          <cell r="DR13">
            <v>1.0173000000000001</v>
          </cell>
          <cell r="DS13">
            <v>31341.301291203756</v>
          </cell>
          <cell r="DT13">
            <v>0</v>
          </cell>
          <cell r="DU13">
            <v>31341.301291203756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63488</v>
          </cell>
          <cell r="EB13">
            <v>51200</v>
          </cell>
          <cell r="EC13">
            <v>12288</v>
          </cell>
          <cell r="ED13">
            <v>0</v>
          </cell>
          <cell r="EE13">
            <v>63488</v>
          </cell>
          <cell r="EF13">
            <v>63488</v>
          </cell>
          <cell r="EG13">
            <v>0</v>
          </cell>
          <cell r="EH13"/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229723.89129120376</v>
          </cell>
          <cell r="EQ13">
            <v>0</v>
          </cell>
          <cell r="ER13">
            <v>229723.89129120376</v>
          </cell>
          <cell r="ES13">
            <v>1906465.2140775381</v>
          </cell>
          <cell r="ET13">
            <v>0</v>
          </cell>
          <cell r="EU13">
            <v>1906465.2140775381</v>
          </cell>
          <cell r="EV13">
            <v>1842977.2140775383</v>
          </cell>
          <cell r="EW13">
            <v>4388.0409858989005</v>
          </cell>
          <cell r="EX13">
            <v>4610</v>
          </cell>
          <cell r="EY13">
            <v>221.95901410109946</v>
          </cell>
          <cell r="EZ13">
            <v>1936200</v>
          </cell>
          <cell r="FA13">
            <v>93222.785922461655</v>
          </cell>
          <cell r="FB13">
            <v>1999687.9999999998</v>
          </cell>
          <cell r="FC13">
            <v>1999687.9999999998</v>
          </cell>
          <cell r="FD13">
            <v>0</v>
          </cell>
          <cell r="FE13">
            <v>1999687.9999999998</v>
          </cell>
          <cell r="FF13">
            <v>1999687.9999999998</v>
          </cell>
          <cell r="FG13">
            <v>0</v>
          </cell>
          <cell r="FH13" t="str">
            <v>MPPL</v>
          </cell>
          <cell r="FI13">
            <v>217875.50395873815</v>
          </cell>
          <cell r="FJ13">
            <v>0</v>
          </cell>
          <cell r="FK13">
            <v>217875.50395873815</v>
          </cell>
          <cell r="FL13">
            <v>0</v>
          </cell>
          <cell r="FM13">
            <v>17295.599999999999</v>
          </cell>
          <cell r="FN13">
            <v>3166.0410600000005</v>
          </cell>
          <cell r="FO13">
            <v>0</v>
          </cell>
          <cell r="FP13">
            <v>427.26600000000002</v>
          </cell>
          <cell r="FQ13">
            <v>20888.907059999998</v>
          </cell>
        </row>
        <row r="14">
          <cell r="C14"/>
          <cell r="D14"/>
          <cell r="E14" t="str">
            <v>Abbotsweld Primary Academy</v>
          </cell>
          <cell r="F14" t="str">
            <v>P</v>
          </cell>
          <cell r="G14" t="str">
            <v/>
          </cell>
          <cell r="H14"/>
          <cell r="I14" t="str">
            <v>Y</v>
          </cell>
          <cell r="J14"/>
          <cell r="K14">
            <v>2116</v>
          </cell>
          <cell r="L14">
            <v>141380</v>
          </cell>
          <cell r="M14"/>
          <cell r="N14"/>
          <cell r="O14">
            <v>7</v>
          </cell>
          <cell r="P14">
            <v>0</v>
          </cell>
          <cell r="Q14">
            <v>0</v>
          </cell>
          <cell r="R14"/>
          <cell r="S14">
            <v>43</v>
          </cell>
          <cell r="T14">
            <v>250</v>
          </cell>
          <cell r="U14"/>
          <cell r="V14">
            <v>293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293</v>
          </cell>
          <cell r="AF14">
            <v>1040908.87</v>
          </cell>
          <cell r="AG14">
            <v>0</v>
          </cell>
          <cell r="AH14">
            <v>0</v>
          </cell>
          <cell r="AI14">
            <v>0</v>
          </cell>
          <cell r="AJ14">
            <v>1040908.87</v>
          </cell>
          <cell r="AK14">
            <v>82.999999999999886</v>
          </cell>
          <cell r="AL14">
            <v>40819.399999999943</v>
          </cell>
          <cell r="AM14">
            <v>0</v>
          </cell>
          <cell r="AN14">
            <v>0</v>
          </cell>
          <cell r="AO14">
            <v>40819.399999999943</v>
          </cell>
          <cell r="AP14">
            <v>86.999999999999943</v>
          </cell>
          <cell r="AQ14">
            <v>71602.739999999947</v>
          </cell>
          <cell r="AR14">
            <v>0</v>
          </cell>
          <cell r="AS14">
            <v>0</v>
          </cell>
          <cell r="AT14">
            <v>71602.739999999947</v>
          </cell>
          <cell r="AU14">
            <v>127.43493150684928</v>
          </cell>
          <cell r="AV14">
            <v>0</v>
          </cell>
          <cell r="AW14">
            <v>39.133561643835485</v>
          </cell>
          <cell r="AX14">
            <v>9230.229690410928</v>
          </cell>
          <cell r="AY14">
            <v>58.198630136986189</v>
          </cell>
          <cell r="AZ14">
            <v>16647.648312328736</v>
          </cell>
          <cell r="BA14">
            <v>63.215753424657464</v>
          </cell>
          <cell r="BB14">
            <v>28234.684109589009</v>
          </cell>
          <cell r="BC14">
            <v>5.0171232876712395</v>
          </cell>
          <cell r="BD14">
            <v>2442.2352739726057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56554.797386301274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56554.797386301274</v>
          </cell>
          <cell r="BZ14">
            <v>168976.93738630117</v>
          </cell>
          <cell r="CA14">
            <v>0</v>
          </cell>
          <cell r="CB14">
            <v>168976.93738630117</v>
          </cell>
          <cell r="CC14">
            <v>104.18871259999115</v>
          </cell>
          <cell r="CD14">
            <v>122349.8470932956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122349.8470932956</v>
          </cell>
          <cell r="CR14">
            <v>5.4200000000000159</v>
          </cell>
          <cell r="CS14">
            <v>5222.3326000000152</v>
          </cell>
          <cell r="CT14">
            <v>0</v>
          </cell>
          <cell r="CU14">
            <v>0</v>
          </cell>
          <cell r="CV14">
            <v>5222.3326000000152</v>
          </cell>
          <cell r="CW14">
            <v>38.676000000000002</v>
          </cell>
          <cell r="CX14">
            <v>22902.766919999998</v>
          </cell>
          <cell r="CY14">
            <v>0</v>
          </cell>
          <cell r="CZ14">
            <v>0</v>
          </cell>
          <cell r="DA14">
            <v>22902.766919999998</v>
          </cell>
          <cell r="DB14">
            <v>1360360.7539995969</v>
          </cell>
          <cell r="DC14">
            <v>0</v>
          </cell>
          <cell r="DD14">
            <v>1360360.7539995969</v>
          </cell>
          <cell r="DE14">
            <v>134894.59</v>
          </cell>
          <cell r="DF14">
            <v>0</v>
          </cell>
          <cell r="DG14">
            <v>134894.59</v>
          </cell>
          <cell r="DH14">
            <v>41.857142857142854</v>
          </cell>
          <cell r="DI14">
            <v>0</v>
          </cell>
          <cell r="DJ14">
            <v>0.54200000000000004</v>
          </cell>
          <cell r="DK14">
            <v>0</v>
          </cell>
          <cell r="DL14">
            <v>0</v>
          </cell>
          <cell r="DN14"/>
          <cell r="DO14">
            <v>0</v>
          </cell>
          <cell r="DP14">
            <v>0</v>
          </cell>
          <cell r="DQ14">
            <v>0</v>
          </cell>
          <cell r="DR14">
            <v>1.0173000000000001</v>
          </cell>
          <cell r="DS14">
            <v>25867.917451193167</v>
          </cell>
          <cell r="DT14">
            <v>0</v>
          </cell>
          <cell r="DU14">
            <v>25867.917451193167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H14"/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164211.25345119319</v>
          </cell>
          <cell r="EQ14">
            <v>0</v>
          </cell>
          <cell r="ER14">
            <v>164211.25345119319</v>
          </cell>
          <cell r="ES14">
            <v>1524572.0074507901</v>
          </cell>
          <cell r="ET14">
            <v>0</v>
          </cell>
          <cell r="EU14">
            <v>1524572.0074507901</v>
          </cell>
          <cell r="EV14">
            <v>1521123.2614507901</v>
          </cell>
          <cell r="EW14">
            <v>5191.5469674088399</v>
          </cell>
          <cell r="EX14">
            <v>4610</v>
          </cell>
          <cell r="EY14">
            <v>0</v>
          </cell>
          <cell r="EZ14">
            <v>1350730</v>
          </cell>
          <cell r="FA14">
            <v>0</v>
          </cell>
          <cell r="FB14">
            <v>1524572.0074507901</v>
          </cell>
          <cell r="FC14">
            <v>1524572.0074507901</v>
          </cell>
          <cell r="FD14">
            <v>0</v>
          </cell>
          <cell r="FE14">
            <v>1524572.0074507901</v>
          </cell>
          <cell r="FF14">
            <v>1524572.0074507901</v>
          </cell>
          <cell r="FG14">
            <v>0</v>
          </cell>
          <cell r="FH14" t="str">
            <v>Formula</v>
          </cell>
          <cell r="FI14">
            <v>315220.32377631997</v>
          </cell>
          <cell r="FJ14">
            <v>0</v>
          </cell>
          <cell r="FK14">
            <v>315220.32377631997</v>
          </cell>
          <cell r="FL14">
            <v>0</v>
          </cell>
          <cell r="FM14" t="str">
            <v/>
          </cell>
          <cell r="FN14" t="str">
            <v/>
          </cell>
          <cell r="FO14" t="str">
            <v/>
          </cell>
          <cell r="FP14" t="str">
            <v/>
          </cell>
          <cell r="FQ14">
            <v>0</v>
          </cell>
        </row>
        <row r="15">
          <cell r="C15"/>
          <cell r="D15"/>
          <cell r="E15" t="str">
            <v>Acorn Academy</v>
          </cell>
          <cell r="F15" t="str">
            <v>P</v>
          </cell>
          <cell r="G15" t="str">
            <v/>
          </cell>
          <cell r="H15"/>
          <cell r="I15" t="str">
            <v>Y</v>
          </cell>
          <cell r="J15"/>
          <cell r="K15">
            <v>2679</v>
          </cell>
          <cell r="L15">
            <v>147255</v>
          </cell>
          <cell r="M15"/>
          <cell r="N15"/>
          <cell r="O15">
            <v>3</v>
          </cell>
          <cell r="P15">
            <v>0</v>
          </cell>
          <cell r="Q15">
            <v>0</v>
          </cell>
          <cell r="R15"/>
          <cell r="S15">
            <v>69</v>
          </cell>
          <cell r="T15">
            <v>162</v>
          </cell>
          <cell r="U15"/>
          <cell r="V15">
            <v>231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231</v>
          </cell>
          <cell r="AF15">
            <v>820648.29</v>
          </cell>
          <cell r="AG15">
            <v>0</v>
          </cell>
          <cell r="AH15">
            <v>0</v>
          </cell>
          <cell r="AI15">
            <v>0</v>
          </cell>
          <cell r="AJ15">
            <v>820648.29</v>
          </cell>
          <cell r="AK15">
            <v>81.000000000000085</v>
          </cell>
          <cell r="AL15">
            <v>39835.800000000039</v>
          </cell>
          <cell r="AM15">
            <v>0</v>
          </cell>
          <cell r="AN15">
            <v>0</v>
          </cell>
          <cell r="AO15">
            <v>39835.800000000039</v>
          </cell>
          <cell r="AP15">
            <v>81.000000000000085</v>
          </cell>
          <cell r="AQ15">
            <v>66664.620000000068</v>
          </cell>
          <cell r="AR15">
            <v>0</v>
          </cell>
          <cell r="AS15">
            <v>0</v>
          </cell>
          <cell r="AT15">
            <v>66664.620000000068</v>
          </cell>
          <cell r="AU15">
            <v>82</v>
          </cell>
          <cell r="AV15">
            <v>0</v>
          </cell>
          <cell r="AW15">
            <v>103.99999999999996</v>
          </cell>
          <cell r="AX15">
            <v>24529.93919999999</v>
          </cell>
          <cell r="AY15">
            <v>42.999999999999964</v>
          </cell>
          <cell r="AZ15">
            <v>12300.098399999992</v>
          </cell>
          <cell r="BA15">
            <v>0</v>
          </cell>
          <cell r="BB15">
            <v>0</v>
          </cell>
          <cell r="BC15">
            <v>2.0000000000000004</v>
          </cell>
          <cell r="BD15">
            <v>973.56000000000017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37803.597599999979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37803.597599999979</v>
          </cell>
          <cell r="BZ15">
            <v>144304.01760000008</v>
          </cell>
          <cell r="CA15">
            <v>0</v>
          </cell>
          <cell r="CB15">
            <v>144304.01760000008</v>
          </cell>
          <cell r="CC15">
            <v>81.967741935483829</v>
          </cell>
          <cell r="CD15">
            <v>96255.539032258006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96255.539032258006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17.111111111111118</v>
          </cell>
          <cell r="CX15">
            <v>10132.68666666667</v>
          </cell>
          <cell r="CY15">
            <v>0</v>
          </cell>
          <cell r="CZ15">
            <v>0</v>
          </cell>
          <cell r="DA15">
            <v>10132.68666666667</v>
          </cell>
          <cell r="DB15">
            <v>1071340.533298925</v>
          </cell>
          <cell r="DC15">
            <v>0</v>
          </cell>
          <cell r="DD15">
            <v>1071340.533298925</v>
          </cell>
          <cell r="DE15">
            <v>134894.59</v>
          </cell>
          <cell r="DF15">
            <v>0</v>
          </cell>
          <cell r="DG15">
            <v>134894.59</v>
          </cell>
          <cell r="DH15">
            <v>77</v>
          </cell>
          <cell r="DI15">
            <v>0</v>
          </cell>
          <cell r="DJ15">
            <v>1.294</v>
          </cell>
          <cell r="DK15">
            <v>0</v>
          </cell>
          <cell r="DL15">
            <v>0</v>
          </cell>
          <cell r="DN15"/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H15"/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156744.09</v>
          </cell>
          <cell r="EQ15">
            <v>0</v>
          </cell>
          <cell r="ER15">
            <v>156744.09</v>
          </cell>
          <cell r="ES15">
            <v>1228084.6232989251</v>
          </cell>
          <cell r="ET15">
            <v>0</v>
          </cell>
          <cell r="EU15">
            <v>1228084.6232989251</v>
          </cell>
          <cell r="EV15">
            <v>1206235.1232989251</v>
          </cell>
          <cell r="EW15">
            <v>5221.7970705581174</v>
          </cell>
          <cell r="EX15">
            <v>4610</v>
          </cell>
          <cell r="EY15">
            <v>0</v>
          </cell>
          <cell r="EZ15">
            <v>1064910</v>
          </cell>
          <cell r="FA15">
            <v>0</v>
          </cell>
          <cell r="FB15">
            <v>1228084.6232989251</v>
          </cell>
          <cell r="FC15">
            <v>1228084.6232989251</v>
          </cell>
          <cell r="FD15">
            <v>0</v>
          </cell>
          <cell r="FE15">
            <v>1228084.6232989251</v>
          </cell>
          <cell r="FF15">
            <v>1228084.6232989251</v>
          </cell>
          <cell r="FG15">
            <v>0</v>
          </cell>
          <cell r="FH15" t="str">
            <v>Formula</v>
          </cell>
          <cell r="FI15">
            <v>235475.89199892472</v>
          </cell>
          <cell r="FJ15">
            <v>0</v>
          </cell>
          <cell r="FK15">
            <v>235475.89199892472</v>
          </cell>
          <cell r="FL15">
            <v>0</v>
          </cell>
          <cell r="FM15" t="str">
            <v/>
          </cell>
          <cell r="FN15" t="str">
            <v/>
          </cell>
          <cell r="FO15" t="str">
            <v/>
          </cell>
          <cell r="FP15" t="str">
            <v/>
          </cell>
          <cell r="FQ15">
            <v>0</v>
          </cell>
        </row>
        <row r="16">
          <cell r="C16"/>
          <cell r="D16"/>
          <cell r="E16" t="str">
            <v>The Alderton Infant School</v>
          </cell>
          <cell r="F16" t="str">
            <v>P</v>
          </cell>
          <cell r="G16" t="str">
            <v/>
          </cell>
          <cell r="H16"/>
          <cell r="I16" t="str">
            <v>Y</v>
          </cell>
          <cell r="J16"/>
          <cell r="K16">
            <v>2483</v>
          </cell>
          <cell r="L16">
            <v>145989</v>
          </cell>
          <cell r="M16"/>
          <cell r="N16"/>
          <cell r="O16">
            <v>3</v>
          </cell>
          <cell r="P16">
            <v>0</v>
          </cell>
          <cell r="Q16">
            <v>0</v>
          </cell>
          <cell r="R16"/>
          <cell r="S16">
            <v>57</v>
          </cell>
          <cell r="T16">
            <v>118</v>
          </cell>
          <cell r="U16"/>
          <cell r="V16">
            <v>175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175</v>
          </cell>
          <cell r="AF16">
            <v>621703.25</v>
          </cell>
          <cell r="AG16">
            <v>0</v>
          </cell>
          <cell r="AH16">
            <v>0</v>
          </cell>
          <cell r="AI16">
            <v>0</v>
          </cell>
          <cell r="AJ16">
            <v>621703.25</v>
          </cell>
          <cell r="AK16">
            <v>33.000000000000078</v>
          </cell>
          <cell r="AL16">
            <v>16229.40000000004</v>
          </cell>
          <cell r="AM16">
            <v>0</v>
          </cell>
          <cell r="AN16">
            <v>0</v>
          </cell>
          <cell r="AO16">
            <v>16229.40000000004</v>
          </cell>
          <cell r="AP16">
            <v>33.000000000000078</v>
          </cell>
          <cell r="AQ16">
            <v>27159.660000000065</v>
          </cell>
          <cell r="AR16">
            <v>0</v>
          </cell>
          <cell r="AS16">
            <v>0</v>
          </cell>
          <cell r="AT16">
            <v>27159.660000000065</v>
          </cell>
          <cell r="AU16">
            <v>89.999999999999957</v>
          </cell>
          <cell r="AV16">
            <v>0</v>
          </cell>
          <cell r="AW16">
            <v>26.000000000000075</v>
          </cell>
          <cell r="AX16">
            <v>6132.4848000000175</v>
          </cell>
          <cell r="AY16">
            <v>22.999999999999925</v>
          </cell>
          <cell r="AZ16">
            <v>6579.1223999999793</v>
          </cell>
          <cell r="BA16">
            <v>0</v>
          </cell>
          <cell r="BB16">
            <v>0</v>
          </cell>
          <cell r="BC16">
            <v>36.00000000000005</v>
          </cell>
          <cell r="BD16">
            <v>17524.080000000024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30235.687200000022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30235.687200000022</v>
          </cell>
          <cell r="BZ16">
            <v>73624.747200000129</v>
          </cell>
          <cell r="CA16">
            <v>0</v>
          </cell>
          <cell r="CB16">
            <v>73624.747200000129</v>
          </cell>
          <cell r="CC16">
            <v>62.820512820512818</v>
          </cell>
          <cell r="CD16">
            <v>73770.756410256407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73770.756410256407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48.940677966101781</v>
          </cell>
          <cell r="CX16">
            <v>28981.201271186488</v>
          </cell>
          <cell r="CY16">
            <v>0</v>
          </cell>
          <cell r="CZ16">
            <v>0</v>
          </cell>
          <cell r="DA16">
            <v>28981.201271186488</v>
          </cell>
          <cell r="DB16">
            <v>798079.95488144294</v>
          </cell>
          <cell r="DC16">
            <v>0</v>
          </cell>
          <cell r="DD16">
            <v>798079.95488144294</v>
          </cell>
          <cell r="DE16">
            <v>134894.59</v>
          </cell>
          <cell r="DF16">
            <v>0</v>
          </cell>
          <cell r="DG16">
            <v>134894.59</v>
          </cell>
          <cell r="DH16">
            <v>58.333333333333336</v>
          </cell>
          <cell r="DI16">
            <v>0</v>
          </cell>
          <cell r="DJ16">
            <v>0.80300000000000005</v>
          </cell>
          <cell r="DK16">
            <v>0</v>
          </cell>
          <cell r="DL16">
            <v>0</v>
          </cell>
          <cell r="DN16"/>
          <cell r="DO16">
            <v>0</v>
          </cell>
          <cell r="DP16">
            <v>0</v>
          </cell>
          <cell r="DQ16">
            <v>0</v>
          </cell>
          <cell r="DR16">
            <v>1.0173000000000001</v>
          </cell>
          <cell r="DS16">
            <v>16140.459626449048</v>
          </cell>
          <cell r="DT16">
            <v>0</v>
          </cell>
          <cell r="DU16">
            <v>16140.459626449048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</v>
          </cell>
          <cell r="EG16">
            <v>0</v>
          </cell>
          <cell r="EH16"/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158084.94962644903</v>
          </cell>
          <cell r="EQ16">
            <v>0</v>
          </cell>
          <cell r="ER16">
            <v>158084.94962644903</v>
          </cell>
          <cell r="ES16">
            <v>956164.90450789197</v>
          </cell>
          <cell r="ET16">
            <v>0</v>
          </cell>
          <cell r="EU16">
            <v>956164.90450789197</v>
          </cell>
          <cell r="EV16">
            <v>949115.00450789195</v>
          </cell>
          <cell r="EW16">
            <v>5423.5143114736684</v>
          </cell>
          <cell r="EX16">
            <v>4610</v>
          </cell>
          <cell r="EY16">
            <v>0</v>
          </cell>
          <cell r="EZ16">
            <v>806750</v>
          </cell>
          <cell r="FA16">
            <v>0</v>
          </cell>
          <cell r="FB16">
            <v>956164.90450789197</v>
          </cell>
          <cell r="FC16">
            <v>956164.90450789197</v>
          </cell>
          <cell r="FD16">
            <v>0</v>
          </cell>
          <cell r="FE16">
            <v>956164.90450789197</v>
          </cell>
          <cell r="FF16">
            <v>956164.90450789197</v>
          </cell>
          <cell r="FG16">
            <v>0</v>
          </cell>
          <cell r="FH16" t="str">
            <v>Formula</v>
          </cell>
          <cell r="FI16">
            <v>181891.61474264195</v>
          </cell>
          <cell r="FJ16">
            <v>0</v>
          </cell>
          <cell r="FK16">
            <v>181891.61474264195</v>
          </cell>
          <cell r="FL16">
            <v>0</v>
          </cell>
          <cell r="FM16" t="str">
            <v/>
          </cell>
          <cell r="FN16" t="str">
            <v/>
          </cell>
          <cell r="FO16" t="str">
            <v/>
          </cell>
          <cell r="FP16" t="str">
            <v/>
          </cell>
          <cell r="FQ16">
            <v>0</v>
          </cell>
        </row>
        <row r="17">
          <cell r="C17"/>
          <cell r="D17"/>
          <cell r="E17" t="str">
            <v>The Alderton Junior School</v>
          </cell>
          <cell r="F17" t="str">
            <v>P</v>
          </cell>
          <cell r="G17" t="str">
            <v/>
          </cell>
          <cell r="H17"/>
          <cell r="I17" t="str">
            <v>Y</v>
          </cell>
          <cell r="J17"/>
          <cell r="K17">
            <v>2175</v>
          </cell>
          <cell r="L17">
            <v>145728</v>
          </cell>
          <cell r="M17"/>
          <cell r="N17"/>
          <cell r="O17">
            <v>4</v>
          </cell>
          <cell r="P17">
            <v>0</v>
          </cell>
          <cell r="Q17">
            <v>0</v>
          </cell>
          <cell r="R17"/>
          <cell r="S17">
            <v>0</v>
          </cell>
          <cell r="T17">
            <v>216</v>
          </cell>
          <cell r="U17"/>
          <cell r="V17">
            <v>216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216</v>
          </cell>
          <cell r="AF17">
            <v>767359.44000000006</v>
          </cell>
          <cell r="AG17">
            <v>0</v>
          </cell>
          <cell r="AH17">
            <v>0</v>
          </cell>
          <cell r="AI17">
            <v>0</v>
          </cell>
          <cell r="AJ17">
            <v>767359.44000000006</v>
          </cell>
          <cell r="AK17">
            <v>49.000000000000028</v>
          </cell>
          <cell r="AL17">
            <v>24098.200000000015</v>
          </cell>
          <cell r="AM17">
            <v>0</v>
          </cell>
          <cell r="AN17">
            <v>0</v>
          </cell>
          <cell r="AO17">
            <v>24098.200000000015</v>
          </cell>
          <cell r="AP17">
            <v>49.000000000000028</v>
          </cell>
          <cell r="AQ17">
            <v>40327.980000000025</v>
          </cell>
          <cell r="AR17">
            <v>0</v>
          </cell>
          <cell r="AS17">
            <v>0</v>
          </cell>
          <cell r="AT17">
            <v>40327.980000000025</v>
          </cell>
          <cell r="AU17">
            <v>119.00000000000003</v>
          </cell>
          <cell r="AV17">
            <v>0</v>
          </cell>
          <cell r="AW17">
            <v>19.000000000000011</v>
          </cell>
          <cell r="AX17">
            <v>4481.4312000000027</v>
          </cell>
          <cell r="AY17">
            <v>28.999999999999943</v>
          </cell>
          <cell r="AZ17">
            <v>8295.4151999999849</v>
          </cell>
          <cell r="BA17">
            <v>1.0000000000000002</v>
          </cell>
          <cell r="BB17">
            <v>446.6400000000001</v>
          </cell>
          <cell r="BC17">
            <v>47.99999999999995</v>
          </cell>
          <cell r="BD17">
            <v>23365.439999999973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36588.92639999996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36588.92639999996</v>
          </cell>
          <cell r="BZ17">
            <v>101015.10639999999</v>
          </cell>
          <cell r="CA17">
            <v>0</v>
          </cell>
          <cell r="CB17">
            <v>101015.10639999999</v>
          </cell>
          <cell r="CC17">
            <v>56.583686735799404</v>
          </cell>
          <cell r="CD17">
            <v>66446.789170716598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66446.789170716598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14.999999999999991</v>
          </cell>
          <cell r="CX17">
            <v>8882.5499999999938</v>
          </cell>
          <cell r="CY17">
            <v>0</v>
          </cell>
          <cell r="CZ17">
            <v>0</v>
          </cell>
          <cell r="DA17">
            <v>8882.5499999999938</v>
          </cell>
          <cell r="DB17">
            <v>943703.88557071681</v>
          </cell>
          <cell r="DC17">
            <v>0</v>
          </cell>
          <cell r="DD17">
            <v>943703.88557071681</v>
          </cell>
          <cell r="DE17">
            <v>134894.59</v>
          </cell>
          <cell r="DF17">
            <v>0</v>
          </cell>
          <cell r="DG17">
            <v>134894.59</v>
          </cell>
          <cell r="DH17">
            <v>54</v>
          </cell>
          <cell r="DI17">
            <v>0</v>
          </cell>
          <cell r="DJ17">
            <v>0.80300000000000005</v>
          </cell>
          <cell r="DK17">
            <v>0</v>
          </cell>
          <cell r="DL17">
            <v>0</v>
          </cell>
          <cell r="DN17"/>
          <cell r="DO17">
            <v>0</v>
          </cell>
          <cell r="DP17">
            <v>0</v>
          </cell>
          <cell r="DQ17">
            <v>0</v>
          </cell>
          <cell r="DR17">
            <v>1.0173000000000001</v>
          </cell>
          <cell r="DS17">
            <v>18659.753627373502</v>
          </cell>
          <cell r="DT17">
            <v>0</v>
          </cell>
          <cell r="DU17">
            <v>18659.753627373502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</v>
          </cell>
          <cell r="EG17">
            <v>0</v>
          </cell>
          <cell r="EH17"/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157562.34362737351</v>
          </cell>
          <cell r="EQ17">
            <v>0</v>
          </cell>
          <cell r="ER17">
            <v>157562.34362737351</v>
          </cell>
          <cell r="ES17">
            <v>1101266.2291980903</v>
          </cell>
          <cell r="ET17">
            <v>0</v>
          </cell>
          <cell r="EU17">
            <v>1101266.2291980903</v>
          </cell>
          <cell r="EV17">
            <v>1097258.2291980905</v>
          </cell>
          <cell r="EW17">
            <v>5079.8992092504186</v>
          </cell>
          <cell r="EX17">
            <v>4610</v>
          </cell>
          <cell r="EY17">
            <v>0</v>
          </cell>
          <cell r="EZ17">
            <v>995760</v>
          </cell>
          <cell r="FA17">
            <v>0</v>
          </cell>
          <cell r="FB17">
            <v>1101266.2291980903</v>
          </cell>
          <cell r="FC17">
            <v>1106756.1759408547</v>
          </cell>
          <cell r="FD17">
            <v>5489.9467427644413</v>
          </cell>
          <cell r="FE17">
            <v>1106756.1759408547</v>
          </cell>
          <cell r="FF17">
            <v>1106756.1759408547</v>
          </cell>
          <cell r="FG17">
            <v>0</v>
          </cell>
          <cell r="FH17" t="str">
            <v>MFG</v>
          </cell>
          <cell r="FI17">
            <v>178299.14836844997</v>
          </cell>
          <cell r="FJ17">
            <v>0</v>
          </cell>
          <cell r="FK17">
            <v>178299.14836844997</v>
          </cell>
          <cell r="FL17">
            <v>0</v>
          </cell>
          <cell r="FM17" t="str">
            <v/>
          </cell>
          <cell r="FN17" t="str">
            <v/>
          </cell>
          <cell r="FO17" t="str">
            <v/>
          </cell>
          <cell r="FP17" t="str">
            <v/>
          </cell>
          <cell r="FQ17">
            <v>0</v>
          </cell>
        </row>
        <row r="18"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J18"/>
          <cell r="K18">
            <v>3822</v>
          </cell>
          <cell r="L18">
            <v>115203</v>
          </cell>
          <cell r="M18"/>
          <cell r="N18"/>
          <cell r="O18">
            <v>7</v>
          </cell>
          <cell r="P18">
            <v>0</v>
          </cell>
          <cell r="Q18">
            <v>0</v>
          </cell>
          <cell r="R18"/>
          <cell r="S18">
            <v>23</v>
          </cell>
          <cell r="T18">
            <v>152</v>
          </cell>
          <cell r="U18"/>
          <cell r="V18">
            <v>175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175</v>
          </cell>
          <cell r="AF18">
            <v>621703.25</v>
          </cell>
          <cell r="AG18">
            <v>0</v>
          </cell>
          <cell r="AH18">
            <v>0</v>
          </cell>
          <cell r="AI18">
            <v>0</v>
          </cell>
          <cell r="AJ18">
            <v>621703.25</v>
          </cell>
          <cell r="AK18">
            <v>61.000000000000071</v>
          </cell>
          <cell r="AL18">
            <v>29999.800000000036</v>
          </cell>
          <cell r="AM18">
            <v>0</v>
          </cell>
          <cell r="AN18">
            <v>0</v>
          </cell>
          <cell r="AO18">
            <v>29999.800000000036</v>
          </cell>
          <cell r="AP18">
            <v>61.99999999999995</v>
          </cell>
          <cell r="AQ18">
            <v>51027.239999999954</v>
          </cell>
          <cell r="AR18">
            <v>0</v>
          </cell>
          <cell r="AS18">
            <v>0</v>
          </cell>
          <cell r="AT18">
            <v>51027.239999999954</v>
          </cell>
          <cell r="AU18">
            <v>50.999999999999922</v>
          </cell>
          <cell r="AV18">
            <v>0</v>
          </cell>
          <cell r="AW18">
            <v>14</v>
          </cell>
          <cell r="AX18">
            <v>3302.1071999999999</v>
          </cell>
          <cell r="AY18">
            <v>0</v>
          </cell>
          <cell r="AZ18">
            <v>0</v>
          </cell>
          <cell r="BA18">
            <v>71.999999999999915</v>
          </cell>
          <cell r="BB18">
            <v>32158.079999999962</v>
          </cell>
          <cell r="BC18">
            <v>19.000000000000075</v>
          </cell>
          <cell r="BD18">
            <v>9248.8200000000361</v>
          </cell>
          <cell r="BE18">
            <v>19.000000000000075</v>
          </cell>
          <cell r="BF18">
            <v>9821.1000000000386</v>
          </cell>
          <cell r="BG18">
            <v>0</v>
          </cell>
          <cell r="BH18">
            <v>0</v>
          </cell>
          <cell r="BI18">
            <v>54530.107200000042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54530.107200000042</v>
          </cell>
          <cell r="BZ18">
            <v>135557.14720000004</v>
          </cell>
          <cell r="CA18">
            <v>0</v>
          </cell>
          <cell r="CB18">
            <v>135557.14720000004</v>
          </cell>
          <cell r="CC18">
            <v>57.682575192642268</v>
          </cell>
          <cell r="CD18">
            <v>67737.224874471736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67737.224874471736</v>
          </cell>
          <cell r="CR18">
            <v>4.4999999999999982</v>
          </cell>
          <cell r="CS18">
            <v>4335.8849999999984</v>
          </cell>
          <cell r="CT18">
            <v>0</v>
          </cell>
          <cell r="CU18">
            <v>0</v>
          </cell>
          <cell r="CV18">
            <v>4335.8849999999984</v>
          </cell>
          <cell r="CW18">
            <v>3.4768211920529852</v>
          </cell>
          <cell r="CX18">
            <v>2058.8692052980159</v>
          </cell>
          <cell r="CY18">
            <v>0</v>
          </cell>
          <cell r="CZ18">
            <v>0</v>
          </cell>
          <cell r="DA18">
            <v>2058.8692052980159</v>
          </cell>
          <cell r="DB18">
            <v>831392.37627976993</v>
          </cell>
          <cell r="DC18">
            <v>0</v>
          </cell>
          <cell r="DD18">
            <v>831392.37627976993</v>
          </cell>
          <cell r="DE18">
            <v>134894.59</v>
          </cell>
          <cell r="DF18">
            <v>0</v>
          </cell>
          <cell r="DG18">
            <v>134894.59</v>
          </cell>
          <cell r="DH18">
            <v>25</v>
          </cell>
          <cell r="DI18">
            <v>0</v>
          </cell>
          <cell r="DJ18">
            <v>0.42899999999999999</v>
          </cell>
          <cell r="DK18">
            <v>0</v>
          </cell>
          <cell r="DL18">
            <v>0</v>
          </cell>
          <cell r="DN18"/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3558.4</v>
          </cell>
          <cell r="EB18">
            <v>3200</v>
          </cell>
          <cell r="EC18">
            <v>358.40000000000009</v>
          </cell>
          <cell r="ED18">
            <v>0</v>
          </cell>
          <cell r="EE18">
            <v>3558.4</v>
          </cell>
          <cell r="EF18">
            <v>3558.4</v>
          </cell>
          <cell r="EG18">
            <v>0</v>
          </cell>
          <cell r="EH18"/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138452.99</v>
          </cell>
          <cell r="EQ18">
            <v>0</v>
          </cell>
          <cell r="ER18">
            <v>138452.99</v>
          </cell>
          <cell r="ES18">
            <v>969845.36627976992</v>
          </cell>
          <cell r="ET18">
            <v>0</v>
          </cell>
          <cell r="EU18">
            <v>969845.36627976992</v>
          </cell>
          <cell r="EV18">
            <v>966286.9662797699</v>
          </cell>
          <cell r="EW18">
            <v>5521.6398073129712</v>
          </cell>
          <cell r="EX18">
            <v>4610</v>
          </cell>
          <cell r="EY18">
            <v>0</v>
          </cell>
          <cell r="EZ18">
            <v>806750</v>
          </cell>
          <cell r="FA18">
            <v>0</v>
          </cell>
          <cell r="FB18">
            <v>969845.36627976992</v>
          </cell>
          <cell r="FC18">
            <v>969845.36627976992</v>
          </cell>
          <cell r="FD18">
            <v>0</v>
          </cell>
          <cell r="FE18">
            <v>969845.36627976992</v>
          </cell>
          <cell r="FF18">
            <v>969845.36627976992</v>
          </cell>
          <cell r="FG18">
            <v>0</v>
          </cell>
          <cell r="FH18" t="str">
            <v>Formula</v>
          </cell>
          <cell r="FI18">
            <v>198340.42377976977</v>
          </cell>
          <cell r="FJ18">
            <v>0</v>
          </cell>
          <cell r="FK18">
            <v>198340.42377976977</v>
          </cell>
          <cell r="FL18">
            <v>0</v>
          </cell>
          <cell r="FM18">
            <v>7206.5</v>
          </cell>
          <cell r="FN18">
            <v>1296.75</v>
          </cell>
          <cell r="FO18">
            <v>0</v>
          </cell>
          <cell r="FP18">
            <v>175</v>
          </cell>
          <cell r="FQ18">
            <v>8678.25</v>
          </cell>
        </row>
        <row r="19"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J19"/>
          <cell r="K19">
            <v>3314</v>
          </cell>
          <cell r="L19">
            <v>115141</v>
          </cell>
          <cell r="M19"/>
          <cell r="N19"/>
          <cell r="O19">
            <v>7</v>
          </cell>
          <cell r="P19">
            <v>0</v>
          </cell>
          <cell r="Q19">
            <v>0</v>
          </cell>
          <cell r="R19"/>
          <cell r="S19">
            <v>18</v>
          </cell>
          <cell r="T19">
            <v>89</v>
          </cell>
          <cell r="U19"/>
          <cell r="V19">
            <v>107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107</v>
          </cell>
          <cell r="AF19">
            <v>380127.13</v>
          </cell>
          <cell r="AG19">
            <v>0</v>
          </cell>
          <cell r="AH19">
            <v>0</v>
          </cell>
          <cell r="AI19">
            <v>0</v>
          </cell>
          <cell r="AJ19">
            <v>380127.13</v>
          </cell>
          <cell r="AK19">
            <v>24.000000000000025</v>
          </cell>
          <cell r="AL19">
            <v>11803.200000000012</v>
          </cell>
          <cell r="AM19">
            <v>0</v>
          </cell>
          <cell r="AN19">
            <v>0</v>
          </cell>
          <cell r="AO19">
            <v>11803.200000000012</v>
          </cell>
          <cell r="AP19">
            <v>24.000000000000025</v>
          </cell>
          <cell r="AQ19">
            <v>19752.480000000021</v>
          </cell>
          <cell r="AR19">
            <v>0</v>
          </cell>
          <cell r="AS19">
            <v>0</v>
          </cell>
          <cell r="AT19">
            <v>19752.480000000021</v>
          </cell>
          <cell r="AU19">
            <v>89.839622641509436</v>
          </cell>
          <cell r="AV19">
            <v>0</v>
          </cell>
          <cell r="AW19">
            <v>6.0566037735849099</v>
          </cell>
          <cell r="AX19">
            <v>1428.53963773585</v>
          </cell>
          <cell r="AY19">
            <v>0</v>
          </cell>
          <cell r="AZ19">
            <v>0</v>
          </cell>
          <cell r="BA19">
            <v>6.0566037735849099</v>
          </cell>
          <cell r="BB19">
            <v>2705.1215094339641</v>
          </cell>
          <cell r="BC19">
            <v>0</v>
          </cell>
          <cell r="BD19">
            <v>0</v>
          </cell>
          <cell r="BE19">
            <v>5.047169811320753</v>
          </cell>
          <cell r="BF19">
            <v>2608.8820754716971</v>
          </cell>
          <cell r="BG19">
            <v>0</v>
          </cell>
          <cell r="BH19">
            <v>0</v>
          </cell>
          <cell r="BI19">
            <v>6742.5432226415114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6742.5432226415114</v>
          </cell>
          <cell r="BZ19">
            <v>38298.223222641544</v>
          </cell>
          <cell r="CA19">
            <v>0</v>
          </cell>
          <cell r="CB19">
            <v>38298.223222641544</v>
          </cell>
          <cell r="CC19">
            <v>57.125093075204752</v>
          </cell>
          <cell r="CD19">
            <v>67082.568049143694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67082.568049143694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1.2022471910112384</v>
          </cell>
          <cell r="CX19">
            <v>711.93471910112498</v>
          </cell>
          <cell r="CY19">
            <v>0</v>
          </cell>
          <cell r="CZ19">
            <v>0</v>
          </cell>
          <cell r="DA19">
            <v>711.93471910112498</v>
          </cell>
          <cell r="DB19">
            <v>486219.8559908864</v>
          </cell>
          <cell r="DC19">
            <v>0</v>
          </cell>
          <cell r="DD19">
            <v>486219.8559908864</v>
          </cell>
          <cell r="DE19">
            <v>134894.59</v>
          </cell>
          <cell r="DF19">
            <v>0</v>
          </cell>
          <cell r="DG19">
            <v>134894.59</v>
          </cell>
          <cell r="DH19">
            <v>15.285714285714286</v>
          </cell>
          <cell r="DI19">
            <v>0.57142857142857129</v>
          </cell>
          <cell r="DJ19">
            <v>2.516</v>
          </cell>
          <cell r="DK19">
            <v>0</v>
          </cell>
          <cell r="DL19">
            <v>1</v>
          </cell>
          <cell r="DN19"/>
          <cell r="DO19">
            <v>32748.645714285703</v>
          </cell>
          <cell r="DP19">
            <v>0</v>
          </cell>
          <cell r="DQ19">
            <v>32748.645714285703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3300.01</v>
          </cell>
          <cell r="EB19">
            <v>2867.2</v>
          </cell>
          <cell r="EC19">
            <v>432.8100000000004</v>
          </cell>
          <cell r="ED19">
            <v>0</v>
          </cell>
          <cell r="EE19">
            <v>3300.01</v>
          </cell>
          <cell r="EF19">
            <v>3300.01</v>
          </cell>
          <cell r="EG19">
            <v>0</v>
          </cell>
          <cell r="EH19"/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170943.2457142857</v>
          </cell>
          <cell r="EQ19">
            <v>0</v>
          </cell>
          <cell r="ER19">
            <v>170943.2457142857</v>
          </cell>
          <cell r="ES19">
            <v>657163.1017051721</v>
          </cell>
          <cell r="ET19">
            <v>0</v>
          </cell>
          <cell r="EU19">
            <v>657163.1017051721</v>
          </cell>
          <cell r="EV19">
            <v>653863.09170517209</v>
          </cell>
          <cell r="EW19">
            <v>6110.8700159361879</v>
          </cell>
          <cell r="EX19">
            <v>4610</v>
          </cell>
          <cell r="EY19">
            <v>0</v>
          </cell>
          <cell r="EZ19">
            <v>493270</v>
          </cell>
          <cell r="FA19">
            <v>0</v>
          </cell>
          <cell r="FB19">
            <v>657163.1017051721</v>
          </cell>
          <cell r="FC19">
            <v>662871.731633886</v>
          </cell>
          <cell r="FD19">
            <v>5708.6299287138972</v>
          </cell>
          <cell r="FE19">
            <v>662871.731633886</v>
          </cell>
          <cell r="FF19">
            <v>662871.731633886</v>
          </cell>
          <cell r="FG19">
            <v>0</v>
          </cell>
          <cell r="FH19" t="str">
            <v>MFG</v>
          </cell>
          <cell r="FI19">
            <v>105693.33989088635</v>
          </cell>
          <cell r="FJ19">
            <v>0</v>
          </cell>
          <cell r="FK19">
            <v>105693.33989088635</v>
          </cell>
          <cell r="FL19">
            <v>0</v>
          </cell>
          <cell r="FM19">
            <v>4406.26</v>
          </cell>
          <cell r="FN19">
            <v>792.87</v>
          </cell>
          <cell r="FO19">
            <v>0</v>
          </cell>
          <cell r="FP19">
            <v>107</v>
          </cell>
          <cell r="FQ19">
            <v>5306.13</v>
          </cell>
        </row>
        <row r="20"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J20"/>
          <cell r="K20">
            <v>3201</v>
          </cell>
          <cell r="L20">
            <v>115103</v>
          </cell>
          <cell r="M20"/>
          <cell r="N20"/>
          <cell r="O20">
            <v>7</v>
          </cell>
          <cell r="P20">
            <v>0</v>
          </cell>
          <cell r="Q20">
            <v>0</v>
          </cell>
          <cell r="R20"/>
          <cell r="S20">
            <v>44</v>
          </cell>
          <cell r="T20">
            <v>266</v>
          </cell>
          <cell r="U20"/>
          <cell r="V20">
            <v>310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310</v>
          </cell>
          <cell r="AF20">
            <v>1101302.9000000001</v>
          </cell>
          <cell r="AG20">
            <v>0</v>
          </cell>
          <cell r="AH20">
            <v>0</v>
          </cell>
          <cell r="AI20">
            <v>0</v>
          </cell>
          <cell r="AJ20">
            <v>1101302.9000000001</v>
          </cell>
          <cell r="AK20">
            <v>77.000000000000142</v>
          </cell>
          <cell r="AL20">
            <v>37868.600000000071</v>
          </cell>
          <cell r="AM20">
            <v>0</v>
          </cell>
          <cell r="AN20">
            <v>0</v>
          </cell>
          <cell r="AO20">
            <v>37868.600000000071</v>
          </cell>
          <cell r="AP20">
            <v>79.999999999999915</v>
          </cell>
          <cell r="AQ20">
            <v>65841.599999999933</v>
          </cell>
          <cell r="AR20">
            <v>0</v>
          </cell>
          <cell r="AS20">
            <v>0</v>
          </cell>
          <cell r="AT20">
            <v>65841.599999999933</v>
          </cell>
          <cell r="AU20">
            <v>152.49190938511339</v>
          </cell>
          <cell r="AV20">
            <v>0</v>
          </cell>
          <cell r="AW20">
            <v>79.255663430420711</v>
          </cell>
          <cell r="AX20">
            <v>18693.621203883496</v>
          </cell>
          <cell r="AY20">
            <v>0</v>
          </cell>
          <cell r="AZ20">
            <v>0</v>
          </cell>
          <cell r="BA20">
            <v>26.084142394822013</v>
          </cell>
          <cell r="BB20">
            <v>11650.221359223304</v>
          </cell>
          <cell r="BC20">
            <v>52.168284789644026</v>
          </cell>
          <cell r="BD20">
            <v>25394.477669902917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55738.320233009719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55738.320233009719</v>
          </cell>
          <cell r="BZ20">
            <v>159448.52023300974</v>
          </cell>
          <cell r="CA20">
            <v>0</v>
          </cell>
          <cell r="CB20">
            <v>159448.52023300974</v>
          </cell>
          <cell r="CC20">
            <v>74.351031154014876</v>
          </cell>
          <cell r="CD20">
            <v>87311.159394471208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87311.159394471208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5.82706766917293</v>
          </cell>
          <cell r="CX20">
            <v>3450.6146616541337</v>
          </cell>
          <cell r="CY20">
            <v>0</v>
          </cell>
          <cell r="CZ20">
            <v>0</v>
          </cell>
          <cell r="DA20">
            <v>3450.6146616541337</v>
          </cell>
          <cell r="DB20">
            <v>1351513.1942891353</v>
          </cell>
          <cell r="DC20">
            <v>0</v>
          </cell>
          <cell r="DD20">
            <v>1351513.1942891353</v>
          </cell>
          <cell r="DE20">
            <v>134894.59</v>
          </cell>
          <cell r="DF20">
            <v>0</v>
          </cell>
          <cell r="DG20">
            <v>134894.59</v>
          </cell>
          <cell r="DH20">
            <v>44.285714285714285</v>
          </cell>
          <cell r="DI20">
            <v>0</v>
          </cell>
          <cell r="DJ20">
            <v>0.94199999999999995</v>
          </cell>
          <cell r="DK20">
            <v>0</v>
          </cell>
          <cell r="DL20">
            <v>0</v>
          </cell>
          <cell r="DN20"/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29172.57</v>
          </cell>
          <cell r="EB20">
            <v>24700.5</v>
          </cell>
          <cell r="EC20">
            <v>4472.07</v>
          </cell>
          <cell r="ED20">
            <v>0</v>
          </cell>
          <cell r="EE20">
            <v>29172.57</v>
          </cell>
          <cell r="EF20">
            <v>29172.569999999996</v>
          </cell>
          <cell r="EG20">
            <v>0</v>
          </cell>
          <cell r="EH20"/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164067.16</v>
          </cell>
          <cell r="EQ20">
            <v>0</v>
          </cell>
          <cell r="ER20">
            <v>164067.16</v>
          </cell>
          <cell r="ES20">
            <v>1515580.3542891352</v>
          </cell>
          <cell r="ET20">
            <v>0</v>
          </cell>
          <cell r="EU20">
            <v>1515580.3542891352</v>
          </cell>
          <cell r="EV20">
            <v>1486407.7842891354</v>
          </cell>
          <cell r="EW20">
            <v>4794.8638202875336</v>
          </cell>
          <cell r="EX20">
            <v>4610</v>
          </cell>
          <cell r="EY20">
            <v>0</v>
          </cell>
          <cell r="EZ20">
            <v>1429100</v>
          </cell>
          <cell r="FA20">
            <v>0</v>
          </cell>
          <cell r="FB20">
            <v>1515580.3542891352</v>
          </cell>
          <cell r="FC20">
            <v>1515580.3542891352</v>
          </cell>
          <cell r="FD20">
            <v>0</v>
          </cell>
          <cell r="FE20">
            <v>1515580.3542891352</v>
          </cell>
          <cell r="FF20">
            <v>1515580.3542891352</v>
          </cell>
          <cell r="FG20">
            <v>0</v>
          </cell>
          <cell r="FH20" t="str">
            <v>Formula</v>
          </cell>
          <cell r="FI20">
            <v>245380.78128913502</v>
          </cell>
          <cell r="FJ20">
            <v>0</v>
          </cell>
          <cell r="FK20">
            <v>245380.78128913502</v>
          </cell>
          <cell r="FL20">
            <v>0</v>
          </cell>
          <cell r="FM20">
            <v>12765.8</v>
          </cell>
          <cell r="FN20">
            <v>2297.1</v>
          </cell>
          <cell r="FO20">
            <v>0</v>
          </cell>
          <cell r="FP20">
            <v>310</v>
          </cell>
          <cell r="FQ20">
            <v>15372.9</v>
          </cell>
        </row>
        <row r="21"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J21"/>
          <cell r="K21">
            <v>2043</v>
          </cell>
          <cell r="L21">
            <v>114734</v>
          </cell>
          <cell r="M21"/>
          <cell r="N21"/>
          <cell r="O21">
            <v>7</v>
          </cell>
          <cell r="P21">
            <v>0</v>
          </cell>
          <cell r="Q21">
            <v>0</v>
          </cell>
          <cell r="R21"/>
          <cell r="S21">
            <v>29</v>
          </cell>
          <cell r="T21">
            <v>203</v>
          </cell>
          <cell r="U21"/>
          <cell r="V21">
            <v>232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232</v>
          </cell>
          <cell r="AF21">
            <v>824200.88</v>
          </cell>
          <cell r="AG21">
            <v>0</v>
          </cell>
          <cell r="AH21">
            <v>0</v>
          </cell>
          <cell r="AI21">
            <v>0</v>
          </cell>
          <cell r="AJ21">
            <v>824200.88</v>
          </cell>
          <cell r="AK21">
            <v>39.999999999999936</v>
          </cell>
          <cell r="AL21">
            <v>19671.999999999967</v>
          </cell>
          <cell r="AM21">
            <v>0</v>
          </cell>
          <cell r="AN21">
            <v>0</v>
          </cell>
          <cell r="AO21">
            <v>19671.999999999967</v>
          </cell>
          <cell r="AP21">
            <v>39.999999999999936</v>
          </cell>
          <cell r="AQ21">
            <v>32920.799999999945</v>
          </cell>
          <cell r="AR21">
            <v>0</v>
          </cell>
          <cell r="AS21">
            <v>0</v>
          </cell>
          <cell r="AT21">
            <v>32920.799999999945</v>
          </cell>
          <cell r="AU21">
            <v>223.99999999999994</v>
          </cell>
          <cell r="AV21">
            <v>0</v>
          </cell>
          <cell r="AW21">
            <v>1.9999999999999991</v>
          </cell>
          <cell r="AX21">
            <v>471.72959999999978</v>
          </cell>
          <cell r="AY21">
            <v>0</v>
          </cell>
          <cell r="AZ21">
            <v>0</v>
          </cell>
          <cell r="BA21">
            <v>1.9999999999999991</v>
          </cell>
          <cell r="BB21">
            <v>893.27999999999963</v>
          </cell>
          <cell r="BC21">
            <v>2.9999999999999951</v>
          </cell>
          <cell r="BD21">
            <v>1460.3399999999976</v>
          </cell>
          <cell r="BE21">
            <v>0</v>
          </cell>
          <cell r="BF21">
            <v>0</v>
          </cell>
          <cell r="BG21">
            <v>1.0000000000000009</v>
          </cell>
          <cell r="BH21">
            <v>682.50000000000057</v>
          </cell>
          <cell r="BI21">
            <v>3507.8495999999973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3507.8495999999973</v>
          </cell>
          <cell r="BZ21">
            <v>56100.64959999991</v>
          </cell>
          <cell r="CA21">
            <v>0</v>
          </cell>
          <cell r="CB21">
            <v>56100.64959999991</v>
          </cell>
          <cell r="CC21">
            <v>43.646464646464636</v>
          </cell>
          <cell r="CD21">
            <v>51254.479898989885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51254.479898989885</v>
          </cell>
          <cell r="CR21">
            <v>1.0799999999999983</v>
          </cell>
          <cell r="CS21">
            <v>1040.6123999999984</v>
          </cell>
          <cell r="CT21">
            <v>0</v>
          </cell>
          <cell r="CU21">
            <v>0</v>
          </cell>
          <cell r="CV21">
            <v>1040.6123999999984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932596.62189898978</v>
          </cell>
          <cell r="DC21">
            <v>0</v>
          </cell>
          <cell r="DD21">
            <v>932596.62189898978</v>
          </cell>
          <cell r="DE21">
            <v>134894.59</v>
          </cell>
          <cell r="DF21">
            <v>0</v>
          </cell>
          <cell r="DG21">
            <v>134894.59</v>
          </cell>
          <cell r="DH21">
            <v>33.142857142857146</v>
          </cell>
          <cell r="DI21">
            <v>0</v>
          </cell>
          <cell r="DJ21">
            <v>1.9139999999999999</v>
          </cell>
          <cell r="DK21">
            <v>0</v>
          </cell>
          <cell r="DL21">
            <v>0.7849999999999997</v>
          </cell>
          <cell r="DN21"/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19336.25</v>
          </cell>
          <cell r="EB21">
            <v>19336.25</v>
          </cell>
          <cell r="EC21">
            <v>0</v>
          </cell>
          <cell r="ED21">
            <v>0</v>
          </cell>
          <cell r="EE21">
            <v>19336.25</v>
          </cell>
          <cell r="EF21">
            <v>19336.25</v>
          </cell>
          <cell r="EG21">
            <v>0</v>
          </cell>
          <cell r="EH21"/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154230.84</v>
          </cell>
          <cell r="EQ21">
            <v>0</v>
          </cell>
          <cell r="ER21">
            <v>154230.84</v>
          </cell>
          <cell r="ES21">
            <v>1086827.4618989897</v>
          </cell>
          <cell r="ET21">
            <v>0</v>
          </cell>
          <cell r="EU21">
            <v>1086827.4618989897</v>
          </cell>
          <cell r="EV21">
            <v>1067491.2118989897</v>
          </cell>
          <cell r="EW21">
            <v>4601.255223702542</v>
          </cell>
          <cell r="EX21">
            <v>4610</v>
          </cell>
          <cell r="EY21">
            <v>8.7447762974579746</v>
          </cell>
          <cell r="EZ21">
            <v>1069520</v>
          </cell>
          <cell r="FA21">
            <v>2028.7881010102574</v>
          </cell>
          <cell r="FB21">
            <v>1088856.25</v>
          </cell>
          <cell r="FC21">
            <v>1088856.25</v>
          </cell>
          <cell r="FD21">
            <v>0</v>
          </cell>
          <cell r="FE21">
            <v>1088856.25</v>
          </cell>
          <cell r="FF21">
            <v>1088856.25</v>
          </cell>
          <cell r="FG21">
            <v>0</v>
          </cell>
          <cell r="FH21" t="str">
            <v>MPPL</v>
          </cell>
          <cell r="FI21">
            <v>113449.76829898982</v>
          </cell>
          <cell r="FJ21">
            <v>0</v>
          </cell>
          <cell r="FK21">
            <v>113449.76829898982</v>
          </cell>
          <cell r="FL21">
            <v>0</v>
          </cell>
          <cell r="FM21">
            <v>9553.76</v>
          </cell>
          <cell r="FN21">
            <v>1719.1200000000001</v>
          </cell>
          <cell r="FO21">
            <v>0</v>
          </cell>
          <cell r="FP21">
            <v>232</v>
          </cell>
          <cell r="FQ21">
            <v>11504.880000000001</v>
          </cell>
        </row>
        <row r="22">
          <cell r="C22"/>
          <cell r="D22"/>
          <cell r="E22" t="str">
            <v>Alton Park Junior School</v>
          </cell>
          <cell r="F22" t="str">
            <v>P</v>
          </cell>
          <cell r="G22" t="str">
            <v/>
          </cell>
          <cell r="H22"/>
          <cell r="I22" t="str">
            <v>Y</v>
          </cell>
          <cell r="J22"/>
          <cell r="K22">
            <v>2184</v>
          </cell>
          <cell r="L22">
            <v>147603</v>
          </cell>
          <cell r="M22"/>
          <cell r="N22"/>
          <cell r="O22">
            <v>4</v>
          </cell>
          <cell r="P22">
            <v>0</v>
          </cell>
          <cell r="Q22">
            <v>0</v>
          </cell>
          <cell r="R22"/>
          <cell r="S22">
            <v>0</v>
          </cell>
          <cell r="T22">
            <v>426</v>
          </cell>
          <cell r="U22"/>
          <cell r="V22">
            <v>426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426</v>
          </cell>
          <cell r="AF22">
            <v>1513403.34</v>
          </cell>
          <cell r="AG22">
            <v>0</v>
          </cell>
          <cell r="AH22">
            <v>0</v>
          </cell>
          <cell r="AI22">
            <v>0</v>
          </cell>
          <cell r="AJ22">
            <v>1513403.34</v>
          </cell>
          <cell r="AK22">
            <v>240.99999999999983</v>
          </cell>
          <cell r="AL22">
            <v>118523.79999999992</v>
          </cell>
          <cell r="AM22">
            <v>0</v>
          </cell>
          <cell r="AN22">
            <v>0</v>
          </cell>
          <cell r="AO22">
            <v>118523.79999999992</v>
          </cell>
          <cell r="AP22">
            <v>245.99999999999986</v>
          </cell>
          <cell r="AQ22">
            <v>202462.91999999987</v>
          </cell>
          <cell r="AR22">
            <v>0</v>
          </cell>
          <cell r="AS22">
            <v>0</v>
          </cell>
          <cell r="AT22">
            <v>202462.91999999987</v>
          </cell>
          <cell r="AU22">
            <v>8.0567375886524726</v>
          </cell>
          <cell r="AV22">
            <v>0</v>
          </cell>
          <cell r="AW22">
            <v>31.219858156028383</v>
          </cell>
          <cell r="AX22">
            <v>7363.6656000000039</v>
          </cell>
          <cell r="AY22">
            <v>0</v>
          </cell>
          <cell r="AZ22">
            <v>0</v>
          </cell>
          <cell r="BA22">
            <v>27.191489361702107</v>
          </cell>
          <cell r="BB22">
            <v>12144.806808510628</v>
          </cell>
          <cell r="BC22">
            <v>88.624113475177452</v>
          </cell>
          <cell r="BD22">
            <v>43140.445957446878</v>
          </cell>
          <cell r="BE22">
            <v>96.680851063829749</v>
          </cell>
          <cell r="BF22">
            <v>49974.331914893592</v>
          </cell>
          <cell r="BG22">
            <v>174.22695035460993</v>
          </cell>
          <cell r="BH22">
            <v>118909.89361702127</v>
          </cell>
          <cell r="BI22">
            <v>231533.14389787236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231533.14389787236</v>
          </cell>
          <cell r="BZ22">
            <v>552519.86389787216</v>
          </cell>
          <cell r="CA22">
            <v>0</v>
          </cell>
          <cell r="CB22">
            <v>552519.86389787216</v>
          </cell>
          <cell r="CC22">
            <v>111.39034823859808</v>
          </cell>
          <cell r="CD22">
            <v>130806.79984006811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130806.79984006811</v>
          </cell>
          <cell r="CR22">
            <v>19.75914893617011</v>
          </cell>
          <cell r="CS22">
            <v>19038.532774467985</v>
          </cell>
          <cell r="CT22">
            <v>0</v>
          </cell>
          <cell r="CU22">
            <v>0</v>
          </cell>
          <cell r="CV22">
            <v>19038.532774467985</v>
          </cell>
          <cell r="CW22">
            <v>29.999999999999996</v>
          </cell>
          <cell r="CX22">
            <v>17765.099999999995</v>
          </cell>
          <cell r="CY22">
            <v>0</v>
          </cell>
          <cell r="CZ22">
            <v>0</v>
          </cell>
          <cell r="DA22">
            <v>17765.099999999995</v>
          </cell>
          <cell r="DB22">
            <v>2233533.6365124085</v>
          </cell>
          <cell r="DC22">
            <v>0</v>
          </cell>
          <cell r="DD22">
            <v>2233533.6365124085</v>
          </cell>
          <cell r="DE22">
            <v>134894.59</v>
          </cell>
          <cell r="DF22">
            <v>0</v>
          </cell>
          <cell r="DG22">
            <v>134894.59</v>
          </cell>
          <cell r="DH22">
            <v>106.5</v>
          </cell>
          <cell r="DI22">
            <v>0</v>
          </cell>
          <cell r="DJ22">
            <v>0.95499999999999996</v>
          </cell>
          <cell r="DK22">
            <v>0</v>
          </cell>
          <cell r="DL22">
            <v>0</v>
          </cell>
          <cell r="DN22"/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7444.3000000000011</v>
          </cell>
          <cell r="EG22">
            <v>0</v>
          </cell>
          <cell r="EH22"/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142338.88999999998</v>
          </cell>
          <cell r="EQ22">
            <v>0</v>
          </cell>
          <cell r="ER22">
            <v>142338.88999999998</v>
          </cell>
          <cell r="ES22">
            <v>2375872.5265124086</v>
          </cell>
          <cell r="ET22">
            <v>0</v>
          </cell>
          <cell r="EU22">
            <v>2375872.5265124086</v>
          </cell>
          <cell r="EV22">
            <v>2368428.2265124083</v>
          </cell>
          <cell r="EW22">
            <v>5559.6906725643385</v>
          </cell>
          <cell r="EX22">
            <v>4610</v>
          </cell>
          <cell r="EY22">
            <v>0</v>
          </cell>
          <cell r="EZ22">
            <v>1963860</v>
          </cell>
          <cell r="FA22">
            <v>0</v>
          </cell>
          <cell r="FB22">
            <v>2375872.5265124086</v>
          </cell>
          <cell r="FC22">
            <v>2375872.5265124086</v>
          </cell>
          <cell r="FD22">
            <v>0</v>
          </cell>
          <cell r="FE22">
            <v>2375872.5265124086</v>
          </cell>
          <cell r="FF22">
            <v>2375872.5265124086</v>
          </cell>
          <cell r="FG22">
            <v>0</v>
          </cell>
          <cell r="FH22" t="str">
            <v>Formula</v>
          </cell>
          <cell r="FI22">
            <v>647008.59671240824</v>
          </cell>
          <cell r="FJ22">
            <v>0</v>
          </cell>
          <cell r="FK22">
            <v>647008.59671240824</v>
          </cell>
          <cell r="FL22">
            <v>0</v>
          </cell>
          <cell r="FM22" t="str">
            <v/>
          </cell>
          <cell r="FN22" t="str">
            <v/>
          </cell>
          <cell r="FO22" t="str">
            <v/>
          </cell>
          <cell r="FP22" t="str">
            <v/>
          </cell>
          <cell r="FQ22">
            <v>0</v>
          </cell>
        </row>
        <row r="23">
          <cell r="C23"/>
          <cell r="D23"/>
          <cell r="E23" t="str">
            <v>St Mary's Church of England Voluntary Controlled Primary School, Ardleigh</v>
          </cell>
          <cell r="F23" t="str">
            <v>P</v>
          </cell>
          <cell r="G23"/>
          <cell r="H23">
            <v>10001928</v>
          </cell>
          <cell r="I23" t="str">
            <v>Y</v>
          </cell>
          <cell r="J23"/>
          <cell r="K23">
            <v>3030</v>
          </cell>
          <cell r="L23">
            <v>115084</v>
          </cell>
          <cell r="M23"/>
          <cell r="N23"/>
          <cell r="O23">
            <v>7</v>
          </cell>
          <cell r="P23">
            <v>0</v>
          </cell>
          <cell r="Q23">
            <v>0</v>
          </cell>
          <cell r="R23"/>
          <cell r="S23">
            <v>8</v>
          </cell>
          <cell r="T23">
            <v>83</v>
          </cell>
          <cell r="U23"/>
          <cell r="V23">
            <v>91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91</v>
          </cell>
          <cell r="AF23">
            <v>323285.69</v>
          </cell>
          <cell r="AG23">
            <v>0</v>
          </cell>
          <cell r="AH23">
            <v>0</v>
          </cell>
          <cell r="AI23">
            <v>0</v>
          </cell>
          <cell r="AJ23">
            <v>323285.69</v>
          </cell>
          <cell r="AK23">
            <v>12.000000000000012</v>
          </cell>
          <cell r="AL23">
            <v>5901.6000000000058</v>
          </cell>
          <cell r="AM23">
            <v>0</v>
          </cell>
          <cell r="AN23">
            <v>0</v>
          </cell>
          <cell r="AO23">
            <v>5901.6000000000058</v>
          </cell>
          <cell r="AP23">
            <v>12.000000000000012</v>
          </cell>
          <cell r="AQ23">
            <v>9876.2400000000107</v>
          </cell>
          <cell r="AR23">
            <v>0</v>
          </cell>
          <cell r="AS23">
            <v>0</v>
          </cell>
          <cell r="AT23">
            <v>9876.2400000000107</v>
          </cell>
          <cell r="AU23">
            <v>75.999999999999986</v>
          </cell>
          <cell r="AV23">
            <v>0</v>
          </cell>
          <cell r="AW23">
            <v>12.000000000000012</v>
          </cell>
          <cell r="AX23">
            <v>2830.377600000003</v>
          </cell>
          <cell r="AY23">
            <v>2.0000000000000022</v>
          </cell>
          <cell r="AZ23">
            <v>572.09760000000074</v>
          </cell>
          <cell r="BA23">
            <v>1.0000000000000011</v>
          </cell>
          <cell r="BB23">
            <v>446.6400000000005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3849.1152000000038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3849.1152000000038</v>
          </cell>
          <cell r="BZ23">
            <v>19626.955200000019</v>
          </cell>
          <cell r="CA23">
            <v>0</v>
          </cell>
          <cell r="CB23">
            <v>19626.955200000019</v>
          </cell>
          <cell r="CC23">
            <v>32.775466284074611</v>
          </cell>
          <cell r="CD23">
            <v>38488.557812051651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38488.557812051651</v>
          </cell>
          <cell r="CR23">
            <v>0.53999999999999648</v>
          </cell>
          <cell r="CS23">
            <v>520.30619999999658</v>
          </cell>
          <cell r="CT23">
            <v>0</v>
          </cell>
          <cell r="CU23">
            <v>0</v>
          </cell>
          <cell r="CV23">
            <v>520.30619999999658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381921.50921205169</v>
          </cell>
          <cell r="DC23">
            <v>0</v>
          </cell>
          <cell r="DD23">
            <v>381921.50921205169</v>
          </cell>
          <cell r="DE23">
            <v>134894.59</v>
          </cell>
          <cell r="DF23">
            <v>0</v>
          </cell>
          <cell r="DG23">
            <v>134894.59</v>
          </cell>
          <cell r="DH23">
            <v>13</v>
          </cell>
          <cell r="DI23">
            <v>0.78504672897196248</v>
          </cell>
          <cell r="DJ23">
            <v>2.4119999999999999</v>
          </cell>
          <cell r="DK23">
            <v>0</v>
          </cell>
          <cell r="DL23">
            <v>1</v>
          </cell>
          <cell r="DN23"/>
          <cell r="DO23">
            <v>44991.130093457934</v>
          </cell>
          <cell r="DP23">
            <v>0</v>
          </cell>
          <cell r="DQ23">
            <v>44991.130093457934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14920.1</v>
          </cell>
          <cell r="EB23">
            <v>12974</v>
          </cell>
          <cell r="EC23">
            <v>1946.1000000000004</v>
          </cell>
          <cell r="ED23">
            <v>0</v>
          </cell>
          <cell r="EE23">
            <v>14920.1</v>
          </cell>
          <cell r="EF23">
            <v>14920.1</v>
          </cell>
          <cell r="EG23">
            <v>0</v>
          </cell>
          <cell r="EH23"/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194805.82009345794</v>
          </cell>
          <cell r="EQ23">
            <v>0</v>
          </cell>
          <cell r="ER23">
            <v>194805.82009345794</v>
          </cell>
          <cell r="ES23">
            <v>576727.32930550957</v>
          </cell>
          <cell r="ET23">
            <v>0</v>
          </cell>
          <cell r="EU23">
            <v>576727.32930550957</v>
          </cell>
          <cell r="EV23">
            <v>561807.22930550971</v>
          </cell>
          <cell r="EW23">
            <v>6173.7058165440631</v>
          </cell>
          <cell r="EX23">
            <v>4610</v>
          </cell>
          <cell r="EY23">
            <v>0</v>
          </cell>
          <cell r="EZ23">
            <v>419510</v>
          </cell>
          <cell r="FA23">
            <v>0</v>
          </cell>
          <cell r="FB23">
            <v>576727.32930550957</v>
          </cell>
          <cell r="FC23">
            <v>576727.32930550957</v>
          </cell>
          <cell r="FD23">
            <v>0</v>
          </cell>
          <cell r="FE23">
            <v>576727.32930550957</v>
          </cell>
          <cell r="FF23">
            <v>576727.32930550957</v>
          </cell>
          <cell r="FG23">
            <v>0</v>
          </cell>
          <cell r="FH23" t="str">
            <v>Formula</v>
          </cell>
          <cell r="FI23">
            <v>62432.789912051659</v>
          </cell>
          <cell r="FJ23">
            <v>0</v>
          </cell>
          <cell r="FK23">
            <v>62432.789912051659</v>
          </cell>
          <cell r="FL23">
            <v>0</v>
          </cell>
          <cell r="FM23" t="str">
            <v/>
          </cell>
          <cell r="FN23" t="str">
            <v/>
          </cell>
          <cell r="FO23" t="str">
            <v/>
          </cell>
          <cell r="FP23" t="str">
            <v/>
          </cell>
          <cell r="FQ23">
            <v>0</v>
          </cell>
        </row>
        <row r="24"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J24"/>
          <cell r="K24">
            <v>2710</v>
          </cell>
          <cell r="L24">
            <v>114964</v>
          </cell>
          <cell r="M24"/>
          <cell r="N24"/>
          <cell r="O24">
            <v>7</v>
          </cell>
          <cell r="P24">
            <v>0</v>
          </cell>
          <cell r="Q24">
            <v>0</v>
          </cell>
          <cell r="R24"/>
          <cell r="S24">
            <v>9</v>
          </cell>
          <cell r="T24">
            <v>49</v>
          </cell>
          <cell r="U24"/>
          <cell r="V24">
            <v>58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58</v>
          </cell>
          <cell r="AF24">
            <v>206050.22</v>
          </cell>
          <cell r="AG24">
            <v>0</v>
          </cell>
          <cell r="AH24">
            <v>0</v>
          </cell>
          <cell r="AI24">
            <v>0</v>
          </cell>
          <cell r="AJ24">
            <v>206050.22</v>
          </cell>
          <cell r="AK24">
            <v>3.0000000000000013</v>
          </cell>
          <cell r="AL24">
            <v>1475.4000000000008</v>
          </cell>
          <cell r="AM24">
            <v>0</v>
          </cell>
          <cell r="AN24">
            <v>0</v>
          </cell>
          <cell r="AO24">
            <v>1475.4000000000008</v>
          </cell>
          <cell r="AP24">
            <v>4.9999999999999982</v>
          </cell>
          <cell r="AQ24">
            <v>4115.0999999999985</v>
          </cell>
          <cell r="AR24">
            <v>0</v>
          </cell>
          <cell r="AS24">
            <v>0</v>
          </cell>
          <cell r="AT24">
            <v>4115.0999999999985</v>
          </cell>
          <cell r="AU24">
            <v>58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5590.4999999999991</v>
          </cell>
          <cell r="CA24">
            <v>0</v>
          </cell>
          <cell r="CB24">
            <v>5590.4999999999991</v>
          </cell>
          <cell r="CC24">
            <v>18.913043478260871</v>
          </cell>
          <cell r="CD24">
            <v>22209.776086956521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22209.776086956521</v>
          </cell>
          <cell r="CR24">
            <v>2.5200000000000027</v>
          </cell>
          <cell r="CS24">
            <v>2428.0956000000024</v>
          </cell>
          <cell r="CT24">
            <v>0</v>
          </cell>
          <cell r="CU24">
            <v>0</v>
          </cell>
          <cell r="CV24">
            <v>2428.0956000000024</v>
          </cell>
          <cell r="CW24">
            <v>3.551020408163267</v>
          </cell>
          <cell r="CX24">
            <v>2102.8077551020415</v>
          </cell>
          <cell r="CY24">
            <v>0</v>
          </cell>
          <cell r="CZ24">
            <v>0</v>
          </cell>
          <cell r="DA24">
            <v>2102.8077551020415</v>
          </cell>
          <cell r="DB24">
            <v>238381.39944205858</v>
          </cell>
          <cell r="DC24">
            <v>0</v>
          </cell>
          <cell r="DD24">
            <v>238381.39944205858</v>
          </cell>
          <cell r="DE24">
            <v>134894.59</v>
          </cell>
          <cell r="DF24">
            <v>0</v>
          </cell>
          <cell r="DG24">
            <v>134894.59</v>
          </cell>
          <cell r="DH24">
            <v>8.2857142857142865</v>
          </cell>
          <cell r="DI24">
            <v>1</v>
          </cell>
          <cell r="DJ24">
            <v>3.3929999999999998</v>
          </cell>
          <cell r="DK24">
            <v>0</v>
          </cell>
          <cell r="DL24">
            <v>1</v>
          </cell>
          <cell r="DN24"/>
          <cell r="DO24">
            <v>57310.13</v>
          </cell>
          <cell r="DP24">
            <v>0</v>
          </cell>
          <cell r="DQ24">
            <v>57310.13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1945.6</v>
          </cell>
          <cell r="EB24">
            <v>1945.6</v>
          </cell>
          <cell r="EC24">
            <v>0</v>
          </cell>
          <cell r="ED24">
            <v>0</v>
          </cell>
          <cell r="EE24">
            <v>1945.6</v>
          </cell>
          <cell r="EF24">
            <v>1945.6</v>
          </cell>
          <cell r="EG24">
            <v>0</v>
          </cell>
          <cell r="EH24"/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194150.32</v>
          </cell>
          <cell r="EQ24">
            <v>0</v>
          </cell>
          <cell r="ER24">
            <v>194150.32</v>
          </cell>
          <cell r="ES24">
            <v>432531.71944205859</v>
          </cell>
          <cell r="ET24">
            <v>0</v>
          </cell>
          <cell r="EU24">
            <v>432531.71944205859</v>
          </cell>
          <cell r="EV24">
            <v>430586.11944205861</v>
          </cell>
          <cell r="EW24">
            <v>7423.8986110699761</v>
          </cell>
          <cell r="EX24">
            <v>4610</v>
          </cell>
          <cell r="EY24">
            <v>0</v>
          </cell>
          <cell r="EZ24">
            <v>267380</v>
          </cell>
          <cell r="FA24">
            <v>0</v>
          </cell>
          <cell r="FB24">
            <v>432531.71944205859</v>
          </cell>
          <cell r="FC24">
            <v>432531.71944205859</v>
          </cell>
          <cell r="FD24">
            <v>0</v>
          </cell>
          <cell r="FE24">
            <v>432531.71944205859</v>
          </cell>
          <cell r="FF24">
            <v>432531.71944205859</v>
          </cell>
          <cell r="FG24">
            <v>0</v>
          </cell>
          <cell r="FH24" t="str">
            <v>Formula</v>
          </cell>
          <cell r="FI24">
            <v>37037.286042058557</v>
          </cell>
          <cell r="FJ24">
            <v>0</v>
          </cell>
          <cell r="FK24">
            <v>37037.286042058557</v>
          </cell>
          <cell r="FL24">
            <v>0</v>
          </cell>
          <cell r="FM24">
            <v>2388.44</v>
          </cell>
          <cell r="FN24">
            <v>429.78000000000003</v>
          </cell>
          <cell r="FO24">
            <v>0</v>
          </cell>
          <cell r="FP24">
            <v>58</v>
          </cell>
          <cell r="FQ24">
            <v>2876.2200000000003</v>
          </cell>
        </row>
        <row r="25">
          <cell r="C25"/>
          <cell r="D25"/>
          <cell r="E25" t="str">
            <v>Ashingdon Primary Academy</v>
          </cell>
          <cell r="F25" t="str">
            <v>P</v>
          </cell>
          <cell r="G25" t="str">
            <v/>
          </cell>
          <cell r="H25"/>
          <cell r="I25" t="str">
            <v>Y</v>
          </cell>
          <cell r="J25"/>
          <cell r="K25">
            <v>5235</v>
          </cell>
          <cell r="L25">
            <v>137378</v>
          </cell>
          <cell r="M25"/>
          <cell r="N25"/>
          <cell r="O25">
            <v>7</v>
          </cell>
          <cell r="P25">
            <v>0</v>
          </cell>
          <cell r="Q25">
            <v>0</v>
          </cell>
          <cell r="R25"/>
          <cell r="S25">
            <v>30</v>
          </cell>
          <cell r="T25">
            <v>181</v>
          </cell>
          <cell r="U25"/>
          <cell r="V25">
            <v>211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211</v>
          </cell>
          <cell r="AF25">
            <v>749596.49</v>
          </cell>
          <cell r="AG25">
            <v>0</v>
          </cell>
          <cell r="AH25">
            <v>0</v>
          </cell>
          <cell r="AI25">
            <v>0</v>
          </cell>
          <cell r="AJ25">
            <v>749596.49</v>
          </cell>
          <cell r="AK25">
            <v>21</v>
          </cell>
          <cell r="AL25">
            <v>10327.800000000001</v>
          </cell>
          <cell r="AM25">
            <v>0</v>
          </cell>
          <cell r="AN25">
            <v>0</v>
          </cell>
          <cell r="AO25">
            <v>10327.800000000001</v>
          </cell>
          <cell r="AP25">
            <v>22.000000000000021</v>
          </cell>
          <cell r="AQ25">
            <v>18106.440000000017</v>
          </cell>
          <cell r="AR25">
            <v>0</v>
          </cell>
          <cell r="AS25">
            <v>0</v>
          </cell>
          <cell r="AT25">
            <v>18106.440000000017</v>
          </cell>
          <cell r="AU25">
            <v>199</v>
          </cell>
          <cell r="AV25">
            <v>0</v>
          </cell>
          <cell r="AW25">
            <v>0</v>
          </cell>
          <cell r="AX25">
            <v>0</v>
          </cell>
          <cell r="AY25">
            <v>4.0000000000000036</v>
          </cell>
          <cell r="AZ25">
            <v>1144.195200000001</v>
          </cell>
          <cell r="BA25">
            <v>5.0000000000000044</v>
          </cell>
          <cell r="BB25">
            <v>2233.2000000000021</v>
          </cell>
          <cell r="BC25">
            <v>0</v>
          </cell>
          <cell r="BD25">
            <v>0</v>
          </cell>
          <cell r="BE25">
            <v>3.0000000000000031</v>
          </cell>
          <cell r="BF25">
            <v>1550.7000000000016</v>
          </cell>
          <cell r="BG25">
            <v>0</v>
          </cell>
          <cell r="BH25">
            <v>0</v>
          </cell>
          <cell r="BI25">
            <v>4928.0952000000052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4928.0952000000052</v>
          </cell>
          <cell r="BZ25">
            <v>33362.335200000023</v>
          </cell>
          <cell r="CA25">
            <v>0</v>
          </cell>
          <cell r="CB25">
            <v>33362.335200000023</v>
          </cell>
          <cell r="CC25">
            <v>51.546022693518694</v>
          </cell>
          <cell r="CD25">
            <v>60531.009909225933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60531.009909225933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1.1657458563535914</v>
          </cell>
          <cell r="CX25">
            <v>690.31972375690623</v>
          </cell>
          <cell r="CY25">
            <v>0</v>
          </cell>
          <cell r="CZ25">
            <v>0</v>
          </cell>
          <cell r="DA25">
            <v>690.31972375690623</v>
          </cell>
          <cell r="DB25">
            <v>844180.15483298292</v>
          </cell>
          <cell r="DC25">
            <v>0</v>
          </cell>
          <cell r="DD25">
            <v>844180.15483298292</v>
          </cell>
          <cell r="DE25">
            <v>134894.59</v>
          </cell>
          <cell r="DF25">
            <v>0</v>
          </cell>
          <cell r="DG25">
            <v>134894.59</v>
          </cell>
          <cell r="DH25">
            <v>30.142857142857142</v>
          </cell>
          <cell r="DI25">
            <v>0</v>
          </cell>
          <cell r="DJ25">
            <v>1.5629999999999999</v>
          </cell>
          <cell r="DK25">
            <v>0</v>
          </cell>
          <cell r="DL25">
            <v>0</v>
          </cell>
          <cell r="DN25"/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</v>
          </cell>
          <cell r="EG25">
            <v>0</v>
          </cell>
          <cell r="EH25"/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138148.38999999998</v>
          </cell>
          <cell r="EQ25">
            <v>0</v>
          </cell>
          <cell r="ER25">
            <v>138148.38999999998</v>
          </cell>
          <cell r="ES25">
            <v>982328.54483298294</v>
          </cell>
          <cell r="ET25">
            <v>0</v>
          </cell>
          <cell r="EU25">
            <v>982328.54483298294</v>
          </cell>
          <cell r="EV25">
            <v>979074.74483298289</v>
          </cell>
          <cell r="EW25">
            <v>4640.1646674548956</v>
          </cell>
          <cell r="EX25">
            <v>4610</v>
          </cell>
          <cell r="EY25">
            <v>0</v>
          </cell>
          <cell r="EZ25">
            <v>972710</v>
          </cell>
          <cell r="FA25">
            <v>0</v>
          </cell>
          <cell r="FB25">
            <v>982328.54483298294</v>
          </cell>
          <cell r="FC25">
            <v>982328.54483298294</v>
          </cell>
          <cell r="FD25">
            <v>0</v>
          </cell>
          <cell r="FE25">
            <v>982328.54483298294</v>
          </cell>
          <cell r="FF25">
            <v>982328.54483298294</v>
          </cell>
          <cell r="FG25">
            <v>0</v>
          </cell>
          <cell r="FH25" t="str">
            <v>Formula</v>
          </cell>
          <cell r="FI25">
            <v>106743.75953298286</v>
          </cell>
          <cell r="FJ25">
            <v>0</v>
          </cell>
          <cell r="FK25">
            <v>106743.75953298286</v>
          </cell>
          <cell r="FL25">
            <v>0</v>
          </cell>
          <cell r="FM25" t="str">
            <v/>
          </cell>
          <cell r="FN25" t="str">
            <v/>
          </cell>
          <cell r="FO25" t="str">
            <v/>
          </cell>
          <cell r="FP25" t="str">
            <v/>
          </cell>
          <cell r="FQ25">
            <v>0</v>
          </cell>
        </row>
        <row r="26"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J26"/>
          <cell r="K26">
            <v>2579</v>
          </cell>
          <cell r="L26">
            <v>114898</v>
          </cell>
          <cell r="M26"/>
          <cell r="N26"/>
          <cell r="O26">
            <v>3</v>
          </cell>
          <cell r="P26">
            <v>0</v>
          </cell>
          <cell r="Q26">
            <v>0</v>
          </cell>
          <cell r="R26"/>
          <cell r="S26">
            <v>60</v>
          </cell>
          <cell r="T26">
            <v>119</v>
          </cell>
          <cell r="U26"/>
          <cell r="V26">
            <v>179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179</v>
          </cell>
          <cell r="AF26">
            <v>635913.61</v>
          </cell>
          <cell r="AG26">
            <v>0</v>
          </cell>
          <cell r="AH26">
            <v>0</v>
          </cell>
          <cell r="AI26">
            <v>0</v>
          </cell>
          <cell r="AJ26">
            <v>635913.61</v>
          </cell>
          <cell r="AK26">
            <v>31.999999999999932</v>
          </cell>
          <cell r="AL26">
            <v>15737.599999999968</v>
          </cell>
          <cell r="AM26">
            <v>0</v>
          </cell>
          <cell r="AN26">
            <v>0</v>
          </cell>
          <cell r="AO26">
            <v>15737.599999999968</v>
          </cell>
          <cell r="AP26">
            <v>31.999999999999932</v>
          </cell>
          <cell r="AQ26">
            <v>26336.639999999945</v>
          </cell>
          <cell r="AR26">
            <v>0</v>
          </cell>
          <cell r="AS26">
            <v>0</v>
          </cell>
          <cell r="AT26">
            <v>26336.639999999945</v>
          </cell>
          <cell r="AU26">
            <v>129.99999999999991</v>
          </cell>
          <cell r="AV26">
            <v>0</v>
          </cell>
          <cell r="AW26">
            <v>42.000000000000021</v>
          </cell>
          <cell r="AX26">
            <v>9906.3216000000048</v>
          </cell>
          <cell r="AY26">
            <v>2</v>
          </cell>
          <cell r="AZ26">
            <v>572.09760000000006</v>
          </cell>
          <cell r="BA26">
            <v>0</v>
          </cell>
          <cell r="BB26">
            <v>0</v>
          </cell>
          <cell r="BC26">
            <v>4.9999999999999911</v>
          </cell>
          <cell r="BD26">
            <v>2433.8999999999955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12912.3192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12912.3192</v>
          </cell>
          <cell r="BZ26">
            <v>54986.559199999909</v>
          </cell>
          <cell r="CA26">
            <v>0</v>
          </cell>
          <cell r="CB26">
            <v>54986.559199999909</v>
          </cell>
          <cell r="CC26">
            <v>41.307692307692292</v>
          </cell>
          <cell r="CD26">
            <v>48508.036153846137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48508.036153846137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4.5126050420167987</v>
          </cell>
          <cell r="CX26">
            <v>2672.2293277310873</v>
          </cell>
          <cell r="CY26">
            <v>0</v>
          </cell>
          <cell r="CZ26">
            <v>0</v>
          </cell>
          <cell r="DA26">
            <v>2672.2293277310873</v>
          </cell>
          <cell r="DB26">
            <v>742080.43468157714</v>
          </cell>
          <cell r="DC26">
            <v>0</v>
          </cell>
          <cell r="DD26">
            <v>742080.43468157714</v>
          </cell>
          <cell r="DE26">
            <v>134894.59</v>
          </cell>
          <cell r="DF26">
            <v>0</v>
          </cell>
          <cell r="DG26">
            <v>134894.59</v>
          </cell>
          <cell r="DH26">
            <v>59.666666666666664</v>
          </cell>
          <cell r="DI26">
            <v>0</v>
          </cell>
          <cell r="DJ26">
            <v>1.19</v>
          </cell>
          <cell r="DK26">
            <v>0</v>
          </cell>
          <cell r="DL26">
            <v>0</v>
          </cell>
          <cell r="DN26"/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10649.6</v>
          </cell>
          <cell r="EB26">
            <v>14776.3195</v>
          </cell>
          <cell r="EC26">
            <v>-4126.7194778814865</v>
          </cell>
          <cell r="ED26">
            <v>378.88052211851391</v>
          </cell>
          <cell r="EE26">
            <v>11028.480544237027</v>
          </cell>
          <cell r="EF26">
            <v>11028.480544237027</v>
          </cell>
          <cell r="EG26">
            <v>0</v>
          </cell>
          <cell r="EH26"/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145923.07054423704</v>
          </cell>
          <cell r="EQ26">
            <v>0</v>
          </cell>
          <cell r="ER26">
            <v>145923.07054423704</v>
          </cell>
          <cell r="ES26">
            <v>888003.50522581418</v>
          </cell>
          <cell r="ET26">
            <v>0</v>
          </cell>
          <cell r="EU26">
            <v>888003.50522581418</v>
          </cell>
          <cell r="EV26">
            <v>876975.02468157711</v>
          </cell>
          <cell r="EW26">
            <v>4899.3018138635589</v>
          </cell>
          <cell r="EX26">
            <v>4610</v>
          </cell>
          <cell r="EY26">
            <v>0</v>
          </cell>
          <cell r="EZ26">
            <v>825190</v>
          </cell>
          <cell r="FA26">
            <v>0</v>
          </cell>
          <cell r="FB26">
            <v>888003.50522581418</v>
          </cell>
          <cell r="FC26">
            <v>895446.80375976209</v>
          </cell>
          <cell r="FD26">
            <v>7443.2985339479055</v>
          </cell>
          <cell r="FE26">
            <v>895446.80375976209</v>
          </cell>
          <cell r="FF26">
            <v>895446.80375976209</v>
          </cell>
          <cell r="FG26">
            <v>0</v>
          </cell>
          <cell r="FH26" t="str">
            <v>MFG</v>
          </cell>
          <cell r="FI26">
            <v>109506.63298157716</v>
          </cell>
          <cell r="FJ26">
            <v>0</v>
          </cell>
          <cell r="FK26">
            <v>109506.63298157716</v>
          </cell>
          <cell r="FL26">
            <v>0</v>
          </cell>
          <cell r="FM26">
            <v>7371.22</v>
          </cell>
          <cell r="FN26">
            <v>1326.39</v>
          </cell>
          <cell r="FO26">
            <v>0</v>
          </cell>
          <cell r="FP26">
            <v>179</v>
          </cell>
          <cell r="FQ26">
            <v>8876.61</v>
          </cell>
        </row>
        <row r="27"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J27"/>
          <cell r="K27">
            <v>2609</v>
          </cell>
          <cell r="L27">
            <v>114913</v>
          </cell>
          <cell r="M27"/>
          <cell r="N27"/>
          <cell r="O27">
            <v>4</v>
          </cell>
          <cell r="P27">
            <v>0</v>
          </cell>
          <cell r="Q27">
            <v>0</v>
          </cell>
          <cell r="R27"/>
          <cell r="S27">
            <v>0</v>
          </cell>
          <cell r="T27">
            <v>236</v>
          </cell>
          <cell r="U27"/>
          <cell r="V27">
            <v>236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236</v>
          </cell>
          <cell r="AF27">
            <v>838411.24</v>
          </cell>
          <cell r="AG27">
            <v>0</v>
          </cell>
          <cell r="AH27">
            <v>0</v>
          </cell>
          <cell r="AI27">
            <v>0</v>
          </cell>
          <cell r="AJ27">
            <v>838411.24</v>
          </cell>
          <cell r="AK27">
            <v>35.000000000000071</v>
          </cell>
          <cell r="AL27">
            <v>17213.000000000036</v>
          </cell>
          <cell r="AM27">
            <v>0</v>
          </cell>
          <cell r="AN27">
            <v>0</v>
          </cell>
          <cell r="AO27">
            <v>17213.000000000036</v>
          </cell>
          <cell r="AP27">
            <v>40.000000000000043</v>
          </cell>
          <cell r="AQ27">
            <v>32920.800000000032</v>
          </cell>
          <cell r="AR27">
            <v>0</v>
          </cell>
          <cell r="AS27">
            <v>0</v>
          </cell>
          <cell r="AT27">
            <v>32920.800000000032</v>
          </cell>
          <cell r="AU27">
            <v>184.78297872340417</v>
          </cell>
          <cell r="AV27">
            <v>0</v>
          </cell>
          <cell r="AW27">
            <v>42.17872340425528</v>
          </cell>
          <cell r="AX27">
            <v>9948.4761599999911</v>
          </cell>
          <cell r="AY27">
            <v>1.0042553191489363</v>
          </cell>
          <cell r="AZ27">
            <v>287.2660289361703</v>
          </cell>
          <cell r="BA27">
            <v>0</v>
          </cell>
          <cell r="BB27">
            <v>0</v>
          </cell>
          <cell r="BC27">
            <v>8.0340425531914974</v>
          </cell>
          <cell r="BD27">
            <v>3910.8112340425569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14146.553422978719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14146.553422978719</v>
          </cell>
          <cell r="BZ27">
            <v>64280.353422978791</v>
          </cell>
          <cell r="CA27">
            <v>0</v>
          </cell>
          <cell r="CB27">
            <v>64280.353422978791</v>
          </cell>
          <cell r="CC27">
            <v>47.844331623008344</v>
          </cell>
          <cell r="CD27">
            <v>56184.077068214923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56184.077068214923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5.0427350427350506</v>
          </cell>
          <cell r="CX27">
            <v>2986.1564102564148</v>
          </cell>
          <cell r="CY27">
            <v>0</v>
          </cell>
          <cell r="CZ27">
            <v>0</v>
          </cell>
          <cell r="DA27">
            <v>2986.1564102564148</v>
          </cell>
          <cell r="DB27">
            <v>961861.82690145005</v>
          </cell>
          <cell r="DC27">
            <v>0</v>
          </cell>
          <cell r="DD27">
            <v>961861.82690145005</v>
          </cell>
          <cell r="DE27">
            <v>134894.59</v>
          </cell>
          <cell r="DF27">
            <v>0</v>
          </cell>
          <cell r="DG27">
            <v>134894.59</v>
          </cell>
          <cell r="DH27">
            <v>59</v>
          </cell>
          <cell r="DI27">
            <v>0</v>
          </cell>
          <cell r="DJ27">
            <v>1.1990000000000001</v>
          </cell>
          <cell r="DK27">
            <v>0</v>
          </cell>
          <cell r="DL27">
            <v>0</v>
          </cell>
          <cell r="DN27"/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15974.4</v>
          </cell>
          <cell r="EB27">
            <v>23111.680499999999</v>
          </cell>
          <cell r="EC27">
            <v>-7137.2805221185135</v>
          </cell>
          <cell r="ED27">
            <v>-378.88052211851391</v>
          </cell>
          <cell r="EE27">
            <v>15595.519455762971</v>
          </cell>
          <cell r="EF27">
            <v>15595.519455762971</v>
          </cell>
          <cell r="EG27">
            <v>0</v>
          </cell>
          <cell r="EH27"/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150490.10945576295</v>
          </cell>
          <cell r="EQ27">
            <v>0</v>
          </cell>
          <cell r="ER27">
            <v>150490.10945576295</v>
          </cell>
          <cell r="ES27">
            <v>1112351.936357213</v>
          </cell>
          <cell r="ET27">
            <v>0</v>
          </cell>
          <cell r="EU27">
            <v>1112351.936357213</v>
          </cell>
          <cell r="EV27">
            <v>1096756.4169014501</v>
          </cell>
          <cell r="EW27">
            <v>4647.2729529722465</v>
          </cell>
          <cell r="EX27">
            <v>4610</v>
          </cell>
          <cell r="EY27">
            <v>0</v>
          </cell>
          <cell r="EZ27">
            <v>1087960</v>
          </cell>
          <cell r="FA27">
            <v>0</v>
          </cell>
          <cell r="FB27">
            <v>1112351.936357213</v>
          </cell>
          <cell r="FC27">
            <v>1112351.936357213</v>
          </cell>
          <cell r="FD27">
            <v>0</v>
          </cell>
          <cell r="FE27">
            <v>1112351.936357213</v>
          </cell>
          <cell r="FF27">
            <v>1112351.936357213</v>
          </cell>
          <cell r="FG27">
            <v>0</v>
          </cell>
          <cell r="FH27" t="str">
            <v>Formula</v>
          </cell>
          <cell r="FI27">
            <v>131389.92410145007</v>
          </cell>
          <cell r="FJ27">
            <v>0</v>
          </cell>
          <cell r="FK27">
            <v>131389.92410145007</v>
          </cell>
          <cell r="FL27">
            <v>0</v>
          </cell>
          <cell r="FM27">
            <v>9718.48</v>
          </cell>
          <cell r="FN27">
            <v>1748.76</v>
          </cell>
          <cell r="FO27">
            <v>0</v>
          </cell>
          <cell r="FP27">
            <v>236</v>
          </cell>
          <cell r="FQ27">
            <v>11703.24</v>
          </cell>
        </row>
        <row r="28">
          <cell r="C28"/>
          <cell r="D28"/>
          <cell r="E28" t="str">
            <v>Bardfield Academy</v>
          </cell>
          <cell r="F28" t="str">
            <v>P</v>
          </cell>
          <cell r="G28" t="str">
            <v/>
          </cell>
          <cell r="H28"/>
          <cell r="I28" t="str">
            <v>Y</v>
          </cell>
          <cell r="J28"/>
          <cell r="K28">
            <v>3255</v>
          </cell>
          <cell r="L28">
            <v>143203</v>
          </cell>
          <cell r="M28"/>
          <cell r="N28"/>
          <cell r="O28">
            <v>7</v>
          </cell>
          <cell r="P28">
            <v>0</v>
          </cell>
          <cell r="Q28">
            <v>0</v>
          </cell>
          <cell r="R28"/>
          <cell r="S28">
            <v>59</v>
          </cell>
          <cell r="T28">
            <v>358</v>
          </cell>
          <cell r="U28"/>
          <cell r="V28">
            <v>417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417</v>
          </cell>
          <cell r="AF28">
            <v>1481430.03</v>
          </cell>
          <cell r="AG28">
            <v>0</v>
          </cell>
          <cell r="AH28">
            <v>0</v>
          </cell>
          <cell r="AI28">
            <v>0</v>
          </cell>
          <cell r="AJ28">
            <v>1481430.03</v>
          </cell>
          <cell r="AK28">
            <v>212.00000000000017</v>
          </cell>
          <cell r="AL28">
            <v>104261.60000000009</v>
          </cell>
          <cell r="AM28">
            <v>0</v>
          </cell>
          <cell r="AN28">
            <v>0</v>
          </cell>
          <cell r="AO28">
            <v>104261.60000000009</v>
          </cell>
          <cell r="AP28">
            <v>224.00000000000009</v>
          </cell>
          <cell r="AQ28">
            <v>184356.48000000007</v>
          </cell>
          <cell r="AR28">
            <v>0</v>
          </cell>
          <cell r="AS28">
            <v>0</v>
          </cell>
          <cell r="AT28">
            <v>184356.48000000007</v>
          </cell>
          <cell r="AU28">
            <v>23.055288461538446</v>
          </cell>
          <cell r="AV28">
            <v>0</v>
          </cell>
          <cell r="AW28">
            <v>28.06730769230769</v>
          </cell>
          <cell r="AX28">
            <v>6620.0899153846149</v>
          </cell>
          <cell r="AY28">
            <v>123.29567307692311</v>
          </cell>
          <cell r="AZ28">
            <v>35268.579328846165</v>
          </cell>
          <cell r="BA28">
            <v>16.038461538461554</v>
          </cell>
          <cell r="BB28">
            <v>7163.4184615384684</v>
          </cell>
          <cell r="BC28">
            <v>9.0216346153846221</v>
          </cell>
          <cell r="BD28">
            <v>4391.5512980769263</v>
          </cell>
          <cell r="BE28">
            <v>171.41105769230757</v>
          </cell>
          <cell r="BF28">
            <v>88602.375721153774</v>
          </cell>
          <cell r="BG28">
            <v>46.110576923076891</v>
          </cell>
          <cell r="BH28">
            <v>31470.468749999978</v>
          </cell>
          <cell r="BI28">
            <v>173516.48347499993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173516.48347499993</v>
          </cell>
          <cell r="BZ28">
            <v>462134.56347500009</v>
          </cell>
          <cell r="CA28">
            <v>0</v>
          </cell>
          <cell r="CB28">
            <v>462134.56347500009</v>
          </cell>
          <cell r="CC28">
            <v>158.51111448168933</v>
          </cell>
          <cell r="CD28">
            <v>186141.18684699258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186141.18684699258</v>
          </cell>
          <cell r="CR28">
            <v>8.98</v>
          </cell>
          <cell r="CS28">
            <v>8652.4994000000006</v>
          </cell>
          <cell r="CT28">
            <v>0</v>
          </cell>
          <cell r="CU28">
            <v>0</v>
          </cell>
          <cell r="CV28">
            <v>8652.4994000000006</v>
          </cell>
          <cell r="CW28">
            <v>22.131284916201107</v>
          </cell>
          <cell r="CX28">
            <v>13105.482988826809</v>
          </cell>
          <cell r="CY28">
            <v>0</v>
          </cell>
          <cell r="CZ28">
            <v>0</v>
          </cell>
          <cell r="DA28">
            <v>13105.482988826809</v>
          </cell>
          <cell r="DB28">
            <v>2151463.7627108195</v>
          </cell>
          <cell r="DC28">
            <v>0</v>
          </cell>
          <cell r="DD28">
            <v>2151463.7627108195</v>
          </cell>
          <cell r="DE28">
            <v>134894.59</v>
          </cell>
          <cell r="DF28">
            <v>0</v>
          </cell>
          <cell r="DG28">
            <v>134894.59</v>
          </cell>
          <cell r="DH28">
            <v>59.571428571428569</v>
          </cell>
          <cell r="DI28">
            <v>0</v>
          </cell>
          <cell r="DJ28">
            <v>0.54800000000000004</v>
          </cell>
          <cell r="DK28">
            <v>0</v>
          </cell>
          <cell r="DL28">
            <v>0</v>
          </cell>
          <cell r="DN28"/>
          <cell r="DO28">
            <v>0</v>
          </cell>
          <cell r="DP28">
            <v>0</v>
          </cell>
          <cell r="DQ28">
            <v>0</v>
          </cell>
          <cell r="DR28">
            <v>1.0173000000000001</v>
          </cell>
          <cell r="DS28">
            <v>39553.999501897386</v>
          </cell>
          <cell r="DT28">
            <v>0</v>
          </cell>
          <cell r="DU28">
            <v>39553.999501897386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5194.7979999999998</v>
          </cell>
          <cell r="EG28">
            <v>0</v>
          </cell>
          <cell r="EH28"/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179643.38750189741</v>
          </cell>
          <cell r="EQ28">
            <v>0</v>
          </cell>
          <cell r="ER28">
            <v>179643.38750189741</v>
          </cell>
          <cell r="ES28">
            <v>2331107.1502127168</v>
          </cell>
          <cell r="ET28">
            <v>0</v>
          </cell>
          <cell r="EU28">
            <v>2331107.1502127168</v>
          </cell>
          <cell r="EV28">
            <v>2325912.3522127168</v>
          </cell>
          <cell r="EW28">
            <v>5577.7274633398483</v>
          </cell>
          <cell r="EX28">
            <v>4610</v>
          </cell>
          <cell r="EY28">
            <v>0</v>
          </cell>
          <cell r="EZ28">
            <v>1922370</v>
          </cell>
          <cell r="FA28">
            <v>0</v>
          </cell>
          <cell r="FB28">
            <v>2331107.1502127168</v>
          </cell>
          <cell r="FC28">
            <v>2331107.1502127168</v>
          </cell>
          <cell r="FD28">
            <v>0</v>
          </cell>
          <cell r="FE28">
            <v>2331107.1502127168</v>
          </cell>
          <cell r="FF28">
            <v>2331107.1502127168</v>
          </cell>
          <cell r="FG28">
            <v>0</v>
          </cell>
          <cell r="FH28" t="str">
            <v>Formula</v>
          </cell>
          <cell r="FI28">
            <v>620771.75369228655</v>
          </cell>
          <cell r="FJ28">
            <v>0</v>
          </cell>
          <cell r="FK28">
            <v>620771.75369228655</v>
          </cell>
          <cell r="FL28">
            <v>0</v>
          </cell>
          <cell r="FM28" t="str">
            <v/>
          </cell>
          <cell r="FN28" t="str">
            <v/>
          </cell>
          <cell r="FO28" t="str">
            <v/>
          </cell>
          <cell r="FP28" t="str">
            <v/>
          </cell>
          <cell r="FQ28">
            <v>0</v>
          </cell>
        </row>
        <row r="29">
          <cell r="C29"/>
          <cell r="D29"/>
          <cell r="E29" t="str">
            <v>Barling Magna Primary Academy</v>
          </cell>
          <cell r="F29" t="str">
            <v>P</v>
          </cell>
          <cell r="G29" t="str">
            <v/>
          </cell>
          <cell r="H29"/>
          <cell r="I29" t="str">
            <v>Y</v>
          </cell>
          <cell r="J29"/>
          <cell r="K29">
            <v>2156</v>
          </cell>
          <cell r="L29">
            <v>143948</v>
          </cell>
          <cell r="M29">
            <v>25</v>
          </cell>
          <cell r="N29"/>
          <cell r="O29">
            <v>7</v>
          </cell>
          <cell r="P29">
            <v>0</v>
          </cell>
          <cell r="Q29">
            <v>0</v>
          </cell>
          <cell r="R29"/>
          <cell r="S29">
            <v>36.583333333333336</v>
          </cell>
          <cell r="T29">
            <v>161</v>
          </cell>
          <cell r="U29"/>
          <cell r="V29">
            <v>197.58333333333334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197.58333333333334</v>
          </cell>
          <cell r="AF29">
            <v>701932.57416666672</v>
          </cell>
          <cell r="AG29">
            <v>0</v>
          </cell>
          <cell r="AH29">
            <v>0</v>
          </cell>
          <cell r="AI29">
            <v>0</v>
          </cell>
          <cell r="AJ29">
            <v>701932.57416666672</v>
          </cell>
          <cell r="AK29">
            <v>36.709471766848829</v>
          </cell>
          <cell r="AL29">
            <v>18053.718214936256</v>
          </cell>
          <cell r="AM29">
            <v>0</v>
          </cell>
          <cell r="AN29">
            <v>0</v>
          </cell>
          <cell r="AO29">
            <v>18053.718214936256</v>
          </cell>
          <cell r="AP29">
            <v>41.028233151184033</v>
          </cell>
          <cell r="AQ29">
            <v>33767.056448087482</v>
          </cell>
          <cell r="AR29">
            <v>0</v>
          </cell>
          <cell r="AS29">
            <v>0</v>
          </cell>
          <cell r="AT29">
            <v>33767.056448087482</v>
          </cell>
          <cell r="AU29">
            <v>183.39226519337009</v>
          </cell>
          <cell r="AV29">
            <v>0</v>
          </cell>
          <cell r="AW29">
            <v>1.0916206261510133</v>
          </cell>
          <cell r="AX29">
            <v>257.47488066298354</v>
          </cell>
          <cell r="AY29">
            <v>0</v>
          </cell>
          <cell r="AZ29">
            <v>0</v>
          </cell>
          <cell r="BA29">
            <v>5.4581031307550658</v>
          </cell>
          <cell r="BB29">
            <v>2437.8071823204427</v>
          </cell>
          <cell r="BC29">
            <v>7.6413443830570955</v>
          </cell>
          <cell r="BD29">
            <v>3719.6536187845327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6414.9356817679591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6414.9356817679591</v>
          </cell>
          <cell r="BZ29">
            <v>58235.710344791696</v>
          </cell>
          <cell r="CA29">
            <v>0</v>
          </cell>
          <cell r="CB29">
            <v>58235.710344791696</v>
          </cell>
          <cell r="CC29">
            <v>50.088004246284527</v>
          </cell>
          <cell r="CD29">
            <v>58818.844266454376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58818.844266454376</v>
          </cell>
          <cell r="CR29">
            <v>11.898187613843415</v>
          </cell>
          <cell r="CS29">
            <v>11464.260711566545</v>
          </cell>
          <cell r="CT29">
            <v>0</v>
          </cell>
          <cell r="CU29">
            <v>0</v>
          </cell>
          <cell r="CV29">
            <v>11464.260711566545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830451.38948947925</v>
          </cell>
          <cell r="DC29">
            <v>0</v>
          </cell>
          <cell r="DD29">
            <v>830451.38948947925</v>
          </cell>
          <cell r="DE29">
            <v>134894.59</v>
          </cell>
          <cell r="DF29">
            <v>0</v>
          </cell>
          <cell r="DG29">
            <v>134894.59</v>
          </cell>
          <cell r="DH29">
            <v>28.226190476190478</v>
          </cell>
          <cell r="DI29">
            <v>0</v>
          </cell>
          <cell r="DJ29">
            <v>1.579</v>
          </cell>
          <cell r="DK29">
            <v>0</v>
          </cell>
          <cell r="DL29">
            <v>0</v>
          </cell>
          <cell r="DN29"/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H29"/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137220.42799999999</v>
          </cell>
          <cell r="EQ29">
            <v>0</v>
          </cell>
          <cell r="ER29">
            <v>137220.42799999999</v>
          </cell>
          <cell r="ES29">
            <v>967671.8174894792</v>
          </cell>
          <cell r="ET29">
            <v>0</v>
          </cell>
          <cell r="EU29">
            <v>967671.8174894792</v>
          </cell>
          <cell r="EV29">
            <v>965345.97948947921</v>
          </cell>
          <cell r="EW29">
            <v>4885.7662395081188</v>
          </cell>
          <cell r="EX29">
            <v>4610</v>
          </cell>
          <cell r="EY29">
            <v>0</v>
          </cell>
          <cell r="EZ29">
            <v>910859.16666666674</v>
          </cell>
          <cell r="FA29">
            <v>0</v>
          </cell>
          <cell r="FB29">
            <v>967671.8174894792</v>
          </cell>
          <cell r="FC29">
            <v>970578.9126317898</v>
          </cell>
          <cell r="FD29">
            <v>2907.0951423106017</v>
          </cell>
          <cell r="FE29">
            <v>970578.9126317898</v>
          </cell>
          <cell r="FF29">
            <v>970578.9126317898</v>
          </cell>
          <cell r="FG29">
            <v>0</v>
          </cell>
          <cell r="FH29" t="str">
            <v>MFG</v>
          </cell>
          <cell r="FI29">
            <v>131523.07433287636</v>
          </cell>
          <cell r="FJ29">
            <v>0</v>
          </cell>
          <cell r="FK29">
            <v>131523.07433287636</v>
          </cell>
          <cell r="FL29">
            <v>0</v>
          </cell>
          <cell r="FM29" t="str">
            <v/>
          </cell>
          <cell r="FN29" t="str">
            <v/>
          </cell>
          <cell r="FO29" t="str">
            <v/>
          </cell>
          <cell r="FP29" t="str">
            <v/>
          </cell>
          <cell r="FQ29">
            <v>0</v>
          </cell>
        </row>
        <row r="30">
          <cell r="C30"/>
          <cell r="D30"/>
          <cell r="E30" t="str">
            <v>Barnes Farm Infant School</v>
          </cell>
          <cell r="F30" t="str">
            <v>P</v>
          </cell>
          <cell r="G30" t="str">
            <v/>
          </cell>
          <cell r="H30"/>
          <cell r="I30" t="str">
            <v>Y</v>
          </cell>
          <cell r="J30"/>
          <cell r="K30">
            <v>2928</v>
          </cell>
          <cell r="L30">
            <v>146000</v>
          </cell>
          <cell r="M30"/>
          <cell r="N30"/>
          <cell r="O30">
            <v>3</v>
          </cell>
          <cell r="P30">
            <v>0</v>
          </cell>
          <cell r="Q30">
            <v>0</v>
          </cell>
          <cell r="R30"/>
          <cell r="S30">
            <v>58</v>
          </cell>
          <cell r="T30">
            <v>150</v>
          </cell>
          <cell r="U30"/>
          <cell r="V30">
            <v>208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208</v>
          </cell>
          <cell r="AF30">
            <v>738938.72</v>
          </cell>
          <cell r="AG30">
            <v>0</v>
          </cell>
          <cell r="AH30">
            <v>0</v>
          </cell>
          <cell r="AI30">
            <v>0</v>
          </cell>
          <cell r="AJ30">
            <v>738938.72</v>
          </cell>
          <cell r="AK30">
            <v>25.000000000000064</v>
          </cell>
          <cell r="AL30">
            <v>12295.000000000031</v>
          </cell>
          <cell r="AM30">
            <v>0</v>
          </cell>
          <cell r="AN30">
            <v>0</v>
          </cell>
          <cell r="AO30">
            <v>12295.000000000031</v>
          </cell>
          <cell r="AP30">
            <v>25.000000000000064</v>
          </cell>
          <cell r="AQ30">
            <v>20575.500000000051</v>
          </cell>
          <cell r="AR30">
            <v>0</v>
          </cell>
          <cell r="AS30">
            <v>0</v>
          </cell>
          <cell r="AT30">
            <v>20575.500000000051</v>
          </cell>
          <cell r="AU30">
            <v>192</v>
          </cell>
          <cell r="AV30">
            <v>0</v>
          </cell>
          <cell r="AW30">
            <v>10.000000000000005</v>
          </cell>
          <cell r="AX30">
            <v>2358.6480000000015</v>
          </cell>
          <cell r="AY30">
            <v>2.9999999999999951</v>
          </cell>
          <cell r="AZ30">
            <v>858.14639999999872</v>
          </cell>
          <cell r="BA30">
            <v>1.0000000000000004</v>
          </cell>
          <cell r="BB30">
            <v>446.64000000000016</v>
          </cell>
          <cell r="BC30">
            <v>2.0000000000000009</v>
          </cell>
          <cell r="BD30">
            <v>973.5600000000004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4636.9944000000014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4636.9944000000014</v>
          </cell>
          <cell r="BZ30">
            <v>37507.494400000083</v>
          </cell>
          <cell r="CA30">
            <v>0</v>
          </cell>
          <cell r="CB30">
            <v>37507.494400000083</v>
          </cell>
          <cell r="CC30">
            <v>60.248275862068951</v>
          </cell>
          <cell r="CD30">
            <v>70750.152827586193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70750.152827586193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30.506666666666735</v>
          </cell>
          <cell r="CX30">
            <v>18065.132800000039</v>
          </cell>
          <cell r="CY30">
            <v>0</v>
          </cell>
          <cell r="CZ30">
            <v>0</v>
          </cell>
          <cell r="DA30">
            <v>18065.132800000039</v>
          </cell>
          <cell r="DB30">
            <v>865261.50002758612</v>
          </cell>
          <cell r="DC30">
            <v>0</v>
          </cell>
          <cell r="DD30">
            <v>865261.50002758612</v>
          </cell>
          <cell r="DE30">
            <v>134894.59</v>
          </cell>
          <cell r="DF30">
            <v>0</v>
          </cell>
          <cell r="DG30">
            <v>134894.59</v>
          </cell>
          <cell r="DH30">
            <v>69.333333333333329</v>
          </cell>
          <cell r="DI30">
            <v>0</v>
          </cell>
          <cell r="DJ30">
            <v>0.61499999999999999</v>
          </cell>
          <cell r="DK30">
            <v>0</v>
          </cell>
          <cell r="DL30">
            <v>0</v>
          </cell>
          <cell r="DN30"/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H30"/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137776.43400000001</v>
          </cell>
          <cell r="EQ30">
            <v>0</v>
          </cell>
          <cell r="ER30">
            <v>137776.43400000001</v>
          </cell>
          <cell r="ES30">
            <v>1003037.9340275861</v>
          </cell>
          <cell r="ET30">
            <v>0</v>
          </cell>
          <cell r="EU30">
            <v>1003037.9340275861</v>
          </cell>
          <cell r="EV30">
            <v>1000156.0900275861</v>
          </cell>
          <cell r="EW30">
            <v>4808.442740517241</v>
          </cell>
          <cell r="EX30">
            <v>4610</v>
          </cell>
          <cell r="EY30">
            <v>0</v>
          </cell>
          <cell r="EZ30">
            <v>958880</v>
          </cell>
          <cell r="FA30">
            <v>0</v>
          </cell>
          <cell r="FB30">
            <v>1003037.9340275861</v>
          </cell>
          <cell r="FC30">
            <v>1003037.9340275861</v>
          </cell>
          <cell r="FD30">
            <v>0</v>
          </cell>
          <cell r="FE30">
            <v>1003037.9340275861</v>
          </cell>
          <cell r="FF30">
            <v>1003037.9340275861</v>
          </cell>
          <cell r="FG30">
            <v>0</v>
          </cell>
          <cell r="FH30" t="str">
            <v>Formula</v>
          </cell>
          <cell r="FI30">
            <v>136195.94162758629</v>
          </cell>
          <cell r="FJ30">
            <v>0</v>
          </cell>
          <cell r="FK30">
            <v>136195.94162758629</v>
          </cell>
          <cell r="FL30">
            <v>0</v>
          </cell>
          <cell r="FM30" t="str">
            <v/>
          </cell>
          <cell r="FN30" t="str">
            <v/>
          </cell>
          <cell r="FO30" t="str">
            <v/>
          </cell>
          <cell r="FP30" t="str">
            <v/>
          </cell>
          <cell r="FQ30">
            <v>0</v>
          </cell>
        </row>
        <row r="31">
          <cell r="C31"/>
          <cell r="D31"/>
          <cell r="E31" t="str">
            <v>Barnes Farm Junior School</v>
          </cell>
          <cell r="F31" t="str">
            <v>P</v>
          </cell>
          <cell r="G31" t="str">
            <v/>
          </cell>
          <cell r="H31"/>
          <cell r="I31" t="str">
            <v>Y</v>
          </cell>
          <cell r="J31"/>
          <cell r="K31">
            <v>2839</v>
          </cell>
          <cell r="L31">
            <v>145998</v>
          </cell>
          <cell r="M31"/>
          <cell r="N31"/>
          <cell r="O31">
            <v>4</v>
          </cell>
          <cell r="P31">
            <v>0</v>
          </cell>
          <cell r="Q31">
            <v>0</v>
          </cell>
          <cell r="R31"/>
          <cell r="S31">
            <v>0</v>
          </cell>
          <cell r="T31">
            <v>365</v>
          </cell>
          <cell r="U31"/>
          <cell r="V31">
            <v>365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365</v>
          </cell>
          <cell r="AF31">
            <v>1296695.3500000001</v>
          </cell>
          <cell r="AG31">
            <v>0</v>
          </cell>
          <cell r="AH31">
            <v>0</v>
          </cell>
          <cell r="AI31">
            <v>0</v>
          </cell>
          <cell r="AJ31">
            <v>1296695.3500000001</v>
          </cell>
          <cell r="AK31">
            <v>57.000000000000057</v>
          </cell>
          <cell r="AL31">
            <v>28032.600000000028</v>
          </cell>
          <cell r="AM31">
            <v>0</v>
          </cell>
          <cell r="AN31">
            <v>0</v>
          </cell>
          <cell r="AO31">
            <v>28032.600000000028</v>
          </cell>
          <cell r="AP31">
            <v>57.000000000000057</v>
          </cell>
          <cell r="AQ31">
            <v>46912.140000000043</v>
          </cell>
          <cell r="AR31">
            <v>0</v>
          </cell>
          <cell r="AS31">
            <v>0</v>
          </cell>
          <cell r="AT31">
            <v>46912.140000000043</v>
          </cell>
          <cell r="AU31">
            <v>334.99999999999994</v>
          </cell>
          <cell r="AV31">
            <v>0</v>
          </cell>
          <cell r="AW31">
            <v>18.999999999999982</v>
          </cell>
          <cell r="AX31">
            <v>4481.4311999999954</v>
          </cell>
          <cell r="AY31">
            <v>5</v>
          </cell>
          <cell r="AZ31">
            <v>1430.2440000000001</v>
          </cell>
          <cell r="BA31">
            <v>0</v>
          </cell>
          <cell r="BB31">
            <v>0</v>
          </cell>
          <cell r="BC31">
            <v>6.0000000000000142</v>
          </cell>
          <cell r="BD31">
            <v>2920.6800000000067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8832.3552000000018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8832.3552000000018</v>
          </cell>
          <cell r="BZ31">
            <v>83777.095200000083</v>
          </cell>
          <cell r="CA31">
            <v>0</v>
          </cell>
          <cell r="CB31">
            <v>83777.095200000083</v>
          </cell>
          <cell r="CC31">
            <v>84.494389245604538</v>
          </cell>
          <cell r="CD31">
            <v>99222.606235005864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99222.606235005864</v>
          </cell>
          <cell r="CR31">
            <v>1.2267217630853899</v>
          </cell>
          <cell r="CS31">
            <v>1181.9832203856658</v>
          </cell>
          <cell r="CT31">
            <v>0</v>
          </cell>
          <cell r="CU31">
            <v>0</v>
          </cell>
          <cell r="CV31">
            <v>1181.9832203856658</v>
          </cell>
          <cell r="CW31">
            <v>21.000000000000014</v>
          </cell>
          <cell r="CX31">
            <v>12435.570000000007</v>
          </cell>
          <cell r="CY31">
            <v>0</v>
          </cell>
          <cell r="CZ31">
            <v>0</v>
          </cell>
          <cell r="DA31">
            <v>12435.570000000007</v>
          </cell>
          <cell r="DB31">
            <v>1493312.604655392</v>
          </cell>
          <cell r="DC31">
            <v>0</v>
          </cell>
          <cell r="DD31">
            <v>1493312.604655392</v>
          </cell>
          <cell r="DE31">
            <v>134894.59</v>
          </cell>
          <cell r="DF31">
            <v>0</v>
          </cell>
          <cell r="DG31">
            <v>134894.59</v>
          </cell>
          <cell r="DH31">
            <v>91.25</v>
          </cell>
          <cell r="DI31">
            <v>0</v>
          </cell>
          <cell r="DJ31">
            <v>0.63800000000000001</v>
          </cell>
          <cell r="DK31">
            <v>0</v>
          </cell>
          <cell r="DL31">
            <v>0</v>
          </cell>
          <cell r="DN31"/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H31"/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140778.984</v>
          </cell>
          <cell r="EQ31">
            <v>0</v>
          </cell>
          <cell r="ER31">
            <v>140778.984</v>
          </cell>
          <cell r="ES31">
            <v>1634091.5886553919</v>
          </cell>
          <cell r="ET31">
            <v>0</v>
          </cell>
          <cell r="EU31">
            <v>1634091.5886553919</v>
          </cell>
          <cell r="EV31">
            <v>1628207.1946553921</v>
          </cell>
          <cell r="EW31">
            <v>4460.8416291928552</v>
          </cell>
          <cell r="EX31">
            <v>4610</v>
          </cell>
          <cell r="EY31">
            <v>149.15837080714482</v>
          </cell>
          <cell r="EZ31">
            <v>1682650</v>
          </cell>
          <cell r="FA31">
            <v>54442.805344607914</v>
          </cell>
          <cell r="FB31">
            <v>1688534.3939999999</v>
          </cell>
          <cell r="FC31">
            <v>1688534.3939999999</v>
          </cell>
          <cell r="FD31">
            <v>0</v>
          </cell>
          <cell r="FE31">
            <v>1688534.3939999999</v>
          </cell>
          <cell r="FF31">
            <v>1688534.3939999999</v>
          </cell>
          <cell r="FG31">
            <v>0</v>
          </cell>
          <cell r="FH31" t="str">
            <v>MPPL</v>
          </cell>
          <cell r="FI31">
            <v>207485.51515539159</v>
          </cell>
          <cell r="FJ31">
            <v>0</v>
          </cell>
          <cell r="FK31">
            <v>207485.51515539159</v>
          </cell>
          <cell r="FL31">
            <v>0</v>
          </cell>
          <cell r="FM31" t="str">
            <v/>
          </cell>
          <cell r="FN31" t="str">
            <v/>
          </cell>
          <cell r="FO31" t="str">
            <v/>
          </cell>
          <cell r="FP31" t="str">
            <v/>
          </cell>
          <cell r="FQ31">
            <v>0</v>
          </cell>
        </row>
        <row r="32"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J32"/>
          <cell r="K32">
            <v>2088</v>
          </cell>
          <cell r="L32">
            <v>114767</v>
          </cell>
          <cell r="M32"/>
          <cell r="N32"/>
          <cell r="O32">
            <v>7</v>
          </cell>
          <cell r="P32">
            <v>0</v>
          </cell>
          <cell r="Q32">
            <v>0</v>
          </cell>
          <cell r="R32"/>
          <cell r="S32">
            <v>15</v>
          </cell>
          <cell r="T32">
            <v>90</v>
          </cell>
          <cell r="U32"/>
          <cell r="V32">
            <v>105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105</v>
          </cell>
          <cell r="AF32">
            <v>373021.95</v>
          </cell>
          <cell r="AG32">
            <v>0</v>
          </cell>
          <cell r="AH32">
            <v>0</v>
          </cell>
          <cell r="AI32">
            <v>0</v>
          </cell>
          <cell r="AJ32">
            <v>373021.95</v>
          </cell>
          <cell r="AK32">
            <v>34.999999999999964</v>
          </cell>
          <cell r="AL32">
            <v>17212.999999999982</v>
          </cell>
          <cell r="AM32">
            <v>0</v>
          </cell>
          <cell r="AN32">
            <v>0</v>
          </cell>
          <cell r="AO32">
            <v>17212.999999999982</v>
          </cell>
          <cell r="AP32">
            <v>40.000000000000007</v>
          </cell>
          <cell r="AQ32">
            <v>32920.800000000003</v>
          </cell>
          <cell r="AR32">
            <v>0</v>
          </cell>
          <cell r="AS32">
            <v>0</v>
          </cell>
          <cell r="AT32">
            <v>32920.800000000003</v>
          </cell>
          <cell r="AU32">
            <v>53.999999999999972</v>
          </cell>
          <cell r="AV32">
            <v>0</v>
          </cell>
          <cell r="AW32">
            <v>51.000000000000028</v>
          </cell>
          <cell r="AX32">
            <v>12029.104800000006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12029.104800000006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12029.104800000006</v>
          </cell>
          <cell r="BZ32">
            <v>62162.904799999997</v>
          </cell>
          <cell r="CA32">
            <v>0</v>
          </cell>
          <cell r="CB32">
            <v>62162.904799999997</v>
          </cell>
          <cell r="CC32">
            <v>34.579326923076927</v>
          </cell>
          <cell r="CD32">
            <v>40606.849399038467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40606.849399038467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4.6666666666666616</v>
          </cell>
          <cell r="CX32">
            <v>2763.4599999999969</v>
          </cell>
          <cell r="CY32">
            <v>0</v>
          </cell>
          <cell r="CZ32">
            <v>0</v>
          </cell>
          <cell r="DA32">
            <v>2763.4599999999969</v>
          </cell>
          <cell r="DB32">
            <v>478555.16419903853</v>
          </cell>
          <cell r="DC32">
            <v>0</v>
          </cell>
          <cell r="DD32">
            <v>478555.16419903853</v>
          </cell>
          <cell r="DE32">
            <v>134894.59</v>
          </cell>
          <cell r="DF32">
            <v>0</v>
          </cell>
          <cell r="DG32">
            <v>134894.59</v>
          </cell>
          <cell r="DH32">
            <v>15</v>
          </cell>
          <cell r="DI32">
            <v>0.59813084112149517</v>
          </cell>
          <cell r="DJ32">
            <v>0.64700000000000002</v>
          </cell>
          <cell r="DK32">
            <v>0</v>
          </cell>
          <cell r="DL32">
            <v>0</v>
          </cell>
          <cell r="DN32"/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13348.25</v>
          </cell>
          <cell r="EB32">
            <v>16092.75</v>
          </cell>
          <cell r="EC32">
            <v>-2744.5</v>
          </cell>
          <cell r="ED32">
            <v>0</v>
          </cell>
          <cell r="EE32">
            <v>13348.25</v>
          </cell>
          <cell r="EF32">
            <v>13348.25</v>
          </cell>
          <cell r="EG32">
            <v>0</v>
          </cell>
          <cell r="EH32"/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148242.84</v>
          </cell>
          <cell r="EQ32">
            <v>0</v>
          </cell>
          <cell r="ER32">
            <v>148242.84</v>
          </cell>
          <cell r="ES32">
            <v>626798.00419903849</v>
          </cell>
          <cell r="ET32">
            <v>0</v>
          </cell>
          <cell r="EU32">
            <v>626798.00419903849</v>
          </cell>
          <cell r="EV32">
            <v>613449.75419903849</v>
          </cell>
          <cell r="EW32">
            <v>5842.3786114194145</v>
          </cell>
          <cell r="EX32">
            <v>4610</v>
          </cell>
          <cell r="EY32">
            <v>0</v>
          </cell>
          <cell r="EZ32">
            <v>484050</v>
          </cell>
          <cell r="FA32">
            <v>0</v>
          </cell>
          <cell r="FB32">
            <v>626798.00419903849</v>
          </cell>
          <cell r="FC32">
            <v>626798.00419903849</v>
          </cell>
          <cell r="FD32">
            <v>0</v>
          </cell>
          <cell r="FE32">
            <v>626798.00419903849</v>
          </cell>
          <cell r="FF32">
            <v>626798.00419903849</v>
          </cell>
          <cell r="FG32">
            <v>0</v>
          </cell>
          <cell r="FH32" t="str">
            <v>Formula</v>
          </cell>
          <cell r="FI32">
            <v>99510.872699038475</v>
          </cell>
          <cell r="FJ32">
            <v>0</v>
          </cell>
          <cell r="FK32">
            <v>99510.872699038475</v>
          </cell>
          <cell r="FL32">
            <v>0</v>
          </cell>
          <cell r="FM32">
            <v>4323.8999999999996</v>
          </cell>
          <cell r="FN32">
            <v>778.05000000000007</v>
          </cell>
          <cell r="FO32">
            <v>0</v>
          </cell>
          <cell r="FP32">
            <v>105</v>
          </cell>
          <cell r="FQ32">
            <v>5206.95</v>
          </cell>
        </row>
        <row r="33">
          <cell r="C33"/>
          <cell r="D33"/>
          <cell r="E33" t="str">
            <v>Beckers Green Primary School</v>
          </cell>
          <cell r="F33" t="str">
            <v>P</v>
          </cell>
          <cell r="G33" t="str">
            <v/>
          </cell>
          <cell r="H33"/>
          <cell r="I33" t="str">
            <v>Y</v>
          </cell>
          <cell r="J33"/>
          <cell r="K33">
            <v>2134</v>
          </cell>
          <cell r="L33">
            <v>147816</v>
          </cell>
          <cell r="M33"/>
          <cell r="N33"/>
          <cell r="O33">
            <v>7</v>
          </cell>
          <cell r="P33">
            <v>0</v>
          </cell>
          <cell r="Q33">
            <v>0</v>
          </cell>
          <cell r="R33"/>
          <cell r="S33">
            <v>38</v>
          </cell>
          <cell r="T33">
            <v>272</v>
          </cell>
          <cell r="U33"/>
          <cell r="V33">
            <v>310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310</v>
          </cell>
          <cell r="AF33">
            <v>1101302.9000000001</v>
          </cell>
          <cell r="AG33">
            <v>0</v>
          </cell>
          <cell r="AH33">
            <v>0</v>
          </cell>
          <cell r="AI33">
            <v>0</v>
          </cell>
          <cell r="AJ33">
            <v>1101302.9000000001</v>
          </cell>
          <cell r="AK33">
            <v>110.99999999999993</v>
          </cell>
          <cell r="AL33">
            <v>54589.799999999967</v>
          </cell>
          <cell r="AM33">
            <v>0</v>
          </cell>
          <cell r="AN33">
            <v>0</v>
          </cell>
          <cell r="AO33">
            <v>54589.799999999967</v>
          </cell>
          <cell r="AP33">
            <v>110.99999999999993</v>
          </cell>
          <cell r="AQ33">
            <v>91355.219999999943</v>
          </cell>
          <cell r="AR33">
            <v>0</v>
          </cell>
          <cell r="AS33">
            <v>0</v>
          </cell>
          <cell r="AT33">
            <v>91355.219999999943</v>
          </cell>
          <cell r="AU33">
            <v>93</v>
          </cell>
          <cell r="AV33">
            <v>0</v>
          </cell>
          <cell r="AW33">
            <v>169.00000000000011</v>
          </cell>
          <cell r="AX33">
            <v>39861.151200000029</v>
          </cell>
          <cell r="AY33">
            <v>43.00000000000005</v>
          </cell>
          <cell r="AZ33">
            <v>12300.098400000015</v>
          </cell>
          <cell r="BA33">
            <v>4.9999999999999947</v>
          </cell>
          <cell r="BB33">
            <v>2233.1999999999975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54394.449600000044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54394.449600000044</v>
          </cell>
          <cell r="BZ33">
            <v>200339.46959999995</v>
          </cell>
          <cell r="CA33">
            <v>0</v>
          </cell>
          <cell r="CB33">
            <v>200339.46959999995</v>
          </cell>
          <cell r="CC33">
            <v>109.80427835966627</v>
          </cell>
          <cell r="CD33">
            <v>128944.26212053969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128944.26212053969</v>
          </cell>
          <cell r="CR33">
            <v>4.474433656957931</v>
          </cell>
          <cell r="CS33">
            <v>4311.2510614886751</v>
          </cell>
          <cell r="CT33">
            <v>0</v>
          </cell>
          <cell r="CU33">
            <v>0</v>
          </cell>
          <cell r="CV33">
            <v>4311.2510614886751</v>
          </cell>
          <cell r="CW33">
            <v>31.911764705882277</v>
          </cell>
          <cell r="CX33">
            <v>18897.189705882305</v>
          </cell>
          <cell r="CY33">
            <v>0</v>
          </cell>
          <cell r="CZ33">
            <v>0</v>
          </cell>
          <cell r="DA33">
            <v>18897.189705882305</v>
          </cell>
          <cell r="DB33">
            <v>1453795.0724879107</v>
          </cell>
          <cell r="DC33">
            <v>0</v>
          </cell>
          <cell r="DD33">
            <v>1453795.0724879107</v>
          </cell>
          <cell r="DE33">
            <v>134894.59</v>
          </cell>
          <cell r="DF33">
            <v>0</v>
          </cell>
          <cell r="DG33">
            <v>134894.59</v>
          </cell>
          <cell r="DH33">
            <v>44.285714285714285</v>
          </cell>
          <cell r="DI33">
            <v>0</v>
          </cell>
          <cell r="DJ33">
            <v>1.3260000000000001</v>
          </cell>
          <cell r="DK33">
            <v>0</v>
          </cell>
          <cell r="DL33">
            <v>0</v>
          </cell>
          <cell r="DN33"/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H33"/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166646.59</v>
          </cell>
          <cell r="EQ33">
            <v>0</v>
          </cell>
          <cell r="ER33">
            <v>166646.59</v>
          </cell>
          <cell r="ES33">
            <v>1620441.6624879108</v>
          </cell>
          <cell r="ET33">
            <v>0</v>
          </cell>
          <cell r="EU33">
            <v>1620441.6624879108</v>
          </cell>
          <cell r="EV33">
            <v>1588689.6624879108</v>
          </cell>
          <cell r="EW33">
            <v>5124.8053628642283</v>
          </cell>
          <cell r="EX33">
            <v>4610</v>
          </cell>
          <cell r="EY33">
            <v>0</v>
          </cell>
          <cell r="EZ33">
            <v>1429100</v>
          </cell>
          <cell r="FA33">
            <v>0</v>
          </cell>
          <cell r="FB33">
            <v>1620441.6624879108</v>
          </cell>
          <cell r="FC33">
            <v>1620441.6624879108</v>
          </cell>
          <cell r="FD33">
            <v>0</v>
          </cell>
          <cell r="FE33">
            <v>1620441.6624879108</v>
          </cell>
          <cell r="FF33">
            <v>1620441.6624879108</v>
          </cell>
          <cell r="FG33">
            <v>0</v>
          </cell>
          <cell r="FH33" t="str">
            <v>Formula</v>
          </cell>
          <cell r="FI33">
            <v>330941.45948791067</v>
          </cell>
          <cell r="FJ33">
            <v>0</v>
          </cell>
          <cell r="FK33">
            <v>330941.45948791067</v>
          </cell>
          <cell r="FL33">
            <v>0</v>
          </cell>
          <cell r="FM33" t="str">
            <v/>
          </cell>
          <cell r="FN33" t="str">
            <v/>
          </cell>
          <cell r="FO33" t="str">
            <v/>
          </cell>
          <cell r="FP33" t="str">
            <v/>
          </cell>
          <cell r="FQ33">
            <v>0</v>
          </cell>
        </row>
        <row r="34"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J34"/>
          <cell r="K34">
            <v>2789</v>
          </cell>
          <cell r="L34">
            <v>114996</v>
          </cell>
          <cell r="M34"/>
          <cell r="N34"/>
          <cell r="O34">
            <v>7</v>
          </cell>
          <cell r="P34">
            <v>0</v>
          </cell>
          <cell r="Q34">
            <v>0</v>
          </cell>
          <cell r="R34"/>
          <cell r="S34">
            <v>30</v>
          </cell>
          <cell r="T34">
            <v>180</v>
          </cell>
          <cell r="U34"/>
          <cell r="V34">
            <v>210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210</v>
          </cell>
          <cell r="AF34">
            <v>746043.9</v>
          </cell>
          <cell r="AG34">
            <v>0</v>
          </cell>
          <cell r="AH34">
            <v>0</v>
          </cell>
          <cell r="AI34">
            <v>0</v>
          </cell>
          <cell r="AJ34">
            <v>746043.9</v>
          </cell>
          <cell r="AK34">
            <v>23.99999999999994</v>
          </cell>
          <cell r="AL34">
            <v>11803.19999999997</v>
          </cell>
          <cell r="AM34">
            <v>0</v>
          </cell>
          <cell r="AN34">
            <v>0</v>
          </cell>
          <cell r="AO34">
            <v>11803.19999999997</v>
          </cell>
          <cell r="AP34">
            <v>23.99999999999994</v>
          </cell>
          <cell r="AQ34">
            <v>19752.479999999949</v>
          </cell>
          <cell r="AR34">
            <v>0</v>
          </cell>
          <cell r="AS34">
            <v>0</v>
          </cell>
          <cell r="AT34">
            <v>19752.479999999949</v>
          </cell>
          <cell r="AU34">
            <v>119.00000000000007</v>
          </cell>
          <cell r="AV34">
            <v>0</v>
          </cell>
          <cell r="AW34">
            <v>68.000000000000043</v>
          </cell>
          <cell r="AX34">
            <v>16038.80640000001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23.000000000000099</v>
          </cell>
          <cell r="BD34">
            <v>11195.940000000048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27234.746400000058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27234.746400000058</v>
          </cell>
          <cell r="BZ34">
            <v>58790.426399999982</v>
          </cell>
          <cell r="CA34">
            <v>0</v>
          </cell>
          <cell r="CB34">
            <v>58790.426399999982</v>
          </cell>
          <cell r="CC34">
            <v>42.737430167597751</v>
          </cell>
          <cell r="CD34">
            <v>50186.991620111716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50186.991620111716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4.6666666666666616</v>
          </cell>
          <cell r="CX34">
            <v>2763.4599999999969</v>
          </cell>
          <cell r="CY34">
            <v>0</v>
          </cell>
          <cell r="CZ34">
            <v>0</v>
          </cell>
          <cell r="DA34">
            <v>2763.4599999999969</v>
          </cell>
          <cell r="DB34">
            <v>857784.77802011173</v>
          </cell>
          <cell r="DC34">
            <v>0</v>
          </cell>
          <cell r="DD34">
            <v>857784.77802011173</v>
          </cell>
          <cell r="DE34">
            <v>134894.59</v>
          </cell>
          <cell r="DF34">
            <v>0</v>
          </cell>
          <cell r="DG34">
            <v>134894.59</v>
          </cell>
          <cell r="DH34">
            <v>30</v>
          </cell>
          <cell r="DI34">
            <v>0</v>
          </cell>
          <cell r="DJ34">
            <v>0.58399999999999996</v>
          </cell>
          <cell r="DK34">
            <v>0</v>
          </cell>
          <cell r="DL34">
            <v>0</v>
          </cell>
          <cell r="DN34"/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19510.900000000001</v>
          </cell>
          <cell r="EB34">
            <v>16966</v>
          </cell>
          <cell r="EC34">
            <v>2544.9000000000015</v>
          </cell>
          <cell r="ED34">
            <v>-10556.259999999998</v>
          </cell>
          <cell r="EE34">
            <v>8954.6400000000031</v>
          </cell>
          <cell r="EF34">
            <v>8954.6400000000031</v>
          </cell>
          <cell r="EG34">
            <v>0</v>
          </cell>
          <cell r="EH34"/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143849.23000000001</v>
          </cell>
          <cell r="EQ34">
            <v>0</v>
          </cell>
          <cell r="ER34">
            <v>143849.23000000001</v>
          </cell>
          <cell r="ES34">
            <v>1001634.0080201117</v>
          </cell>
          <cell r="ET34">
            <v>0</v>
          </cell>
          <cell r="EU34">
            <v>1001634.0080201117</v>
          </cell>
          <cell r="EV34">
            <v>992679.36802011169</v>
          </cell>
          <cell r="EW34">
            <v>4727.0446096195792</v>
          </cell>
          <cell r="EX34">
            <v>4610</v>
          </cell>
          <cell r="EY34">
            <v>0</v>
          </cell>
          <cell r="EZ34">
            <v>968100</v>
          </cell>
          <cell r="FA34">
            <v>0</v>
          </cell>
          <cell r="FB34">
            <v>1001634.0080201117</v>
          </cell>
          <cell r="FC34">
            <v>1001634.0080201117</v>
          </cell>
          <cell r="FD34">
            <v>0</v>
          </cell>
          <cell r="FE34">
            <v>1001634.0080201117</v>
          </cell>
          <cell r="FF34">
            <v>1001634.0080201117</v>
          </cell>
          <cell r="FG34">
            <v>0</v>
          </cell>
          <cell r="FH34" t="str">
            <v>Formula</v>
          </cell>
          <cell r="FI34">
            <v>122318.99502011172</v>
          </cell>
          <cell r="FJ34">
            <v>0</v>
          </cell>
          <cell r="FK34">
            <v>122318.99502011172</v>
          </cell>
          <cell r="FL34">
            <v>0</v>
          </cell>
          <cell r="FM34">
            <v>8647.7999999999993</v>
          </cell>
          <cell r="FN34">
            <v>1556.1000000000001</v>
          </cell>
          <cell r="FO34">
            <v>0</v>
          </cell>
          <cell r="FP34">
            <v>210</v>
          </cell>
          <cell r="FQ34">
            <v>10413.9</v>
          </cell>
        </row>
        <row r="35">
          <cell r="C35"/>
          <cell r="D35"/>
          <cell r="E35" t="str">
            <v>Belchamp St Paul Church of England Primary School</v>
          </cell>
          <cell r="F35" t="str">
            <v>P</v>
          </cell>
          <cell r="G35" t="str">
            <v/>
          </cell>
          <cell r="H35"/>
          <cell r="I35" t="str">
            <v>Y</v>
          </cell>
          <cell r="J35"/>
          <cell r="K35">
            <v>3304</v>
          </cell>
          <cell r="L35">
            <v>144866</v>
          </cell>
          <cell r="M35"/>
          <cell r="N35"/>
          <cell r="O35">
            <v>5</v>
          </cell>
          <cell r="P35">
            <v>0</v>
          </cell>
          <cell r="Q35">
            <v>0</v>
          </cell>
          <cell r="R35"/>
          <cell r="S35">
            <v>5</v>
          </cell>
          <cell r="T35">
            <v>24</v>
          </cell>
          <cell r="U35"/>
          <cell r="V35">
            <v>29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29</v>
          </cell>
          <cell r="AF35">
            <v>103025.11</v>
          </cell>
          <cell r="AG35">
            <v>0</v>
          </cell>
          <cell r="AH35">
            <v>0</v>
          </cell>
          <cell r="AI35">
            <v>0</v>
          </cell>
          <cell r="AJ35">
            <v>103025.11</v>
          </cell>
          <cell r="AK35">
            <v>3.0000000000000013</v>
          </cell>
          <cell r="AL35">
            <v>1475.4000000000008</v>
          </cell>
          <cell r="AM35">
            <v>0</v>
          </cell>
          <cell r="AN35">
            <v>0</v>
          </cell>
          <cell r="AO35">
            <v>1475.4000000000008</v>
          </cell>
          <cell r="AP35">
            <v>3.0000000000000013</v>
          </cell>
          <cell r="AQ35">
            <v>2469.0600000000009</v>
          </cell>
          <cell r="AR35">
            <v>0</v>
          </cell>
          <cell r="AS35">
            <v>0</v>
          </cell>
          <cell r="AT35">
            <v>2469.0600000000009</v>
          </cell>
          <cell r="AU35">
            <v>29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3944.4600000000019</v>
          </cell>
          <cell r="CA35">
            <v>0</v>
          </cell>
          <cell r="CB35">
            <v>3944.4600000000019</v>
          </cell>
          <cell r="CC35">
            <v>10.328926282051283</v>
          </cell>
          <cell r="CD35">
            <v>12129.361422275641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12129.361422275641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119098.93142227564</v>
          </cell>
          <cell r="DC35">
            <v>0</v>
          </cell>
          <cell r="DD35">
            <v>119098.93142227564</v>
          </cell>
          <cell r="DE35">
            <v>134894.59</v>
          </cell>
          <cell r="DF35">
            <v>0</v>
          </cell>
          <cell r="DG35">
            <v>134894.59</v>
          </cell>
          <cell r="DH35">
            <v>5.8</v>
          </cell>
          <cell r="DI35">
            <v>1</v>
          </cell>
          <cell r="DJ35">
            <v>3.7650000000000001</v>
          </cell>
          <cell r="DK35">
            <v>0</v>
          </cell>
          <cell r="DL35">
            <v>1</v>
          </cell>
          <cell r="DN35"/>
          <cell r="DO35">
            <v>57310.13</v>
          </cell>
          <cell r="DP35">
            <v>0</v>
          </cell>
          <cell r="DQ35">
            <v>57310.13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H35"/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194645.07</v>
          </cell>
          <cell r="EQ35">
            <v>0</v>
          </cell>
          <cell r="ER35">
            <v>194645.07</v>
          </cell>
          <cell r="ES35">
            <v>313744.00142227567</v>
          </cell>
          <cell r="ET35">
            <v>0</v>
          </cell>
          <cell r="EU35">
            <v>313744.00142227567</v>
          </cell>
          <cell r="EV35">
            <v>311303.65142227564</v>
          </cell>
          <cell r="EW35">
            <v>10734.608669733643</v>
          </cell>
          <cell r="EX35">
            <v>4610</v>
          </cell>
          <cell r="EY35">
            <v>0</v>
          </cell>
          <cell r="EZ35">
            <v>133690</v>
          </cell>
          <cell r="FA35">
            <v>0</v>
          </cell>
          <cell r="FB35">
            <v>313744.00142227567</v>
          </cell>
          <cell r="FC35">
            <v>313744.00142227567</v>
          </cell>
          <cell r="FD35">
            <v>0</v>
          </cell>
          <cell r="FE35">
            <v>313744.00142227567</v>
          </cell>
          <cell r="FF35">
            <v>313744.00142227567</v>
          </cell>
          <cell r="FG35">
            <v>0</v>
          </cell>
          <cell r="FH35" t="str">
            <v>Formula</v>
          </cell>
          <cell r="FI35">
            <v>17689.174722275642</v>
          </cell>
          <cell r="FJ35">
            <v>0</v>
          </cell>
          <cell r="FK35">
            <v>17689.174722275642</v>
          </cell>
          <cell r="FL35">
            <v>0</v>
          </cell>
          <cell r="FM35" t="str">
            <v/>
          </cell>
          <cell r="FN35" t="str">
            <v/>
          </cell>
          <cell r="FO35" t="str">
            <v/>
          </cell>
          <cell r="FP35" t="str">
            <v/>
          </cell>
          <cell r="FQ35">
            <v>0</v>
          </cell>
        </row>
        <row r="36">
          <cell r="C36">
            <v>4200</v>
          </cell>
          <cell r="D36" t="str">
            <v>RB054200</v>
          </cell>
          <cell r="E36" t="str">
            <v>Bentfield Primary School and Nursery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J36"/>
          <cell r="K36">
            <v>2747</v>
          </cell>
          <cell r="L36">
            <v>114978</v>
          </cell>
          <cell r="M36"/>
          <cell r="N36"/>
          <cell r="O36">
            <v>7</v>
          </cell>
          <cell r="P36">
            <v>0</v>
          </cell>
          <cell r="Q36">
            <v>0</v>
          </cell>
          <cell r="R36"/>
          <cell r="S36">
            <v>26</v>
          </cell>
          <cell r="T36">
            <v>165</v>
          </cell>
          <cell r="U36"/>
          <cell r="V36">
            <v>191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191</v>
          </cell>
          <cell r="AF36">
            <v>678544.69000000006</v>
          </cell>
          <cell r="AG36">
            <v>0</v>
          </cell>
          <cell r="AH36">
            <v>0</v>
          </cell>
          <cell r="AI36">
            <v>0</v>
          </cell>
          <cell r="AJ36">
            <v>678544.69000000006</v>
          </cell>
          <cell r="AK36">
            <v>8.9999999999999929</v>
          </cell>
          <cell r="AL36">
            <v>4426.1999999999962</v>
          </cell>
          <cell r="AM36">
            <v>0</v>
          </cell>
          <cell r="AN36">
            <v>0</v>
          </cell>
          <cell r="AO36">
            <v>4426.1999999999962</v>
          </cell>
          <cell r="AP36">
            <v>20.000000000000046</v>
          </cell>
          <cell r="AQ36">
            <v>16460.400000000038</v>
          </cell>
          <cell r="AR36">
            <v>0</v>
          </cell>
          <cell r="AS36">
            <v>0</v>
          </cell>
          <cell r="AT36">
            <v>16460.400000000038</v>
          </cell>
          <cell r="AU36">
            <v>188.97883597883589</v>
          </cell>
          <cell r="AV36">
            <v>0</v>
          </cell>
          <cell r="AW36">
            <v>1.0105820105820105</v>
          </cell>
          <cell r="AX36">
            <v>238.36072380952379</v>
          </cell>
          <cell r="AY36">
            <v>1.0105820105820105</v>
          </cell>
          <cell r="AZ36">
            <v>289.07577142857144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527.43649523809518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527.43649523809518</v>
          </cell>
          <cell r="BZ36">
            <v>21414.036495238131</v>
          </cell>
          <cell r="CA36">
            <v>0</v>
          </cell>
          <cell r="CB36">
            <v>21414.036495238131</v>
          </cell>
          <cell r="CC36">
            <v>62.21672905878355</v>
          </cell>
          <cell r="CD36">
            <v>73061.727101020108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73061.727101020108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5.7878787878787872</v>
          </cell>
          <cell r="CX36">
            <v>3427.4081818181812</v>
          </cell>
          <cell r="CY36">
            <v>0</v>
          </cell>
          <cell r="CZ36">
            <v>0</v>
          </cell>
          <cell r="DA36">
            <v>3427.4081818181812</v>
          </cell>
          <cell r="DB36">
            <v>776447.86177807651</v>
          </cell>
          <cell r="DC36">
            <v>0</v>
          </cell>
          <cell r="DD36">
            <v>776447.86177807651</v>
          </cell>
          <cell r="DE36">
            <v>134894.59</v>
          </cell>
          <cell r="DF36">
            <v>0</v>
          </cell>
          <cell r="DG36">
            <v>134894.59</v>
          </cell>
          <cell r="DH36">
            <v>27.285714285714285</v>
          </cell>
          <cell r="DI36">
            <v>0</v>
          </cell>
          <cell r="DJ36">
            <v>0.84799999999999998</v>
          </cell>
          <cell r="DK36">
            <v>0</v>
          </cell>
          <cell r="DL36">
            <v>0</v>
          </cell>
          <cell r="DN36"/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36096</v>
          </cell>
          <cell r="EB36">
            <v>39936</v>
          </cell>
          <cell r="EC36">
            <v>-3840</v>
          </cell>
          <cell r="ED36">
            <v>0</v>
          </cell>
          <cell r="EE36">
            <v>36096</v>
          </cell>
          <cell r="EF36">
            <v>36096</v>
          </cell>
          <cell r="EG36">
            <v>0</v>
          </cell>
          <cell r="EH36"/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170990.59</v>
          </cell>
          <cell r="EQ36">
            <v>0</v>
          </cell>
          <cell r="ER36">
            <v>170990.59</v>
          </cell>
          <cell r="ES36">
            <v>947438.45177807647</v>
          </cell>
          <cell r="ET36">
            <v>0</v>
          </cell>
          <cell r="EU36">
            <v>947438.45177807647</v>
          </cell>
          <cell r="EV36">
            <v>911342.45177807647</v>
          </cell>
          <cell r="EW36">
            <v>4771.4264490998767</v>
          </cell>
          <cell r="EX36">
            <v>4610</v>
          </cell>
          <cell r="EY36">
            <v>0</v>
          </cell>
          <cell r="EZ36">
            <v>880510</v>
          </cell>
          <cell r="FA36">
            <v>0</v>
          </cell>
          <cell r="FB36">
            <v>947438.45177807647</v>
          </cell>
          <cell r="FC36">
            <v>947438.45177807647</v>
          </cell>
          <cell r="FD36">
            <v>0</v>
          </cell>
          <cell r="FE36">
            <v>947438.45177807647</v>
          </cell>
          <cell r="FF36">
            <v>947438.45177807647</v>
          </cell>
          <cell r="FG36">
            <v>0</v>
          </cell>
          <cell r="FH36" t="str">
            <v>Formula</v>
          </cell>
          <cell r="FI36">
            <v>113833.31247807643</v>
          </cell>
          <cell r="FJ36">
            <v>0</v>
          </cell>
          <cell r="FK36">
            <v>113833.31247807643</v>
          </cell>
          <cell r="FL36">
            <v>0</v>
          </cell>
          <cell r="FM36">
            <v>7865.38</v>
          </cell>
          <cell r="FN36">
            <v>1415.31</v>
          </cell>
          <cell r="FO36">
            <v>0</v>
          </cell>
          <cell r="FP36">
            <v>191</v>
          </cell>
          <cell r="FQ36">
            <v>9471.69</v>
          </cell>
        </row>
        <row r="37">
          <cell r="C37"/>
          <cell r="D37"/>
          <cell r="E37" t="str">
            <v>Bentley St Paul's Church of England Primary School</v>
          </cell>
          <cell r="F37" t="str">
            <v>P</v>
          </cell>
          <cell r="G37" t="str">
            <v/>
          </cell>
          <cell r="H37"/>
          <cell r="I37" t="str">
            <v>Y</v>
          </cell>
          <cell r="J37"/>
          <cell r="K37">
            <v>3402</v>
          </cell>
          <cell r="L37">
            <v>149971</v>
          </cell>
          <cell r="M37"/>
          <cell r="N37"/>
          <cell r="O37">
            <v>7</v>
          </cell>
          <cell r="P37">
            <v>0</v>
          </cell>
          <cell r="Q37">
            <v>0</v>
          </cell>
          <cell r="R37"/>
          <cell r="S37">
            <v>30</v>
          </cell>
          <cell r="T37">
            <v>179</v>
          </cell>
          <cell r="U37"/>
          <cell r="V37">
            <v>209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209</v>
          </cell>
          <cell r="AF37">
            <v>742491.31</v>
          </cell>
          <cell r="AG37">
            <v>0</v>
          </cell>
          <cell r="AH37">
            <v>0</v>
          </cell>
          <cell r="AI37">
            <v>0</v>
          </cell>
          <cell r="AJ37">
            <v>742491.31</v>
          </cell>
          <cell r="AK37">
            <v>10.999999999999995</v>
          </cell>
          <cell r="AL37">
            <v>5409.7999999999975</v>
          </cell>
          <cell r="AM37">
            <v>0</v>
          </cell>
          <cell r="AN37">
            <v>0</v>
          </cell>
          <cell r="AO37">
            <v>5409.7999999999975</v>
          </cell>
          <cell r="AP37">
            <v>17</v>
          </cell>
          <cell r="AQ37">
            <v>13991.34</v>
          </cell>
          <cell r="AR37">
            <v>0</v>
          </cell>
          <cell r="AS37">
            <v>0</v>
          </cell>
          <cell r="AT37">
            <v>13991.34</v>
          </cell>
          <cell r="AU37">
            <v>167.40291262135926</v>
          </cell>
          <cell r="AV37">
            <v>0</v>
          </cell>
          <cell r="AW37">
            <v>25.36407766990294</v>
          </cell>
          <cell r="AX37">
            <v>5982.4931067961234</v>
          </cell>
          <cell r="AY37">
            <v>16.233009708737871</v>
          </cell>
          <cell r="AZ37">
            <v>4643.4329475728182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10625.926054368942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10625.926054368942</v>
          </cell>
          <cell r="BZ37">
            <v>30027.066054368941</v>
          </cell>
          <cell r="CA37">
            <v>0</v>
          </cell>
          <cell r="CB37">
            <v>30027.066054368941</v>
          </cell>
          <cell r="CC37">
            <v>65.312500000000028</v>
          </cell>
          <cell r="CD37">
            <v>76697.121875000026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76697.121875000026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4.6703910614525137</v>
          </cell>
          <cell r="CX37">
            <v>2765.6654748603351</v>
          </cell>
          <cell r="CY37">
            <v>0</v>
          </cell>
          <cell r="CZ37">
            <v>0</v>
          </cell>
          <cell r="DA37">
            <v>2765.6654748603351</v>
          </cell>
          <cell r="DB37">
            <v>851981.16340422945</v>
          </cell>
          <cell r="DC37">
            <v>0</v>
          </cell>
          <cell r="DD37">
            <v>851981.16340422945</v>
          </cell>
          <cell r="DE37">
            <v>134894.59</v>
          </cell>
          <cell r="DF37">
            <v>0</v>
          </cell>
          <cell r="DG37">
            <v>134894.59</v>
          </cell>
          <cell r="DH37">
            <v>29.857142857142858</v>
          </cell>
          <cell r="DI37">
            <v>0</v>
          </cell>
          <cell r="DJ37">
            <v>1.7190000000000001</v>
          </cell>
          <cell r="DK37">
            <v>0</v>
          </cell>
          <cell r="DL37">
            <v>0.2975000000000001</v>
          </cell>
          <cell r="DN37"/>
          <cell r="DO37">
            <v>0</v>
          </cell>
          <cell r="DP37">
            <v>0</v>
          </cell>
          <cell r="DQ37">
            <v>0</v>
          </cell>
          <cell r="DR37">
            <v>1.0173000000000001</v>
          </cell>
          <cell r="DS37">
            <v>17072.950533893261</v>
          </cell>
          <cell r="DT37">
            <v>0</v>
          </cell>
          <cell r="DU37">
            <v>17072.950533893261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4278.0600000000004</v>
          </cell>
          <cell r="EB37">
            <v>3712</v>
          </cell>
          <cell r="EC37"/>
          <cell r="ED37">
            <v>0</v>
          </cell>
          <cell r="EE37">
            <v>3712</v>
          </cell>
          <cell r="EF37">
            <v>3712</v>
          </cell>
          <cell r="EG37">
            <v>0</v>
          </cell>
          <cell r="EH37"/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155679.54053389325</v>
          </cell>
          <cell r="EQ37">
            <v>0</v>
          </cell>
          <cell r="ER37">
            <v>155679.54053389325</v>
          </cell>
          <cell r="ES37">
            <v>1007660.7039381227</v>
          </cell>
          <cell r="ET37">
            <v>0</v>
          </cell>
          <cell r="EU37">
            <v>1007660.7039381227</v>
          </cell>
          <cell r="EV37">
            <v>1003948.7039381227</v>
          </cell>
          <cell r="EW37">
            <v>4803.5823154934105</v>
          </cell>
          <cell r="EX37">
            <v>4610</v>
          </cell>
          <cell r="EY37">
            <v>0</v>
          </cell>
          <cell r="EZ37">
            <v>963490</v>
          </cell>
          <cell r="FA37">
            <v>0</v>
          </cell>
          <cell r="FB37">
            <v>1007660.7039381227</v>
          </cell>
          <cell r="FC37">
            <v>1007660.7039381227</v>
          </cell>
          <cell r="FD37">
            <v>0</v>
          </cell>
          <cell r="FE37">
            <v>1007660.7039381227</v>
          </cell>
          <cell r="FF37">
            <v>1007660.7039381227</v>
          </cell>
          <cell r="FG37">
            <v>0</v>
          </cell>
          <cell r="FH37" t="str">
            <v>Formula</v>
          </cell>
          <cell r="FI37">
            <v>128540.7306180125</v>
          </cell>
          <cell r="FJ37">
            <v>0</v>
          </cell>
          <cell r="FK37">
            <v>128540.7306180125</v>
          </cell>
          <cell r="FL37">
            <v>0</v>
          </cell>
          <cell r="FM37" t="str">
            <v/>
          </cell>
          <cell r="FN37" t="str">
            <v/>
          </cell>
          <cell r="FO37" t="str">
            <v/>
          </cell>
          <cell r="FP37" t="str">
            <v/>
          </cell>
          <cell r="FQ37">
            <v>0</v>
          </cell>
        </row>
        <row r="38"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J38"/>
          <cell r="K38">
            <v>3309</v>
          </cell>
          <cell r="L38">
            <v>115138</v>
          </cell>
          <cell r="M38"/>
          <cell r="N38"/>
          <cell r="O38">
            <v>7</v>
          </cell>
          <cell r="P38">
            <v>0</v>
          </cell>
          <cell r="Q38">
            <v>0</v>
          </cell>
          <cell r="R38"/>
          <cell r="S38">
            <v>18</v>
          </cell>
          <cell r="T38">
            <v>104</v>
          </cell>
          <cell r="U38"/>
          <cell r="V38">
            <v>122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122</v>
          </cell>
          <cell r="AF38">
            <v>433415.98000000004</v>
          </cell>
          <cell r="AG38">
            <v>0</v>
          </cell>
          <cell r="AH38">
            <v>0</v>
          </cell>
          <cell r="AI38">
            <v>0</v>
          </cell>
          <cell r="AJ38">
            <v>433415.98000000004</v>
          </cell>
          <cell r="AK38">
            <v>14.999999999999982</v>
          </cell>
          <cell r="AL38">
            <v>7376.9999999999918</v>
          </cell>
          <cell r="AM38">
            <v>0</v>
          </cell>
          <cell r="AN38">
            <v>0</v>
          </cell>
          <cell r="AO38">
            <v>7376.9999999999918</v>
          </cell>
          <cell r="AP38">
            <v>17.000000000000007</v>
          </cell>
          <cell r="AQ38">
            <v>13991.340000000006</v>
          </cell>
          <cell r="AR38">
            <v>0</v>
          </cell>
          <cell r="AS38">
            <v>0</v>
          </cell>
          <cell r="AT38">
            <v>13991.340000000006</v>
          </cell>
          <cell r="AU38">
            <v>112.00000000000001</v>
          </cell>
          <cell r="AV38">
            <v>0</v>
          </cell>
          <cell r="AW38">
            <v>3.9999999999999951</v>
          </cell>
          <cell r="AX38">
            <v>943.45919999999887</v>
          </cell>
          <cell r="AY38">
            <v>1.9999999999999976</v>
          </cell>
          <cell r="AZ38">
            <v>572.09759999999937</v>
          </cell>
          <cell r="BA38">
            <v>3.9999999999999951</v>
          </cell>
          <cell r="BB38">
            <v>1786.5599999999977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3302.1167999999961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3302.1167999999961</v>
          </cell>
          <cell r="BZ38">
            <v>24670.456799999993</v>
          </cell>
          <cell r="CA38">
            <v>0</v>
          </cell>
          <cell r="CB38">
            <v>24670.456799999993</v>
          </cell>
          <cell r="CC38">
            <v>28.442921215198432</v>
          </cell>
          <cell r="CD38">
            <v>33400.806812219671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33400.806812219671</v>
          </cell>
          <cell r="CR38">
            <v>2.6800000000000024</v>
          </cell>
          <cell r="CS38">
            <v>2582.2604000000024</v>
          </cell>
          <cell r="CT38">
            <v>0</v>
          </cell>
          <cell r="CU38">
            <v>0</v>
          </cell>
          <cell r="CV38">
            <v>2582.2604000000024</v>
          </cell>
          <cell r="CW38">
            <v>1.1730769230769236</v>
          </cell>
          <cell r="CX38">
            <v>694.66096153846183</v>
          </cell>
          <cell r="CY38">
            <v>0</v>
          </cell>
          <cell r="CZ38">
            <v>0</v>
          </cell>
          <cell r="DA38">
            <v>694.66096153846183</v>
          </cell>
          <cell r="DB38">
            <v>494764.16497375822</v>
          </cell>
          <cell r="DC38">
            <v>0</v>
          </cell>
          <cell r="DD38">
            <v>494764.16497375822</v>
          </cell>
          <cell r="DE38">
            <v>134894.59</v>
          </cell>
          <cell r="DF38">
            <v>0</v>
          </cell>
          <cell r="DG38">
            <v>134894.59</v>
          </cell>
          <cell r="DH38">
            <v>17.428571428571427</v>
          </cell>
          <cell r="DI38">
            <v>0.3711615487316422</v>
          </cell>
          <cell r="DJ38">
            <v>2.34</v>
          </cell>
          <cell r="DK38">
            <v>0</v>
          </cell>
          <cell r="DL38">
            <v>1</v>
          </cell>
          <cell r="DN38"/>
          <cell r="DO38">
            <v>21271.316608811747</v>
          </cell>
          <cell r="DP38">
            <v>0</v>
          </cell>
          <cell r="DQ38">
            <v>21271.316608811747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2895.71</v>
          </cell>
          <cell r="EB38">
            <v>2508.8000000000002</v>
          </cell>
          <cell r="EC38">
            <v>386.90999999999985</v>
          </cell>
          <cell r="ED38">
            <v>0</v>
          </cell>
          <cell r="EE38">
            <v>2895.71</v>
          </cell>
          <cell r="EF38">
            <v>2895.71</v>
          </cell>
          <cell r="EG38">
            <v>0</v>
          </cell>
          <cell r="EH38"/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159061.61660881175</v>
          </cell>
          <cell r="EQ38">
            <v>0</v>
          </cell>
          <cell r="ER38">
            <v>159061.61660881175</v>
          </cell>
          <cell r="ES38">
            <v>653825.78158256994</v>
          </cell>
          <cell r="ET38">
            <v>0</v>
          </cell>
          <cell r="EU38">
            <v>653825.78158256994</v>
          </cell>
          <cell r="EV38">
            <v>650930.07158256997</v>
          </cell>
          <cell r="EW38">
            <v>5335.4923900210651</v>
          </cell>
          <cell r="EX38">
            <v>4610</v>
          </cell>
          <cell r="EY38">
            <v>0</v>
          </cell>
          <cell r="EZ38">
            <v>562420</v>
          </cell>
          <cell r="FA38">
            <v>0</v>
          </cell>
          <cell r="FB38">
            <v>653825.78158256994</v>
          </cell>
          <cell r="FC38">
            <v>653825.78158256994</v>
          </cell>
          <cell r="FD38">
            <v>0</v>
          </cell>
          <cell r="FE38">
            <v>653825.78158256994</v>
          </cell>
          <cell r="FF38">
            <v>653825.78158256994</v>
          </cell>
          <cell r="FG38">
            <v>0</v>
          </cell>
          <cell r="FH38" t="str">
            <v>Formula</v>
          </cell>
          <cell r="FI38">
            <v>66973.664373758147</v>
          </cell>
          <cell r="FJ38">
            <v>0</v>
          </cell>
          <cell r="FK38">
            <v>66973.664373758147</v>
          </cell>
          <cell r="FL38">
            <v>0</v>
          </cell>
          <cell r="FM38">
            <v>5023.96</v>
          </cell>
          <cell r="FN38">
            <v>904.02</v>
          </cell>
          <cell r="FO38">
            <v>0</v>
          </cell>
          <cell r="FP38">
            <v>122</v>
          </cell>
          <cell r="FQ38">
            <v>6049.98</v>
          </cell>
        </row>
        <row r="39"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J39"/>
          <cell r="K39">
            <v>3241</v>
          </cell>
          <cell r="L39">
            <v>115127</v>
          </cell>
          <cell r="M39"/>
          <cell r="N39"/>
          <cell r="O39">
            <v>7</v>
          </cell>
          <cell r="P39">
            <v>0</v>
          </cell>
          <cell r="Q39">
            <v>0</v>
          </cell>
          <cell r="R39"/>
          <cell r="S39">
            <v>15</v>
          </cell>
          <cell r="T39">
            <v>93</v>
          </cell>
          <cell r="U39"/>
          <cell r="V39">
            <v>108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108</v>
          </cell>
          <cell r="AF39">
            <v>383679.72000000003</v>
          </cell>
          <cell r="AG39">
            <v>0</v>
          </cell>
          <cell r="AH39">
            <v>0</v>
          </cell>
          <cell r="AI39">
            <v>0</v>
          </cell>
          <cell r="AJ39">
            <v>383679.72000000003</v>
          </cell>
          <cell r="AK39">
            <v>8.9999999999999964</v>
          </cell>
          <cell r="AL39">
            <v>4426.199999999998</v>
          </cell>
          <cell r="AM39">
            <v>0</v>
          </cell>
          <cell r="AN39">
            <v>0</v>
          </cell>
          <cell r="AO39">
            <v>4426.199999999998</v>
          </cell>
          <cell r="AP39">
            <v>8.9999999999999964</v>
          </cell>
          <cell r="AQ39">
            <v>7407.1799999999967</v>
          </cell>
          <cell r="AR39">
            <v>0</v>
          </cell>
          <cell r="AS39">
            <v>0</v>
          </cell>
          <cell r="AT39">
            <v>7407.1799999999967</v>
          </cell>
          <cell r="AU39">
            <v>106.00000000000006</v>
          </cell>
          <cell r="AV39">
            <v>0</v>
          </cell>
          <cell r="AW39">
            <v>0</v>
          </cell>
          <cell r="AX39">
            <v>0</v>
          </cell>
          <cell r="AY39">
            <v>1.999999999999998</v>
          </cell>
          <cell r="AZ39">
            <v>572.09759999999949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572.09759999999949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572.09759999999949</v>
          </cell>
          <cell r="BZ39">
            <v>12405.477599999993</v>
          </cell>
          <cell r="CA39">
            <v>0</v>
          </cell>
          <cell r="CB39">
            <v>12405.477599999993</v>
          </cell>
          <cell r="CC39">
            <v>29.700000000000003</v>
          </cell>
          <cell r="CD39">
            <v>34877.007000000005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34877.007000000005</v>
          </cell>
          <cell r="CR39">
            <v>9.5199999999999854</v>
          </cell>
          <cell r="CS39">
            <v>9172.8055999999851</v>
          </cell>
          <cell r="CT39">
            <v>0</v>
          </cell>
          <cell r="CU39">
            <v>0</v>
          </cell>
          <cell r="CV39">
            <v>9172.8055999999851</v>
          </cell>
          <cell r="CW39">
            <v>16.258064516129014</v>
          </cell>
          <cell r="CX39">
            <v>9627.5380645161185</v>
          </cell>
          <cell r="CY39">
            <v>0</v>
          </cell>
          <cell r="CZ39">
            <v>0</v>
          </cell>
          <cell r="DA39">
            <v>9627.5380645161185</v>
          </cell>
          <cell r="DB39">
            <v>449762.54826451605</v>
          </cell>
          <cell r="DC39">
            <v>0</v>
          </cell>
          <cell r="DD39">
            <v>449762.54826451605</v>
          </cell>
          <cell r="DE39">
            <v>134894.59</v>
          </cell>
          <cell r="DF39">
            <v>0</v>
          </cell>
          <cell r="DG39">
            <v>134894.59</v>
          </cell>
          <cell r="DH39">
            <v>15.428571428571429</v>
          </cell>
          <cell r="DI39">
            <v>0.55807743658210929</v>
          </cell>
          <cell r="DJ39">
            <v>1.2829999999999999</v>
          </cell>
          <cell r="DK39">
            <v>0</v>
          </cell>
          <cell r="DL39">
            <v>0</v>
          </cell>
          <cell r="DN39"/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2739.2</v>
          </cell>
          <cell r="EB39">
            <v>2534.4</v>
          </cell>
          <cell r="EC39">
            <v>204.79999999999973</v>
          </cell>
          <cell r="ED39">
            <v>0</v>
          </cell>
          <cell r="EE39">
            <v>2739.2</v>
          </cell>
          <cell r="EF39">
            <v>2739.2</v>
          </cell>
          <cell r="EG39">
            <v>0</v>
          </cell>
          <cell r="EH39"/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137633.79</v>
          </cell>
          <cell r="EQ39">
            <v>0</v>
          </cell>
          <cell r="ER39">
            <v>137633.79</v>
          </cell>
          <cell r="ES39">
            <v>587396.33826451609</v>
          </cell>
          <cell r="ET39">
            <v>0</v>
          </cell>
          <cell r="EU39">
            <v>587396.33826451609</v>
          </cell>
          <cell r="EV39">
            <v>584657.13826451602</v>
          </cell>
          <cell r="EW39">
            <v>5413.4920209677412</v>
          </cell>
          <cell r="EX39">
            <v>4610</v>
          </cell>
          <cell r="EY39">
            <v>0</v>
          </cell>
          <cell r="EZ39">
            <v>497880</v>
          </cell>
          <cell r="FA39">
            <v>0</v>
          </cell>
          <cell r="FB39">
            <v>587396.33826451609</v>
          </cell>
          <cell r="FC39">
            <v>587396.33826451609</v>
          </cell>
          <cell r="FD39">
            <v>0</v>
          </cell>
          <cell r="FE39">
            <v>587396.33826451609</v>
          </cell>
          <cell r="FF39">
            <v>587396.33826451609</v>
          </cell>
          <cell r="FG39">
            <v>0</v>
          </cell>
          <cell r="FH39" t="str">
            <v>Formula</v>
          </cell>
          <cell r="FI39">
            <v>73167.0198645161</v>
          </cell>
          <cell r="FJ39">
            <v>0</v>
          </cell>
          <cell r="FK39">
            <v>73167.0198645161</v>
          </cell>
          <cell r="FL39">
            <v>0</v>
          </cell>
          <cell r="FM39">
            <v>4447.4399999999996</v>
          </cell>
          <cell r="FN39">
            <v>800.28</v>
          </cell>
          <cell r="FO39">
            <v>0</v>
          </cell>
          <cell r="FP39">
            <v>108</v>
          </cell>
          <cell r="FQ39">
            <v>5355.7199999999993</v>
          </cell>
        </row>
        <row r="40"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J40"/>
          <cell r="K40">
            <v>3324</v>
          </cell>
          <cell r="L40">
            <v>115144</v>
          </cell>
          <cell r="M40"/>
          <cell r="N40"/>
          <cell r="O40">
            <v>7</v>
          </cell>
          <cell r="P40">
            <v>0</v>
          </cell>
          <cell r="Q40">
            <v>0</v>
          </cell>
          <cell r="R40"/>
          <cell r="S40">
            <v>29</v>
          </cell>
          <cell r="T40">
            <v>171</v>
          </cell>
          <cell r="U40"/>
          <cell r="V40">
            <v>200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200</v>
          </cell>
          <cell r="AF40">
            <v>710518</v>
          </cell>
          <cell r="AG40">
            <v>0</v>
          </cell>
          <cell r="AH40">
            <v>0</v>
          </cell>
          <cell r="AI40">
            <v>0</v>
          </cell>
          <cell r="AJ40">
            <v>710518</v>
          </cell>
          <cell r="AK40">
            <v>30</v>
          </cell>
          <cell r="AL40">
            <v>14754</v>
          </cell>
          <cell r="AM40">
            <v>0</v>
          </cell>
          <cell r="AN40">
            <v>0</v>
          </cell>
          <cell r="AO40">
            <v>14754</v>
          </cell>
          <cell r="AP40">
            <v>30</v>
          </cell>
          <cell r="AQ40">
            <v>24690.6</v>
          </cell>
          <cell r="AR40">
            <v>0</v>
          </cell>
          <cell r="AS40">
            <v>0</v>
          </cell>
          <cell r="AT40">
            <v>24690.6</v>
          </cell>
          <cell r="AU40">
            <v>194</v>
          </cell>
          <cell r="AV40">
            <v>0</v>
          </cell>
          <cell r="AW40">
            <v>2</v>
          </cell>
          <cell r="AX40">
            <v>471.7296</v>
          </cell>
          <cell r="AY40">
            <v>4</v>
          </cell>
          <cell r="AZ40">
            <v>1144.1952000000001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1615.9248000000002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1615.9248000000002</v>
          </cell>
          <cell r="BZ40">
            <v>41060.524799999999</v>
          </cell>
          <cell r="CA40">
            <v>0</v>
          </cell>
          <cell r="CB40">
            <v>41060.524799999999</v>
          </cell>
          <cell r="CC40">
            <v>63.940045617464982</v>
          </cell>
          <cell r="CD40">
            <v>75085.434969045295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75085.434969045295</v>
          </cell>
          <cell r="CR40">
            <v>16.000000000000004</v>
          </cell>
          <cell r="CS40">
            <v>15416.480000000003</v>
          </cell>
          <cell r="CT40">
            <v>0</v>
          </cell>
          <cell r="CU40">
            <v>0</v>
          </cell>
          <cell r="CV40">
            <v>15416.480000000003</v>
          </cell>
          <cell r="CW40">
            <v>9.356725146198821</v>
          </cell>
          <cell r="CX40">
            <v>5540.7719298245556</v>
          </cell>
          <cell r="CY40">
            <v>0</v>
          </cell>
          <cell r="CZ40">
            <v>0</v>
          </cell>
          <cell r="DA40">
            <v>5540.7719298245556</v>
          </cell>
          <cell r="DB40">
            <v>847621.21169886994</v>
          </cell>
          <cell r="DC40">
            <v>0</v>
          </cell>
          <cell r="DD40">
            <v>847621.21169886994</v>
          </cell>
          <cell r="DE40">
            <v>134894.59</v>
          </cell>
          <cell r="DF40">
            <v>0</v>
          </cell>
          <cell r="DG40">
            <v>134894.59</v>
          </cell>
          <cell r="DH40">
            <v>28.571428571428573</v>
          </cell>
          <cell r="DI40">
            <v>0</v>
          </cell>
          <cell r="DJ40">
            <v>1.5720000000000001</v>
          </cell>
          <cell r="DK40">
            <v>0</v>
          </cell>
          <cell r="DL40">
            <v>0</v>
          </cell>
          <cell r="DN40"/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4198.3999999999996</v>
          </cell>
          <cell r="EB40">
            <v>3628.8</v>
          </cell>
          <cell r="EC40">
            <v>569.59999999999945</v>
          </cell>
          <cell r="ED40">
            <v>0</v>
          </cell>
          <cell r="EE40">
            <v>4198.3999999999996</v>
          </cell>
          <cell r="EF40">
            <v>4198.3999999999996</v>
          </cell>
          <cell r="EG40">
            <v>0</v>
          </cell>
          <cell r="EH40"/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139092.99</v>
          </cell>
          <cell r="EQ40">
            <v>0</v>
          </cell>
          <cell r="ER40">
            <v>139092.99</v>
          </cell>
          <cell r="ES40">
            <v>986714.20169886993</v>
          </cell>
          <cell r="ET40">
            <v>0</v>
          </cell>
          <cell r="EU40">
            <v>986714.20169886993</v>
          </cell>
          <cell r="EV40">
            <v>982515.80169886991</v>
          </cell>
          <cell r="EW40">
            <v>4912.5790084943492</v>
          </cell>
          <cell r="EX40">
            <v>4610</v>
          </cell>
          <cell r="EY40">
            <v>0</v>
          </cell>
          <cell r="EZ40">
            <v>922000</v>
          </cell>
          <cell r="FA40">
            <v>0</v>
          </cell>
          <cell r="FB40">
            <v>986714.20169886993</v>
          </cell>
          <cell r="FC40">
            <v>986714.20169886993</v>
          </cell>
          <cell r="FD40">
            <v>0</v>
          </cell>
          <cell r="FE40">
            <v>986714.20169886993</v>
          </cell>
          <cell r="FF40">
            <v>986714.20169886993</v>
          </cell>
          <cell r="FG40">
            <v>0</v>
          </cell>
          <cell r="FH40" t="str">
            <v>Formula</v>
          </cell>
          <cell r="FI40">
            <v>143664.75169886986</v>
          </cell>
          <cell r="FJ40">
            <v>0</v>
          </cell>
          <cell r="FK40">
            <v>143664.75169886986</v>
          </cell>
          <cell r="FL40">
            <v>0</v>
          </cell>
          <cell r="FM40">
            <v>8236</v>
          </cell>
          <cell r="FN40">
            <v>1482</v>
          </cell>
          <cell r="FO40">
            <v>0</v>
          </cell>
          <cell r="FP40">
            <v>200</v>
          </cell>
          <cell r="FQ40">
            <v>9918</v>
          </cell>
        </row>
        <row r="41"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J41"/>
          <cell r="K41">
            <v>3823</v>
          </cell>
          <cell r="L41">
            <v>115204</v>
          </cell>
          <cell r="M41"/>
          <cell r="N41"/>
          <cell r="O41">
            <v>7</v>
          </cell>
          <cell r="P41">
            <v>0</v>
          </cell>
          <cell r="Q41">
            <v>0</v>
          </cell>
          <cell r="R41"/>
          <cell r="S41">
            <v>60</v>
          </cell>
          <cell r="T41">
            <v>379</v>
          </cell>
          <cell r="U41"/>
          <cell r="V41">
            <v>439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439</v>
          </cell>
          <cell r="AF41">
            <v>1559587.01</v>
          </cell>
          <cell r="AG41">
            <v>0</v>
          </cell>
          <cell r="AH41">
            <v>0</v>
          </cell>
          <cell r="AI41">
            <v>0</v>
          </cell>
          <cell r="AJ41">
            <v>1559587.01</v>
          </cell>
          <cell r="AK41">
            <v>44.999999999999979</v>
          </cell>
          <cell r="AL41">
            <v>22130.999999999989</v>
          </cell>
          <cell r="AM41">
            <v>0</v>
          </cell>
          <cell r="AN41">
            <v>0</v>
          </cell>
          <cell r="AO41">
            <v>22130.999999999989</v>
          </cell>
          <cell r="AP41">
            <v>44.999999999999979</v>
          </cell>
          <cell r="AQ41">
            <v>37035.89999999998</v>
          </cell>
          <cell r="AR41">
            <v>0</v>
          </cell>
          <cell r="AS41">
            <v>0</v>
          </cell>
          <cell r="AT41">
            <v>37035.89999999998</v>
          </cell>
          <cell r="AU41">
            <v>409.86727688787192</v>
          </cell>
          <cell r="AV41">
            <v>0</v>
          </cell>
          <cell r="AW41">
            <v>17.077803203661322</v>
          </cell>
          <cell r="AX41">
            <v>4028.0526370709372</v>
          </cell>
          <cell r="AY41">
            <v>4.0183066361556046</v>
          </cell>
          <cell r="AZ41">
            <v>1149.4317913043474</v>
          </cell>
          <cell r="BA41">
            <v>2.0091533180778023</v>
          </cell>
          <cell r="BB41">
            <v>897.36823798626961</v>
          </cell>
          <cell r="BC41">
            <v>6.0274599542334073</v>
          </cell>
          <cell r="BD41">
            <v>2934.0469565217377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9008.8996228832912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9008.8996228832912</v>
          </cell>
          <cell r="BZ41">
            <v>68175.799622883264</v>
          </cell>
          <cell r="CA41">
            <v>0</v>
          </cell>
          <cell r="CB41">
            <v>68175.799622883264</v>
          </cell>
          <cell r="CC41">
            <v>140.81971619954174</v>
          </cell>
          <cell r="CD41">
            <v>165366.00093028386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165366.00093028386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31.274406332453829</v>
          </cell>
          <cell r="CX41">
            <v>18519.765197889181</v>
          </cell>
          <cell r="CY41">
            <v>0</v>
          </cell>
          <cell r="CZ41">
            <v>0</v>
          </cell>
          <cell r="DA41">
            <v>18519.765197889181</v>
          </cell>
          <cell r="DB41">
            <v>1811648.5757510562</v>
          </cell>
          <cell r="DC41">
            <v>0</v>
          </cell>
          <cell r="DD41">
            <v>1811648.5757510562</v>
          </cell>
          <cell r="DE41">
            <v>134894.59</v>
          </cell>
          <cell r="DF41">
            <v>0</v>
          </cell>
          <cell r="DG41">
            <v>134894.59</v>
          </cell>
          <cell r="DH41">
            <v>62.714285714285715</v>
          </cell>
          <cell r="DI41">
            <v>0</v>
          </cell>
          <cell r="DJ41">
            <v>0.69899999999999995</v>
          </cell>
          <cell r="DK41">
            <v>0</v>
          </cell>
          <cell r="DL41">
            <v>0</v>
          </cell>
          <cell r="DN41"/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9663.34</v>
          </cell>
          <cell r="EB41">
            <v>8396.7999999999993</v>
          </cell>
          <cell r="EC41">
            <v>1266.5400000000009</v>
          </cell>
          <cell r="ED41">
            <v>0</v>
          </cell>
          <cell r="EE41">
            <v>9663.34</v>
          </cell>
          <cell r="EF41">
            <v>9663.34</v>
          </cell>
          <cell r="EG41">
            <v>0</v>
          </cell>
          <cell r="EH41"/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144557.93</v>
          </cell>
          <cell r="EQ41">
            <v>0</v>
          </cell>
          <cell r="ER41">
            <v>144557.93</v>
          </cell>
          <cell r="ES41">
            <v>1956206.5057510561</v>
          </cell>
          <cell r="ET41">
            <v>0</v>
          </cell>
          <cell r="EU41">
            <v>1956206.5057510561</v>
          </cell>
          <cell r="EV41">
            <v>1946543.1657510563</v>
          </cell>
          <cell r="EW41">
            <v>4434.0391019386252</v>
          </cell>
          <cell r="EX41">
            <v>4610</v>
          </cell>
          <cell r="EY41">
            <v>175.96089806137479</v>
          </cell>
          <cell r="EZ41">
            <v>2023790</v>
          </cell>
          <cell r="FA41">
            <v>77246.83424894372</v>
          </cell>
          <cell r="FB41">
            <v>2033453.3399999999</v>
          </cell>
          <cell r="FC41">
            <v>2033453.3399999999</v>
          </cell>
          <cell r="FD41">
            <v>0</v>
          </cell>
          <cell r="FE41">
            <v>2033453.3399999999</v>
          </cell>
          <cell r="FF41">
            <v>2033453.3399999999</v>
          </cell>
          <cell r="FG41">
            <v>0</v>
          </cell>
          <cell r="FH41" t="str">
            <v>MPPL</v>
          </cell>
          <cell r="FI41">
            <v>276718.1760510563</v>
          </cell>
          <cell r="FJ41">
            <v>0</v>
          </cell>
          <cell r="FK41">
            <v>276718.1760510563</v>
          </cell>
          <cell r="FL41">
            <v>0</v>
          </cell>
          <cell r="FM41">
            <v>18078.02</v>
          </cell>
          <cell r="FN41">
            <v>3252.9900000000002</v>
          </cell>
          <cell r="FO41">
            <v>0</v>
          </cell>
          <cell r="FP41">
            <v>439</v>
          </cell>
          <cell r="FQ41">
            <v>21770.010000000002</v>
          </cell>
        </row>
        <row r="42"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J42"/>
          <cell r="K42">
            <v>2640</v>
          </cell>
          <cell r="L42">
            <v>114929</v>
          </cell>
          <cell r="M42"/>
          <cell r="N42"/>
          <cell r="O42">
            <v>7</v>
          </cell>
          <cell r="P42">
            <v>0</v>
          </cell>
          <cell r="Q42">
            <v>0</v>
          </cell>
          <cell r="R42"/>
          <cell r="S42">
            <v>21</v>
          </cell>
          <cell r="T42">
            <v>144</v>
          </cell>
          <cell r="U42"/>
          <cell r="V42">
            <v>165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165</v>
          </cell>
          <cell r="AF42">
            <v>586177.35</v>
          </cell>
          <cell r="AG42">
            <v>0</v>
          </cell>
          <cell r="AH42">
            <v>0</v>
          </cell>
          <cell r="AI42">
            <v>0</v>
          </cell>
          <cell r="AJ42">
            <v>586177.35</v>
          </cell>
          <cell r="AK42">
            <v>19.999999999999964</v>
          </cell>
          <cell r="AL42">
            <v>9835.9999999999836</v>
          </cell>
          <cell r="AM42">
            <v>0</v>
          </cell>
          <cell r="AN42">
            <v>0</v>
          </cell>
          <cell r="AO42">
            <v>9835.9999999999836</v>
          </cell>
          <cell r="AP42">
            <v>20.999999999999957</v>
          </cell>
          <cell r="AQ42">
            <v>17283.419999999966</v>
          </cell>
          <cell r="AR42">
            <v>0</v>
          </cell>
          <cell r="AS42">
            <v>0</v>
          </cell>
          <cell r="AT42">
            <v>17283.419999999966</v>
          </cell>
          <cell r="AU42">
            <v>153.99999999999994</v>
          </cell>
          <cell r="AV42">
            <v>0</v>
          </cell>
          <cell r="AW42">
            <v>6.9999999999999956</v>
          </cell>
          <cell r="AX42">
            <v>1651.0535999999991</v>
          </cell>
          <cell r="AY42">
            <v>3.9999999999999933</v>
          </cell>
          <cell r="AZ42">
            <v>1144.1951999999983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2795.2487999999976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2795.2487999999976</v>
          </cell>
          <cell r="BZ42">
            <v>29914.668799999945</v>
          </cell>
          <cell r="CA42">
            <v>0</v>
          </cell>
          <cell r="CB42">
            <v>29914.668799999945</v>
          </cell>
          <cell r="CC42">
            <v>50.170606303418779</v>
          </cell>
          <cell r="CD42">
            <v>58915.844688167701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58915.844688167701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2.2916666666666687</v>
          </cell>
          <cell r="CX42">
            <v>1357.0562500000012</v>
          </cell>
          <cell r="CY42">
            <v>0</v>
          </cell>
          <cell r="CZ42">
            <v>0</v>
          </cell>
          <cell r="DA42">
            <v>1357.0562500000012</v>
          </cell>
          <cell r="DB42">
            <v>676364.91973816755</v>
          </cell>
          <cell r="DC42">
            <v>0</v>
          </cell>
          <cell r="DD42">
            <v>676364.91973816755</v>
          </cell>
          <cell r="DE42">
            <v>134894.59</v>
          </cell>
          <cell r="DF42">
            <v>0</v>
          </cell>
          <cell r="DG42">
            <v>134894.59</v>
          </cell>
          <cell r="DH42">
            <v>23.571428571428573</v>
          </cell>
          <cell r="DI42">
            <v>0</v>
          </cell>
          <cell r="DJ42">
            <v>2.5219999999999998</v>
          </cell>
          <cell r="DK42">
            <v>0</v>
          </cell>
          <cell r="DL42">
            <v>1</v>
          </cell>
          <cell r="DN42"/>
          <cell r="DO42">
            <v>0</v>
          </cell>
          <cell r="DP42">
            <v>0</v>
          </cell>
          <cell r="DQ42">
            <v>0</v>
          </cell>
          <cell r="DR42">
            <v>1.0173000000000001</v>
          </cell>
          <cell r="DS42">
            <v>14034.789518470374</v>
          </cell>
          <cell r="DT42">
            <v>0</v>
          </cell>
          <cell r="DU42">
            <v>14034.789518470374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15493.95</v>
          </cell>
          <cell r="EB42">
            <v>13473</v>
          </cell>
          <cell r="EC42">
            <v>2020.9500000000007</v>
          </cell>
          <cell r="ED42">
            <v>0</v>
          </cell>
          <cell r="EE42">
            <v>15493.95</v>
          </cell>
          <cell r="EF42">
            <v>15493.95</v>
          </cell>
          <cell r="EG42">
            <v>0</v>
          </cell>
          <cell r="EH42"/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164423.32951847039</v>
          </cell>
          <cell r="EQ42">
            <v>0</v>
          </cell>
          <cell r="ER42">
            <v>164423.32951847039</v>
          </cell>
          <cell r="ES42">
            <v>840788.24925663788</v>
          </cell>
          <cell r="ET42">
            <v>0</v>
          </cell>
          <cell r="EU42">
            <v>840788.24925663788</v>
          </cell>
          <cell r="EV42">
            <v>825294.29925663793</v>
          </cell>
          <cell r="EW42">
            <v>5001.7836318584114</v>
          </cell>
          <cell r="EX42">
            <v>4610</v>
          </cell>
          <cell r="EY42">
            <v>0</v>
          </cell>
          <cell r="EZ42">
            <v>760650</v>
          </cell>
          <cell r="FA42">
            <v>0</v>
          </cell>
          <cell r="FB42">
            <v>840788.24925663788</v>
          </cell>
          <cell r="FC42">
            <v>840788.24925663788</v>
          </cell>
          <cell r="FD42">
            <v>0</v>
          </cell>
          <cell r="FE42">
            <v>840788.24925663788</v>
          </cell>
          <cell r="FF42">
            <v>840788.24925663788</v>
          </cell>
          <cell r="FG42">
            <v>0</v>
          </cell>
          <cell r="FH42" t="str">
            <v>Formula</v>
          </cell>
          <cell r="FI42">
            <v>99631.198439287968</v>
          </cell>
          <cell r="FJ42">
            <v>0</v>
          </cell>
          <cell r="FK42">
            <v>99631.198439287968</v>
          </cell>
          <cell r="FL42">
            <v>0</v>
          </cell>
          <cell r="FM42">
            <v>6794.7</v>
          </cell>
          <cell r="FN42">
            <v>1243.8018450000002</v>
          </cell>
          <cell r="FO42">
            <v>0</v>
          </cell>
          <cell r="FP42">
            <v>167.8545</v>
          </cell>
          <cell r="FQ42">
            <v>8206.3563450000001</v>
          </cell>
        </row>
        <row r="43">
          <cell r="C43"/>
          <cell r="D43"/>
          <cell r="E43" t="str">
            <v>Bocking Primary School</v>
          </cell>
          <cell r="F43" t="str">
            <v>P</v>
          </cell>
          <cell r="G43" t="str">
            <v/>
          </cell>
          <cell r="H43"/>
          <cell r="I43" t="str">
            <v>Y</v>
          </cell>
          <cell r="J43"/>
          <cell r="K43">
            <v>2250</v>
          </cell>
          <cell r="L43">
            <v>148305</v>
          </cell>
          <cell r="M43"/>
          <cell r="N43"/>
          <cell r="O43">
            <v>7</v>
          </cell>
          <cell r="P43">
            <v>0</v>
          </cell>
          <cell r="Q43">
            <v>0</v>
          </cell>
          <cell r="R43"/>
          <cell r="S43">
            <v>28</v>
          </cell>
          <cell r="T43">
            <v>162</v>
          </cell>
          <cell r="U43"/>
          <cell r="V43">
            <v>190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190</v>
          </cell>
          <cell r="AF43">
            <v>674992.1</v>
          </cell>
          <cell r="AG43">
            <v>0</v>
          </cell>
          <cell r="AH43">
            <v>0</v>
          </cell>
          <cell r="AI43">
            <v>0</v>
          </cell>
          <cell r="AJ43">
            <v>674992.1</v>
          </cell>
          <cell r="AK43">
            <v>47.000000000000078</v>
          </cell>
          <cell r="AL43">
            <v>23114.600000000039</v>
          </cell>
          <cell r="AM43">
            <v>0</v>
          </cell>
          <cell r="AN43">
            <v>0</v>
          </cell>
          <cell r="AO43">
            <v>23114.600000000039</v>
          </cell>
          <cell r="AP43">
            <v>47.000000000000078</v>
          </cell>
          <cell r="AQ43">
            <v>38681.940000000061</v>
          </cell>
          <cell r="AR43">
            <v>0</v>
          </cell>
          <cell r="AS43">
            <v>0</v>
          </cell>
          <cell r="AT43">
            <v>38681.940000000061</v>
          </cell>
          <cell r="AU43">
            <v>150.99999999999997</v>
          </cell>
          <cell r="AV43">
            <v>0</v>
          </cell>
          <cell r="AW43">
            <v>2.9999999999999947</v>
          </cell>
          <cell r="AX43">
            <v>707.5943999999987</v>
          </cell>
          <cell r="AY43">
            <v>34.000000000000071</v>
          </cell>
          <cell r="AZ43">
            <v>9725.6592000000219</v>
          </cell>
          <cell r="BA43">
            <v>2.0000000000000031</v>
          </cell>
          <cell r="BB43">
            <v>893.28000000000134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11326.533600000021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11326.533600000021</v>
          </cell>
          <cell r="BZ43">
            <v>73123.07360000012</v>
          </cell>
          <cell r="CA43">
            <v>0</v>
          </cell>
          <cell r="CB43">
            <v>73123.07360000012</v>
          </cell>
          <cell r="CC43">
            <v>68.943123215275079</v>
          </cell>
          <cell r="CD43">
            <v>80960.599022929673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80960.599022929673</v>
          </cell>
          <cell r="CR43">
            <v>2.6000000000000014</v>
          </cell>
          <cell r="CS43">
            <v>2505.1780000000012</v>
          </cell>
          <cell r="CT43">
            <v>0</v>
          </cell>
          <cell r="CU43">
            <v>0</v>
          </cell>
          <cell r="CV43">
            <v>2505.1780000000012</v>
          </cell>
          <cell r="CW43">
            <v>9.4409937888198723</v>
          </cell>
          <cell r="CX43">
            <v>5590.6732919254637</v>
          </cell>
          <cell r="CY43">
            <v>0</v>
          </cell>
          <cell r="CZ43">
            <v>0</v>
          </cell>
          <cell r="DA43">
            <v>5590.6732919254637</v>
          </cell>
          <cell r="DB43">
            <v>837171.62391485518</v>
          </cell>
          <cell r="DC43">
            <v>0</v>
          </cell>
          <cell r="DD43">
            <v>837171.62391485518</v>
          </cell>
          <cell r="DE43">
            <v>134894.59</v>
          </cell>
          <cell r="DF43">
            <v>0</v>
          </cell>
          <cell r="DG43">
            <v>134894.59</v>
          </cell>
          <cell r="DH43">
            <v>27.142857142857142</v>
          </cell>
          <cell r="DI43">
            <v>0</v>
          </cell>
          <cell r="DJ43">
            <v>1.5269999999999999</v>
          </cell>
          <cell r="DK43">
            <v>0</v>
          </cell>
          <cell r="DL43">
            <v>0</v>
          </cell>
          <cell r="DN43"/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11851.25</v>
          </cell>
          <cell r="EB43">
            <v>11851.25</v>
          </cell>
          <cell r="EC43">
            <v>0</v>
          </cell>
          <cell r="ED43">
            <v>0</v>
          </cell>
          <cell r="EE43">
            <v>11851.25</v>
          </cell>
          <cell r="EF43">
            <v>11851.25</v>
          </cell>
          <cell r="EG43">
            <v>0</v>
          </cell>
          <cell r="EH43"/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146745.84</v>
          </cell>
          <cell r="EQ43">
            <v>0</v>
          </cell>
          <cell r="ER43">
            <v>146745.84</v>
          </cell>
          <cell r="ES43">
            <v>983917.46391485515</v>
          </cell>
          <cell r="ET43">
            <v>0</v>
          </cell>
          <cell r="EU43">
            <v>983917.46391485515</v>
          </cell>
          <cell r="EV43">
            <v>972066.21391485515</v>
          </cell>
          <cell r="EW43">
            <v>5116.1379679729216</v>
          </cell>
          <cell r="EX43">
            <v>4610</v>
          </cell>
          <cell r="EY43">
            <v>0</v>
          </cell>
          <cell r="EZ43">
            <v>875900</v>
          </cell>
          <cell r="FA43">
            <v>0</v>
          </cell>
          <cell r="FB43">
            <v>983917.46391485515</v>
          </cell>
          <cell r="FC43">
            <v>983917.46391485515</v>
          </cell>
          <cell r="FD43">
            <v>0</v>
          </cell>
          <cell r="FE43">
            <v>983917.46391485515</v>
          </cell>
          <cell r="FF43">
            <v>983917.46391485515</v>
          </cell>
          <cell r="FG43">
            <v>0</v>
          </cell>
          <cell r="FH43" t="str">
            <v>Formula</v>
          </cell>
          <cell r="FI43">
            <v>159314.68691485524</v>
          </cell>
          <cell r="FJ43">
            <v>0</v>
          </cell>
          <cell r="FK43">
            <v>159314.68691485524</v>
          </cell>
          <cell r="FL43">
            <v>0</v>
          </cell>
          <cell r="FM43" t="str">
            <v/>
          </cell>
          <cell r="FN43" t="str">
            <v/>
          </cell>
          <cell r="FO43" t="str">
            <v/>
          </cell>
          <cell r="FP43" t="str">
            <v/>
          </cell>
          <cell r="FQ43">
            <v>0</v>
          </cell>
        </row>
        <row r="44"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J44"/>
          <cell r="K44">
            <v>2659</v>
          </cell>
          <cell r="L44">
            <v>114937</v>
          </cell>
          <cell r="M44"/>
          <cell r="N44"/>
          <cell r="O44">
            <v>7</v>
          </cell>
          <cell r="P44">
            <v>0</v>
          </cell>
          <cell r="Q44">
            <v>0</v>
          </cell>
          <cell r="R44"/>
          <cell r="S44">
            <v>30</v>
          </cell>
          <cell r="T44">
            <v>183</v>
          </cell>
          <cell r="U44"/>
          <cell r="V44">
            <v>213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213</v>
          </cell>
          <cell r="AF44">
            <v>756701.67</v>
          </cell>
          <cell r="AG44">
            <v>0</v>
          </cell>
          <cell r="AH44">
            <v>0</v>
          </cell>
          <cell r="AI44">
            <v>0</v>
          </cell>
          <cell r="AJ44">
            <v>756701.67</v>
          </cell>
          <cell r="AK44">
            <v>41.999999999999936</v>
          </cell>
          <cell r="AL44">
            <v>20655.599999999969</v>
          </cell>
          <cell r="AM44">
            <v>0</v>
          </cell>
          <cell r="AN44">
            <v>0</v>
          </cell>
          <cell r="AO44">
            <v>20655.599999999969</v>
          </cell>
          <cell r="AP44">
            <v>41.999999999999936</v>
          </cell>
          <cell r="AQ44">
            <v>34566.839999999946</v>
          </cell>
          <cell r="AR44">
            <v>0</v>
          </cell>
          <cell r="AS44">
            <v>0</v>
          </cell>
          <cell r="AT44">
            <v>34566.839999999946</v>
          </cell>
          <cell r="AU44">
            <v>128.60377358490558</v>
          </cell>
          <cell r="AV44">
            <v>0</v>
          </cell>
          <cell r="AW44">
            <v>82.38679245283025</v>
          </cell>
          <cell r="AX44">
            <v>19432.144324528315</v>
          </cell>
          <cell r="AY44">
            <v>2.0094339622641502</v>
          </cell>
          <cell r="AZ44">
            <v>574.79617358490555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20006.940498113221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20006.940498113221</v>
          </cell>
          <cell r="BZ44">
            <v>75229.38049811314</v>
          </cell>
          <cell r="CA44">
            <v>0</v>
          </cell>
          <cell r="CB44">
            <v>75229.38049811314</v>
          </cell>
          <cell r="CC44">
            <v>72.022121726022306</v>
          </cell>
          <cell r="CD44">
            <v>84576.297764085248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84576.297764085248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5.8196721311475406</v>
          </cell>
          <cell r="CX44">
            <v>3446.2352459016388</v>
          </cell>
          <cell r="CY44">
            <v>0</v>
          </cell>
          <cell r="CZ44">
            <v>0</v>
          </cell>
          <cell r="DA44">
            <v>3446.2352459016388</v>
          </cell>
          <cell r="DB44">
            <v>919953.58350810001</v>
          </cell>
          <cell r="DC44">
            <v>0</v>
          </cell>
          <cell r="DD44">
            <v>919953.58350810001</v>
          </cell>
          <cell r="DE44">
            <v>134894.59</v>
          </cell>
          <cell r="DF44">
            <v>0</v>
          </cell>
          <cell r="DG44">
            <v>134894.59</v>
          </cell>
          <cell r="DH44">
            <v>30.428571428571427</v>
          </cell>
          <cell r="DI44">
            <v>0</v>
          </cell>
          <cell r="DJ44">
            <v>2.5070000000000001</v>
          </cell>
          <cell r="DK44">
            <v>0</v>
          </cell>
          <cell r="DL44">
            <v>1</v>
          </cell>
          <cell r="DN44"/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H44"/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157357.84</v>
          </cell>
          <cell r="EQ44">
            <v>0</v>
          </cell>
          <cell r="ER44">
            <v>157357.84</v>
          </cell>
          <cell r="ES44">
            <v>1077311.4235081</v>
          </cell>
          <cell r="ET44">
            <v>0</v>
          </cell>
          <cell r="EU44">
            <v>1077311.4235081</v>
          </cell>
          <cell r="EV44">
            <v>1054848.1735081</v>
          </cell>
          <cell r="EW44">
            <v>4952.3388427610325</v>
          </cell>
          <cell r="EX44">
            <v>4610</v>
          </cell>
          <cell r="EY44">
            <v>0</v>
          </cell>
          <cell r="EZ44">
            <v>981930</v>
          </cell>
          <cell r="FA44">
            <v>0</v>
          </cell>
          <cell r="FB44">
            <v>1077311.4235081</v>
          </cell>
          <cell r="FC44">
            <v>1077311.4235081</v>
          </cell>
          <cell r="FD44">
            <v>0</v>
          </cell>
          <cell r="FE44">
            <v>1077311.4235081</v>
          </cell>
          <cell r="FF44">
            <v>1077311.4235081</v>
          </cell>
          <cell r="FG44">
            <v>0</v>
          </cell>
          <cell r="FH44" t="str">
            <v>Formula</v>
          </cell>
          <cell r="FI44">
            <v>165297.36360810004</v>
          </cell>
          <cell r="FJ44">
            <v>0</v>
          </cell>
          <cell r="FK44">
            <v>165297.36360810004</v>
          </cell>
          <cell r="FL44">
            <v>0</v>
          </cell>
          <cell r="FM44">
            <v>8771.34</v>
          </cell>
          <cell r="FN44">
            <v>1578.33</v>
          </cell>
          <cell r="FO44">
            <v>0</v>
          </cell>
          <cell r="FP44">
            <v>213</v>
          </cell>
          <cell r="FQ44">
            <v>10562.67</v>
          </cell>
        </row>
        <row r="45"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J45"/>
          <cell r="K45">
            <v>3018</v>
          </cell>
          <cell r="L45">
            <v>115072</v>
          </cell>
          <cell r="M45"/>
          <cell r="N45"/>
          <cell r="O45">
            <v>7</v>
          </cell>
          <cell r="P45">
            <v>0</v>
          </cell>
          <cell r="Q45">
            <v>0</v>
          </cell>
          <cell r="R45"/>
          <cell r="S45">
            <v>30</v>
          </cell>
          <cell r="T45">
            <v>179</v>
          </cell>
          <cell r="U45"/>
          <cell r="V45">
            <v>209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209</v>
          </cell>
          <cell r="AF45">
            <v>742491.31</v>
          </cell>
          <cell r="AG45">
            <v>0</v>
          </cell>
          <cell r="AH45">
            <v>0</v>
          </cell>
          <cell r="AI45">
            <v>0</v>
          </cell>
          <cell r="AJ45">
            <v>742491.31</v>
          </cell>
          <cell r="AK45">
            <v>18.999999999999996</v>
          </cell>
          <cell r="AL45">
            <v>9344.1999999999989</v>
          </cell>
          <cell r="AM45">
            <v>0</v>
          </cell>
          <cell r="AN45">
            <v>0</v>
          </cell>
          <cell r="AO45">
            <v>9344.1999999999989</v>
          </cell>
          <cell r="AP45">
            <v>18.999999999999996</v>
          </cell>
          <cell r="AQ45">
            <v>15637.379999999997</v>
          </cell>
          <cell r="AR45">
            <v>0</v>
          </cell>
          <cell r="AS45">
            <v>0</v>
          </cell>
          <cell r="AT45">
            <v>15637.379999999997</v>
          </cell>
          <cell r="AU45">
            <v>198.95192307692309</v>
          </cell>
          <cell r="AV45">
            <v>0</v>
          </cell>
          <cell r="AW45">
            <v>0</v>
          </cell>
          <cell r="AX45">
            <v>0</v>
          </cell>
          <cell r="AY45">
            <v>5.0240384615384537</v>
          </cell>
          <cell r="AZ45">
            <v>1437.120173076921</v>
          </cell>
          <cell r="BA45">
            <v>2.0096153846153855</v>
          </cell>
          <cell r="BB45">
            <v>897.57461538461575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3.0144230769230722</v>
          </cell>
          <cell r="BH45">
            <v>2057.3437499999968</v>
          </cell>
          <cell r="BI45">
            <v>4392.0385384615329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4392.0385384615329</v>
          </cell>
          <cell r="BZ45">
            <v>29373.618538461527</v>
          </cell>
          <cell r="CA45">
            <v>0</v>
          </cell>
          <cell r="CB45">
            <v>29373.618538461527</v>
          </cell>
          <cell r="CC45">
            <v>60.220338983050816</v>
          </cell>
          <cell r="CD45">
            <v>70717.346271186398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70717.346271186398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3.5027932960893753</v>
          </cell>
          <cell r="CX45">
            <v>2074.2491061452452</v>
          </cell>
          <cell r="CY45">
            <v>0</v>
          </cell>
          <cell r="CZ45">
            <v>0</v>
          </cell>
          <cell r="DA45">
            <v>2074.2491061452452</v>
          </cell>
          <cell r="DB45">
            <v>844656.52391579316</v>
          </cell>
          <cell r="DC45">
            <v>0</v>
          </cell>
          <cell r="DD45">
            <v>844656.52391579316</v>
          </cell>
          <cell r="DE45">
            <v>134894.59</v>
          </cell>
          <cell r="DF45">
            <v>0</v>
          </cell>
          <cell r="DG45">
            <v>134894.59</v>
          </cell>
          <cell r="DH45">
            <v>29.857142857142858</v>
          </cell>
          <cell r="DI45">
            <v>0</v>
          </cell>
          <cell r="DJ45">
            <v>1.92</v>
          </cell>
          <cell r="DK45">
            <v>0</v>
          </cell>
          <cell r="DL45">
            <v>0.79999999999999982</v>
          </cell>
          <cell r="DN45"/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32517.25</v>
          </cell>
          <cell r="EB45">
            <v>28160</v>
          </cell>
          <cell r="EC45">
            <v>4357.25</v>
          </cell>
          <cell r="ED45">
            <v>0</v>
          </cell>
          <cell r="EE45">
            <v>32517.25</v>
          </cell>
          <cell r="EF45">
            <v>32517.25</v>
          </cell>
          <cell r="EG45">
            <v>0</v>
          </cell>
          <cell r="EH45"/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410131.83999999997</v>
          </cell>
          <cell r="EQ45">
            <v>0</v>
          </cell>
          <cell r="ER45">
            <v>410131.83999999997</v>
          </cell>
          <cell r="ES45">
            <v>1254788.3639157931</v>
          </cell>
          <cell r="ET45">
            <v>0</v>
          </cell>
          <cell r="EU45">
            <v>1254788.3639157931</v>
          </cell>
          <cell r="EV45">
            <v>979551.11391579313</v>
          </cell>
          <cell r="EW45">
            <v>4686.847435003795</v>
          </cell>
          <cell r="EX45">
            <v>4610</v>
          </cell>
          <cell r="EY45">
            <v>0</v>
          </cell>
          <cell r="EZ45">
            <v>963490</v>
          </cell>
          <cell r="FA45">
            <v>0</v>
          </cell>
          <cell r="FB45">
            <v>1254788.3639157931</v>
          </cell>
          <cell r="FC45">
            <v>1254788.3639157931</v>
          </cell>
          <cell r="FD45">
            <v>0</v>
          </cell>
          <cell r="FE45">
            <v>1254788.3639157931</v>
          </cell>
          <cell r="FF45">
            <v>1254788.3639157931</v>
          </cell>
          <cell r="FG45">
            <v>0</v>
          </cell>
          <cell r="FH45" t="str">
            <v>Formula</v>
          </cell>
          <cell r="FI45">
            <v>115095.75321579317</v>
          </cell>
          <cell r="FJ45">
            <v>0</v>
          </cell>
          <cell r="FK45">
            <v>115095.75321579317</v>
          </cell>
          <cell r="FL45">
            <v>0</v>
          </cell>
          <cell r="FM45">
            <v>8606.6200000000008</v>
          </cell>
          <cell r="FN45">
            <v>1548.69</v>
          </cell>
          <cell r="FO45">
            <v>0</v>
          </cell>
          <cell r="FP45">
            <v>209</v>
          </cell>
          <cell r="FQ45">
            <v>10364.310000000001</v>
          </cell>
        </row>
        <row r="46"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J46"/>
          <cell r="K46">
            <v>2044</v>
          </cell>
          <cell r="L46">
            <v>114735</v>
          </cell>
          <cell r="M46"/>
          <cell r="N46"/>
          <cell r="O46">
            <v>7</v>
          </cell>
          <cell r="P46">
            <v>0</v>
          </cell>
          <cell r="Q46">
            <v>0</v>
          </cell>
          <cell r="R46"/>
          <cell r="S46">
            <v>17</v>
          </cell>
          <cell r="T46">
            <v>103</v>
          </cell>
          <cell r="U46"/>
          <cell r="V46">
            <v>120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120</v>
          </cell>
          <cell r="AF46">
            <v>426310.80000000005</v>
          </cell>
          <cell r="AG46">
            <v>0</v>
          </cell>
          <cell r="AH46">
            <v>0</v>
          </cell>
          <cell r="AI46">
            <v>0</v>
          </cell>
          <cell r="AJ46">
            <v>426310.80000000005</v>
          </cell>
          <cell r="AK46">
            <v>18.999999999999957</v>
          </cell>
          <cell r="AL46">
            <v>9344.1999999999789</v>
          </cell>
          <cell r="AM46">
            <v>0</v>
          </cell>
          <cell r="AN46">
            <v>0</v>
          </cell>
          <cell r="AO46">
            <v>9344.1999999999789</v>
          </cell>
          <cell r="AP46">
            <v>18.999999999999957</v>
          </cell>
          <cell r="AQ46">
            <v>15637.379999999965</v>
          </cell>
          <cell r="AR46">
            <v>0</v>
          </cell>
          <cell r="AS46">
            <v>0</v>
          </cell>
          <cell r="AT46">
            <v>15637.379999999965</v>
          </cell>
          <cell r="AU46">
            <v>96.999999999999957</v>
          </cell>
          <cell r="AV46">
            <v>0</v>
          </cell>
          <cell r="AW46">
            <v>18.999999999999957</v>
          </cell>
          <cell r="AX46">
            <v>4481.43119999999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3.9999999999999956</v>
          </cell>
          <cell r="BF46">
            <v>2067.5999999999976</v>
          </cell>
          <cell r="BG46">
            <v>0</v>
          </cell>
          <cell r="BH46">
            <v>0</v>
          </cell>
          <cell r="BI46">
            <v>6549.0311999999876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6549.0311999999876</v>
          </cell>
          <cell r="BZ46">
            <v>31530.61119999993</v>
          </cell>
          <cell r="CA46">
            <v>0</v>
          </cell>
          <cell r="CB46">
            <v>31530.61119999993</v>
          </cell>
          <cell r="CC46">
            <v>12.55663430420711</v>
          </cell>
          <cell r="CD46">
            <v>14745.381229773451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14745.381229773451</v>
          </cell>
          <cell r="CR46">
            <v>2.7999999999999972</v>
          </cell>
          <cell r="CS46">
            <v>2697.8839999999973</v>
          </cell>
          <cell r="CT46">
            <v>0</v>
          </cell>
          <cell r="CU46">
            <v>0</v>
          </cell>
          <cell r="CV46">
            <v>2697.8839999999973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475284.67642977339</v>
          </cell>
          <cell r="DC46">
            <v>0</v>
          </cell>
          <cell r="DD46">
            <v>475284.67642977339</v>
          </cell>
          <cell r="DE46">
            <v>134894.59</v>
          </cell>
          <cell r="DF46">
            <v>0</v>
          </cell>
          <cell r="DG46">
            <v>134894.59</v>
          </cell>
          <cell r="DH46">
            <v>17.142857142857142</v>
          </cell>
          <cell r="DI46">
            <v>0.39786381842456597</v>
          </cell>
          <cell r="DJ46">
            <v>1.8440000000000001</v>
          </cell>
          <cell r="DK46">
            <v>0</v>
          </cell>
          <cell r="DL46">
            <v>0.6100000000000001</v>
          </cell>
          <cell r="DN46"/>
          <cell r="DO46">
            <v>13908.992565287046</v>
          </cell>
          <cell r="DP46">
            <v>0</v>
          </cell>
          <cell r="DQ46">
            <v>13908.992565287046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15063.56</v>
          </cell>
          <cell r="EB46">
            <v>13098.75</v>
          </cell>
          <cell r="EC46">
            <v>1964.8099999999995</v>
          </cell>
          <cell r="ED46">
            <v>0</v>
          </cell>
          <cell r="EE46">
            <v>15063.56</v>
          </cell>
          <cell r="EF46">
            <v>15063.56</v>
          </cell>
          <cell r="EG46">
            <v>0</v>
          </cell>
          <cell r="EH46"/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406587.14256528707</v>
          </cell>
          <cell r="EQ46">
            <v>0</v>
          </cell>
          <cell r="ER46">
            <v>406587.14256528707</v>
          </cell>
          <cell r="ES46">
            <v>881871.8189950604</v>
          </cell>
          <cell r="ET46">
            <v>0</v>
          </cell>
          <cell r="EU46">
            <v>881871.8189950604</v>
          </cell>
          <cell r="EV46">
            <v>624088.25899506046</v>
          </cell>
          <cell r="EW46">
            <v>5200.7354916255035</v>
          </cell>
          <cell r="EX46">
            <v>4610</v>
          </cell>
          <cell r="EY46">
            <v>0</v>
          </cell>
          <cell r="EZ46">
            <v>553200</v>
          </cell>
          <cell r="FA46">
            <v>0</v>
          </cell>
          <cell r="FB46">
            <v>881871.8189950604</v>
          </cell>
          <cell r="FC46">
            <v>881871.8189950604</v>
          </cell>
          <cell r="FD46">
            <v>0</v>
          </cell>
          <cell r="FE46">
            <v>881871.8189950604</v>
          </cell>
          <cell r="FF46">
            <v>881871.8189950604</v>
          </cell>
          <cell r="FG46">
            <v>0</v>
          </cell>
          <cell r="FH46" t="str">
            <v>Formula</v>
          </cell>
          <cell r="FI46">
            <v>52419.000429773405</v>
          </cell>
          <cell r="FJ46">
            <v>0</v>
          </cell>
          <cell r="FK46">
            <v>52419.000429773405</v>
          </cell>
          <cell r="FL46">
            <v>0</v>
          </cell>
          <cell r="FM46">
            <v>4941.6000000000004</v>
          </cell>
          <cell r="FN46">
            <v>889.2</v>
          </cell>
          <cell r="FO46">
            <v>0</v>
          </cell>
          <cell r="FP46">
            <v>120</v>
          </cell>
          <cell r="FQ46">
            <v>5950.8</v>
          </cell>
        </row>
        <row r="47">
          <cell r="C47"/>
          <cell r="D47"/>
          <cell r="E47" t="str">
            <v>Braiswick Primary School</v>
          </cell>
          <cell r="F47" t="str">
            <v>P</v>
          </cell>
          <cell r="G47" t="str">
            <v/>
          </cell>
          <cell r="H47"/>
          <cell r="I47" t="str">
            <v>Y</v>
          </cell>
          <cell r="J47"/>
          <cell r="K47">
            <v>2100</v>
          </cell>
          <cell r="L47">
            <v>140396</v>
          </cell>
          <cell r="M47"/>
          <cell r="N47"/>
          <cell r="O47">
            <v>7</v>
          </cell>
          <cell r="P47">
            <v>0</v>
          </cell>
          <cell r="Q47">
            <v>0</v>
          </cell>
          <cell r="R47"/>
          <cell r="S47">
            <v>45</v>
          </cell>
          <cell r="T47">
            <v>359</v>
          </cell>
          <cell r="U47"/>
          <cell r="V47">
            <v>404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404</v>
          </cell>
          <cell r="AF47">
            <v>1435246.36</v>
          </cell>
          <cell r="AG47">
            <v>0</v>
          </cell>
          <cell r="AH47">
            <v>0</v>
          </cell>
          <cell r="AI47">
            <v>0</v>
          </cell>
          <cell r="AJ47">
            <v>1435246.36</v>
          </cell>
          <cell r="AK47">
            <v>54.99999999999995</v>
          </cell>
          <cell r="AL47">
            <v>27048.999999999975</v>
          </cell>
          <cell r="AM47">
            <v>0</v>
          </cell>
          <cell r="AN47">
            <v>0</v>
          </cell>
          <cell r="AO47">
            <v>27048.999999999975</v>
          </cell>
          <cell r="AP47">
            <v>69.999999999999901</v>
          </cell>
          <cell r="AQ47">
            <v>57611.399999999914</v>
          </cell>
          <cell r="AR47">
            <v>0</v>
          </cell>
          <cell r="AS47">
            <v>0</v>
          </cell>
          <cell r="AT47">
            <v>57611.399999999914</v>
          </cell>
          <cell r="AU47">
            <v>372.00000000000011</v>
          </cell>
          <cell r="AV47">
            <v>0</v>
          </cell>
          <cell r="AW47">
            <v>18.000000000000018</v>
          </cell>
          <cell r="AX47">
            <v>4245.5664000000043</v>
          </cell>
          <cell r="AY47">
            <v>10.00000000000002</v>
          </cell>
          <cell r="AZ47">
            <v>2860.4880000000057</v>
          </cell>
          <cell r="BA47">
            <v>3.0000000000000018</v>
          </cell>
          <cell r="BB47">
            <v>1339.9200000000008</v>
          </cell>
          <cell r="BC47">
            <v>0</v>
          </cell>
          <cell r="BD47">
            <v>0</v>
          </cell>
          <cell r="BE47">
            <v>1.000000000000002</v>
          </cell>
          <cell r="BF47">
            <v>516.900000000001</v>
          </cell>
          <cell r="BG47">
            <v>0</v>
          </cell>
          <cell r="BH47">
            <v>0</v>
          </cell>
          <cell r="BI47">
            <v>8962.8744000000115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8962.8744000000115</v>
          </cell>
          <cell r="BZ47">
            <v>93623.274399999907</v>
          </cell>
          <cell r="CA47">
            <v>0</v>
          </cell>
          <cell r="CB47">
            <v>93623.274399999907</v>
          </cell>
          <cell r="CC47">
            <v>113.2368981301467</v>
          </cell>
          <cell r="CD47">
            <v>132975.22184321255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132975.22184321255</v>
          </cell>
          <cell r="CR47">
            <v>27.760000000000115</v>
          </cell>
          <cell r="CS47">
            <v>26747.592800000111</v>
          </cell>
          <cell r="CT47">
            <v>0</v>
          </cell>
          <cell r="CU47">
            <v>0</v>
          </cell>
          <cell r="CV47">
            <v>26747.592800000111</v>
          </cell>
          <cell r="CW47">
            <v>79.215686274509792</v>
          </cell>
          <cell r="CX47">
            <v>46909.152941176464</v>
          </cell>
          <cell r="CY47">
            <v>0</v>
          </cell>
          <cell r="CZ47">
            <v>0</v>
          </cell>
          <cell r="DA47">
            <v>46909.152941176464</v>
          </cell>
          <cell r="DB47">
            <v>1735501.6019843894</v>
          </cell>
          <cell r="DC47">
            <v>0</v>
          </cell>
          <cell r="DD47">
            <v>1735501.6019843894</v>
          </cell>
          <cell r="DE47">
            <v>134894.59</v>
          </cell>
          <cell r="DF47">
            <v>0</v>
          </cell>
          <cell r="DG47">
            <v>134894.59</v>
          </cell>
          <cell r="DH47">
            <v>57.714285714285715</v>
          </cell>
          <cell r="DI47">
            <v>0</v>
          </cell>
          <cell r="DJ47">
            <v>1.157</v>
          </cell>
          <cell r="DK47">
            <v>0</v>
          </cell>
          <cell r="DL47">
            <v>0</v>
          </cell>
          <cell r="DN47"/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</v>
          </cell>
          <cell r="EG47">
            <v>0</v>
          </cell>
          <cell r="EH47"/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148086.734</v>
          </cell>
          <cell r="EQ47">
            <v>0</v>
          </cell>
          <cell r="ER47">
            <v>148086.734</v>
          </cell>
          <cell r="ES47">
            <v>1883588.3359843893</v>
          </cell>
          <cell r="ET47">
            <v>0</v>
          </cell>
          <cell r="EU47">
            <v>1883588.3359843893</v>
          </cell>
          <cell r="EV47">
            <v>1870396.1919843894</v>
          </cell>
          <cell r="EW47">
            <v>4629.6935445158151</v>
          </cell>
          <cell r="EX47">
            <v>4610</v>
          </cell>
          <cell r="EY47">
            <v>0</v>
          </cell>
          <cell r="EZ47">
            <v>1862440</v>
          </cell>
          <cell r="FA47">
            <v>0</v>
          </cell>
          <cell r="FB47">
            <v>1883588.3359843893</v>
          </cell>
          <cell r="FC47">
            <v>1883588.3359843893</v>
          </cell>
          <cell r="FD47">
            <v>0</v>
          </cell>
          <cell r="FE47">
            <v>1883588.3359843893</v>
          </cell>
          <cell r="FF47">
            <v>1883588.3359843893</v>
          </cell>
          <cell r="FG47">
            <v>0</v>
          </cell>
          <cell r="FH47" t="str">
            <v>Formula</v>
          </cell>
          <cell r="FI47">
            <v>316263.63278438908</v>
          </cell>
          <cell r="FJ47">
            <v>0</v>
          </cell>
          <cell r="FK47">
            <v>316263.63278438908</v>
          </cell>
          <cell r="FL47">
            <v>0</v>
          </cell>
          <cell r="FM47" t="str">
            <v/>
          </cell>
          <cell r="FN47" t="str">
            <v/>
          </cell>
          <cell r="FO47" t="str">
            <v/>
          </cell>
          <cell r="FP47" t="str">
            <v/>
          </cell>
          <cell r="FQ47">
            <v>0</v>
          </cell>
        </row>
        <row r="48"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J48"/>
          <cell r="K48">
            <v>2068</v>
          </cell>
          <cell r="L48">
            <v>114755</v>
          </cell>
          <cell r="M48"/>
          <cell r="N48"/>
          <cell r="O48">
            <v>7</v>
          </cell>
          <cell r="P48">
            <v>0</v>
          </cell>
          <cell r="Q48">
            <v>0</v>
          </cell>
          <cell r="R48"/>
          <cell r="S48">
            <v>62</v>
          </cell>
          <cell r="T48">
            <v>529</v>
          </cell>
          <cell r="U48"/>
          <cell r="V48">
            <v>591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591</v>
          </cell>
          <cell r="AF48">
            <v>2099580.69</v>
          </cell>
          <cell r="AG48">
            <v>0</v>
          </cell>
          <cell r="AH48">
            <v>0</v>
          </cell>
          <cell r="AI48">
            <v>0</v>
          </cell>
          <cell r="AJ48">
            <v>2099580.69</v>
          </cell>
          <cell r="AK48">
            <v>134.00000000000017</v>
          </cell>
          <cell r="AL48">
            <v>65901.200000000084</v>
          </cell>
          <cell r="AM48">
            <v>0</v>
          </cell>
          <cell r="AN48">
            <v>0</v>
          </cell>
          <cell r="AO48">
            <v>65901.200000000084</v>
          </cell>
          <cell r="AP48">
            <v>134.00000000000017</v>
          </cell>
          <cell r="AQ48">
            <v>110284.68000000014</v>
          </cell>
          <cell r="AR48">
            <v>0</v>
          </cell>
          <cell r="AS48">
            <v>0</v>
          </cell>
          <cell r="AT48">
            <v>110284.68000000014</v>
          </cell>
          <cell r="AU48">
            <v>426.99999999999983</v>
          </cell>
          <cell r="AV48">
            <v>0</v>
          </cell>
          <cell r="AW48">
            <v>134.99999999999983</v>
          </cell>
          <cell r="AX48">
            <v>31841.74799999996</v>
          </cell>
          <cell r="AY48">
            <v>0</v>
          </cell>
          <cell r="AZ48">
            <v>0</v>
          </cell>
          <cell r="BA48">
            <v>6.0000000000000053</v>
          </cell>
          <cell r="BB48">
            <v>2679.8400000000024</v>
          </cell>
          <cell r="BC48">
            <v>5.0000000000000027</v>
          </cell>
          <cell r="BD48">
            <v>2433.900000000001</v>
          </cell>
          <cell r="BE48">
            <v>10.999999999999989</v>
          </cell>
          <cell r="BF48">
            <v>5685.8999999999942</v>
          </cell>
          <cell r="BG48">
            <v>7.0000000000000258</v>
          </cell>
          <cell r="BH48">
            <v>4777.5000000000173</v>
          </cell>
          <cell r="BI48">
            <v>47418.88799999997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47418.88799999997</v>
          </cell>
          <cell r="BZ48">
            <v>223604.76800000021</v>
          </cell>
          <cell r="CA48">
            <v>0</v>
          </cell>
          <cell r="CB48">
            <v>223604.76800000021</v>
          </cell>
          <cell r="CC48">
            <v>175.28647790128133</v>
          </cell>
          <cell r="CD48">
            <v>205840.66386425367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205840.66386425367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11.172022684310043</v>
          </cell>
          <cell r="CX48">
            <v>6615.7366729678779</v>
          </cell>
          <cell r="CY48">
            <v>0</v>
          </cell>
          <cell r="CZ48">
            <v>0</v>
          </cell>
          <cell r="DA48">
            <v>6615.7366729678779</v>
          </cell>
          <cell r="DB48">
            <v>2535641.8585372213</v>
          </cell>
          <cell r="DC48">
            <v>0</v>
          </cell>
          <cell r="DD48">
            <v>2535641.8585372213</v>
          </cell>
          <cell r="DE48">
            <v>134894.59</v>
          </cell>
          <cell r="DF48">
            <v>0</v>
          </cell>
          <cell r="DG48">
            <v>134894.59</v>
          </cell>
          <cell r="DH48">
            <v>84.428571428571431</v>
          </cell>
          <cell r="DI48">
            <v>0</v>
          </cell>
          <cell r="DJ48">
            <v>3.9740000000000002</v>
          </cell>
          <cell r="DK48">
            <v>0</v>
          </cell>
          <cell r="DL48">
            <v>1</v>
          </cell>
          <cell r="DN48"/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57344</v>
          </cell>
          <cell r="EB48">
            <v>51712</v>
          </cell>
          <cell r="EC48">
            <v>5632</v>
          </cell>
          <cell r="ED48">
            <v>0</v>
          </cell>
          <cell r="EE48">
            <v>57344</v>
          </cell>
          <cell r="EF48">
            <v>57344</v>
          </cell>
          <cell r="EG48">
            <v>0</v>
          </cell>
          <cell r="EH48"/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192238.59</v>
          </cell>
          <cell r="EQ48">
            <v>0</v>
          </cell>
          <cell r="ER48">
            <v>192238.59</v>
          </cell>
          <cell r="ES48">
            <v>2727880.4485372212</v>
          </cell>
          <cell r="ET48">
            <v>0</v>
          </cell>
          <cell r="EU48">
            <v>2727880.4485372212</v>
          </cell>
          <cell r="EV48">
            <v>2670536.4485372212</v>
          </cell>
          <cell r="EW48">
            <v>4518.6741938024043</v>
          </cell>
          <cell r="EX48">
            <v>4610</v>
          </cell>
          <cell r="EY48">
            <v>91.325806197595739</v>
          </cell>
          <cell r="EZ48">
            <v>2724510</v>
          </cell>
          <cell r="FA48">
            <v>53973.551462778822</v>
          </cell>
          <cell r="FB48">
            <v>2781854</v>
          </cell>
          <cell r="FC48">
            <v>2782487.2114091469</v>
          </cell>
          <cell r="FD48">
            <v>633.21140914689749</v>
          </cell>
          <cell r="FE48">
            <v>2782487.2114091469</v>
          </cell>
          <cell r="FF48">
            <v>2782487.2114091469</v>
          </cell>
          <cell r="FG48">
            <v>0</v>
          </cell>
          <cell r="FH48" t="str">
            <v>MPPL+MFG</v>
          </cell>
          <cell r="FI48">
            <v>433147.38923722174</v>
          </cell>
          <cell r="FJ48">
            <v>0</v>
          </cell>
          <cell r="FK48">
            <v>433147.38923722174</v>
          </cell>
          <cell r="FL48">
            <v>0</v>
          </cell>
          <cell r="FM48">
            <v>24337.38</v>
          </cell>
          <cell r="FN48">
            <v>4379.3100000000004</v>
          </cell>
          <cell r="FO48">
            <v>0</v>
          </cell>
          <cell r="FP48">
            <v>591</v>
          </cell>
          <cell r="FQ48">
            <v>29307.690000000002</v>
          </cell>
        </row>
        <row r="49"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J49"/>
          <cell r="K49">
            <v>2015</v>
          </cell>
          <cell r="L49">
            <v>132164</v>
          </cell>
          <cell r="M49">
            <v>25</v>
          </cell>
          <cell r="N49"/>
          <cell r="O49">
            <v>7</v>
          </cell>
          <cell r="P49">
            <v>0</v>
          </cell>
          <cell r="Q49">
            <v>0</v>
          </cell>
          <cell r="R49"/>
          <cell r="S49">
            <v>104.58333333333333</v>
          </cell>
          <cell r="T49">
            <v>493</v>
          </cell>
          <cell r="U49"/>
          <cell r="V49">
            <v>597.58333333333337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597.58333333333337</v>
          </cell>
          <cell r="AF49">
            <v>2122968.5741666667</v>
          </cell>
          <cell r="AG49">
            <v>0</v>
          </cell>
          <cell r="AH49">
            <v>0</v>
          </cell>
          <cell r="AI49">
            <v>0</v>
          </cell>
          <cell r="AJ49">
            <v>2122968.5741666667</v>
          </cell>
          <cell r="AK49">
            <v>70.72598627787302</v>
          </cell>
          <cell r="AL49">
            <v>34783.040051457952</v>
          </cell>
          <cell r="AM49">
            <v>0</v>
          </cell>
          <cell r="AN49">
            <v>0</v>
          </cell>
          <cell r="AO49">
            <v>34783.040051457952</v>
          </cell>
          <cell r="AP49">
            <v>87.126214979988376</v>
          </cell>
          <cell r="AQ49">
            <v>71706.617452830033</v>
          </cell>
          <cell r="AR49">
            <v>0</v>
          </cell>
          <cell r="AS49">
            <v>0</v>
          </cell>
          <cell r="AT49">
            <v>71706.617452830033</v>
          </cell>
          <cell r="AU49">
            <v>474.58161806746688</v>
          </cell>
          <cell r="AV49">
            <v>0</v>
          </cell>
          <cell r="AW49">
            <v>10.250142938822171</v>
          </cell>
          <cell r="AX49">
            <v>2417.6479142367034</v>
          </cell>
          <cell r="AY49">
            <v>104.55145797598641</v>
          </cell>
          <cell r="AZ49">
            <v>29906.819092281345</v>
          </cell>
          <cell r="BA49">
            <v>1.0250142938822171</v>
          </cell>
          <cell r="BB49">
            <v>457.81238421955345</v>
          </cell>
          <cell r="BC49">
            <v>1.0250142938822171</v>
          </cell>
          <cell r="BD49">
            <v>498.95645797598559</v>
          </cell>
          <cell r="BE49">
            <v>1.0250142938822171</v>
          </cell>
          <cell r="BF49">
            <v>529.82988850771801</v>
          </cell>
          <cell r="BG49">
            <v>5.1250714694110915</v>
          </cell>
          <cell r="BH49">
            <v>3497.8612778730699</v>
          </cell>
          <cell r="BI49">
            <v>37308.92701509437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37308.92701509437</v>
          </cell>
          <cell r="BZ49">
            <v>143798.58451938236</v>
          </cell>
          <cell r="CA49">
            <v>0</v>
          </cell>
          <cell r="CB49">
            <v>143798.58451938236</v>
          </cell>
          <cell r="CC49">
            <v>136.29799091931318</v>
          </cell>
          <cell r="CD49">
            <v>160056.09371645865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160056.09371645865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12.170739986422284</v>
          </cell>
          <cell r="CX49">
            <v>7207.1470977596828</v>
          </cell>
          <cell r="CY49">
            <v>0</v>
          </cell>
          <cell r="CZ49">
            <v>0</v>
          </cell>
          <cell r="DA49">
            <v>7207.1470977596828</v>
          </cell>
          <cell r="DB49">
            <v>2434030.3995002676</v>
          </cell>
          <cell r="DC49">
            <v>0</v>
          </cell>
          <cell r="DD49">
            <v>2434030.3995002676</v>
          </cell>
          <cell r="DE49">
            <v>134894.59</v>
          </cell>
          <cell r="DF49">
            <v>0</v>
          </cell>
          <cell r="DG49">
            <v>134894.59</v>
          </cell>
          <cell r="DH49">
            <v>85.36904761904762</v>
          </cell>
          <cell r="DI49">
            <v>0</v>
          </cell>
          <cell r="DJ49">
            <v>1.073</v>
          </cell>
          <cell r="DK49">
            <v>0</v>
          </cell>
          <cell r="DL49">
            <v>0</v>
          </cell>
          <cell r="DN49"/>
          <cell r="DO49">
            <v>0</v>
          </cell>
          <cell r="DP49">
            <v>0</v>
          </cell>
          <cell r="DQ49">
            <v>0</v>
          </cell>
          <cell r="DR49">
            <v>1.0173000000000001</v>
          </cell>
          <cell r="DS49">
            <v>44442.402318354863</v>
          </cell>
          <cell r="DT49">
            <v>0</v>
          </cell>
          <cell r="DU49">
            <v>44442.402318354863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36608</v>
          </cell>
          <cell r="EB49">
            <v>36608</v>
          </cell>
          <cell r="EC49">
            <v>0</v>
          </cell>
          <cell r="ED49">
            <v>0</v>
          </cell>
          <cell r="EE49">
            <v>36608</v>
          </cell>
          <cell r="EF49">
            <v>36608</v>
          </cell>
          <cell r="EG49">
            <v>0</v>
          </cell>
          <cell r="EH49"/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215944.99231835487</v>
          </cell>
          <cell r="EQ49">
            <v>0</v>
          </cell>
          <cell r="ER49">
            <v>215944.99231835487</v>
          </cell>
          <cell r="ES49">
            <v>2649975.3918186226</v>
          </cell>
          <cell r="ET49">
            <v>0</v>
          </cell>
          <cell r="EU49">
            <v>2649975.3918186226</v>
          </cell>
          <cell r="EV49">
            <v>2613367.3918186221</v>
          </cell>
          <cell r="EW49">
            <v>4373.2267050374376</v>
          </cell>
          <cell r="EX49">
            <v>4610</v>
          </cell>
          <cell r="EY49">
            <v>236.77329496256243</v>
          </cell>
          <cell r="EZ49">
            <v>2754859.166666667</v>
          </cell>
          <cell r="FA49">
            <v>141491.77484804485</v>
          </cell>
          <cell r="FB49">
            <v>2791467.1666666674</v>
          </cell>
          <cell r="FC49">
            <v>2791467.1666666674</v>
          </cell>
          <cell r="FD49">
            <v>0</v>
          </cell>
          <cell r="FE49">
            <v>2791467.1666666674</v>
          </cell>
          <cell r="FF49">
            <v>2791467.1666666674</v>
          </cell>
          <cell r="FG49">
            <v>0</v>
          </cell>
          <cell r="FH49" t="str">
            <v>MPPL</v>
          </cell>
          <cell r="FI49">
            <v>345849.28618251637</v>
          </cell>
          <cell r="FJ49">
            <v>0</v>
          </cell>
          <cell r="FK49">
            <v>345849.28618251637</v>
          </cell>
          <cell r="FL49">
            <v>0</v>
          </cell>
          <cell r="FM49">
            <v>24608.481666666667</v>
          </cell>
          <cell r="FN49">
            <v>4504.6985002500014</v>
          </cell>
          <cell r="FO49">
            <v>0</v>
          </cell>
          <cell r="FP49">
            <v>607.92152500000009</v>
          </cell>
          <cell r="FQ49">
            <v>29721.101691916669</v>
          </cell>
        </row>
        <row r="50"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J50"/>
          <cell r="K50">
            <v>5280</v>
          </cell>
          <cell r="L50">
            <v>131219</v>
          </cell>
          <cell r="M50"/>
          <cell r="N50"/>
          <cell r="O50">
            <v>7</v>
          </cell>
          <cell r="P50">
            <v>0</v>
          </cell>
          <cell r="Q50">
            <v>0</v>
          </cell>
          <cell r="R50"/>
          <cell r="S50">
            <v>58</v>
          </cell>
          <cell r="T50">
            <v>359</v>
          </cell>
          <cell r="U50"/>
          <cell r="V50">
            <v>417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417</v>
          </cell>
          <cell r="AF50">
            <v>1481430.03</v>
          </cell>
          <cell r="AG50">
            <v>0</v>
          </cell>
          <cell r="AH50">
            <v>0</v>
          </cell>
          <cell r="AI50">
            <v>0</v>
          </cell>
          <cell r="AJ50">
            <v>1481430.03</v>
          </cell>
          <cell r="AK50">
            <v>98.999999999999986</v>
          </cell>
          <cell r="AL50">
            <v>48688.2</v>
          </cell>
          <cell r="AM50">
            <v>0</v>
          </cell>
          <cell r="AN50">
            <v>0</v>
          </cell>
          <cell r="AO50">
            <v>48688.2</v>
          </cell>
          <cell r="AP50">
            <v>109.00000000000006</v>
          </cell>
          <cell r="AQ50">
            <v>89709.180000000051</v>
          </cell>
          <cell r="AR50">
            <v>0</v>
          </cell>
          <cell r="AS50">
            <v>0</v>
          </cell>
          <cell r="AT50">
            <v>89709.180000000051</v>
          </cell>
          <cell r="AU50">
            <v>305.00000000000017</v>
          </cell>
          <cell r="AV50">
            <v>0</v>
          </cell>
          <cell r="AW50">
            <v>8.9999999999999822</v>
          </cell>
          <cell r="AX50">
            <v>2122.7831999999958</v>
          </cell>
          <cell r="AY50">
            <v>85.000000000000213</v>
          </cell>
          <cell r="AZ50">
            <v>24314.148000000063</v>
          </cell>
          <cell r="BA50">
            <v>8.000000000000016</v>
          </cell>
          <cell r="BB50">
            <v>3573.1200000000072</v>
          </cell>
          <cell r="BC50">
            <v>6.0000000000000027</v>
          </cell>
          <cell r="BD50">
            <v>2920.6800000000012</v>
          </cell>
          <cell r="BE50">
            <v>1.999999999999998</v>
          </cell>
          <cell r="BF50">
            <v>1033.7999999999988</v>
          </cell>
          <cell r="BG50">
            <v>1.999999999999998</v>
          </cell>
          <cell r="BH50">
            <v>1364.9999999999986</v>
          </cell>
          <cell r="BI50">
            <v>35329.531200000063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35329.531200000063</v>
          </cell>
          <cell r="BZ50">
            <v>173726.91120000012</v>
          </cell>
          <cell r="CA50">
            <v>0</v>
          </cell>
          <cell r="CB50">
            <v>173726.91120000012</v>
          </cell>
          <cell r="CC50">
            <v>119.97270612098808</v>
          </cell>
          <cell r="CD50">
            <v>140885.14852493751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140885.14852493751</v>
          </cell>
          <cell r="CR50">
            <v>8.98</v>
          </cell>
          <cell r="CS50">
            <v>8652.4994000000006</v>
          </cell>
          <cell r="CT50">
            <v>0</v>
          </cell>
          <cell r="CU50">
            <v>0</v>
          </cell>
          <cell r="CV50">
            <v>8652.4994000000006</v>
          </cell>
          <cell r="CW50">
            <v>69.693593314763348</v>
          </cell>
          <cell r="CX50">
            <v>41270.455153203409</v>
          </cell>
          <cell r="CY50">
            <v>0</v>
          </cell>
          <cell r="CZ50">
            <v>0</v>
          </cell>
          <cell r="DA50">
            <v>41270.455153203409</v>
          </cell>
          <cell r="DB50">
            <v>1845965.0442781411</v>
          </cell>
          <cell r="DC50">
            <v>0</v>
          </cell>
          <cell r="DD50">
            <v>1845965.0442781411</v>
          </cell>
          <cell r="DE50">
            <v>134894.59</v>
          </cell>
          <cell r="DF50">
            <v>0</v>
          </cell>
          <cell r="DG50">
            <v>134894.59</v>
          </cell>
          <cell r="DH50">
            <v>59.571428571428569</v>
          </cell>
          <cell r="DI50">
            <v>0</v>
          </cell>
          <cell r="DJ50">
            <v>0.84699999999999998</v>
          </cell>
          <cell r="DK50">
            <v>0</v>
          </cell>
          <cell r="DL50">
            <v>0</v>
          </cell>
          <cell r="DN50"/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11264</v>
          </cell>
          <cell r="EB50">
            <v>10188.799999999999</v>
          </cell>
          <cell r="EC50">
            <v>1075.2000000000007</v>
          </cell>
          <cell r="ED50">
            <v>0</v>
          </cell>
          <cell r="EE50">
            <v>11264</v>
          </cell>
          <cell r="EF50">
            <v>11264</v>
          </cell>
          <cell r="EG50">
            <v>0</v>
          </cell>
          <cell r="EH50"/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146158.59</v>
          </cell>
          <cell r="EQ50">
            <v>0</v>
          </cell>
          <cell r="ER50">
            <v>146158.59</v>
          </cell>
          <cell r="ES50">
            <v>1992123.6342781412</v>
          </cell>
          <cell r="ET50">
            <v>0</v>
          </cell>
          <cell r="EU50">
            <v>1992123.6342781412</v>
          </cell>
          <cell r="EV50">
            <v>1980859.6342781412</v>
          </cell>
          <cell r="EW50">
            <v>4750.2629119379881</v>
          </cell>
          <cell r="EX50">
            <v>4610</v>
          </cell>
          <cell r="EY50">
            <v>0</v>
          </cell>
          <cell r="EZ50">
            <v>1922370</v>
          </cell>
          <cell r="FA50">
            <v>0</v>
          </cell>
          <cell r="FB50">
            <v>1992123.6342781412</v>
          </cell>
          <cell r="FC50">
            <v>1992123.6342781412</v>
          </cell>
          <cell r="FD50">
            <v>0</v>
          </cell>
          <cell r="FE50">
            <v>1992123.6342781412</v>
          </cell>
          <cell r="FF50">
            <v>1992123.6342781412</v>
          </cell>
          <cell r="FG50">
            <v>0</v>
          </cell>
          <cell r="FH50" t="str">
            <v>Formula</v>
          </cell>
          <cell r="FI50">
            <v>360289.71517814108</v>
          </cell>
          <cell r="FJ50">
            <v>0</v>
          </cell>
          <cell r="FK50">
            <v>360289.71517814108</v>
          </cell>
          <cell r="FL50">
            <v>0</v>
          </cell>
          <cell r="FM50">
            <v>17172.060000000001</v>
          </cell>
          <cell r="FN50">
            <v>3089.9700000000003</v>
          </cell>
          <cell r="FO50">
            <v>0</v>
          </cell>
          <cell r="FP50">
            <v>417</v>
          </cell>
          <cell r="FQ50">
            <v>20679.030000000002</v>
          </cell>
        </row>
        <row r="51">
          <cell r="C51"/>
          <cell r="D51"/>
          <cell r="E51" t="str">
            <v>Briscoe Primary School &amp; Nursery Academy</v>
          </cell>
          <cell r="F51" t="str">
            <v>P</v>
          </cell>
          <cell r="G51" t="str">
            <v/>
          </cell>
          <cell r="H51"/>
          <cell r="I51" t="str">
            <v>Y</v>
          </cell>
          <cell r="J51"/>
          <cell r="K51">
            <v>2024</v>
          </cell>
          <cell r="L51">
            <v>138404</v>
          </cell>
          <cell r="M51"/>
          <cell r="N51"/>
          <cell r="O51">
            <v>7</v>
          </cell>
          <cell r="P51">
            <v>0</v>
          </cell>
          <cell r="Q51">
            <v>0</v>
          </cell>
          <cell r="R51"/>
          <cell r="S51">
            <v>44</v>
          </cell>
          <cell r="T51">
            <v>262</v>
          </cell>
          <cell r="U51"/>
          <cell r="V51">
            <v>306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306</v>
          </cell>
          <cell r="AF51">
            <v>1087092.54</v>
          </cell>
          <cell r="AG51">
            <v>0</v>
          </cell>
          <cell r="AH51">
            <v>0</v>
          </cell>
          <cell r="AI51">
            <v>0</v>
          </cell>
          <cell r="AJ51">
            <v>1087092.54</v>
          </cell>
          <cell r="AK51">
            <v>150.00000000000014</v>
          </cell>
          <cell r="AL51">
            <v>73770.000000000073</v>
          </cell>
          <cell r="AM51">
            <v>0</v>
          </cell>
          <cell r="AN51">
            <v>0</v>
          </cell>
          <cell r="AO51">
            <v>73770.000000000073</v>
          </cell>
          <cell r="AP51">
            <v>151.00000000000009</v>
          </cell>
          <cell r="AQ51">
            <v>124276.02000000006</v>
          </cell>
          <cell r="AR51">
            <v>0</v>
          </cell>
          <cell r="AS51">
            <v>0</v>
          </cell>
          <cell r="AT51">
            <v>124276.02000000006</v>
          </cell>
          <cell r="AU51">
            <v>15.148514851485148</v>
          </cell>
          <cell r="AV51">
            <v>0</v>
          </cell>
          <cell r="AW51">
            <v>8.0792079207920775</v>
          </cell>
          <cell r="AX51">
            <v>1905.6007603960393</v>
          </cell>
          <cell r="AY51">
            <v>71.702970297029609</v>
          </cell>
          <cell r="AZ51">
            <v>20510.548609900965</v>
          </cell>
          <cell r="BA51">
            <v>35.346534653465497</v>
          </cell>
          <cell r="BB51">
            <v>15787.176237623829</v>
          </cell>
          <cell r="BC51">
            <v>81.801980198019706</v>
          </cell>
          <cell r="BD51">
            <v>39819.567920792033</v>
          </cell>
          <cell r="BE51">
            <v>75.742574257425886</v>
          </cell>
          <cell r="BF51">
            <v>39151.336633663435</v>
          </cell>
          <cell r="BG51">
            <v>18.178217821782177</v>
          </cell>
          <cell r="BH51">
            <v>12406.633663366336</v>
          </cell>
          <cell r="BI51">
            <v>129580.86382574264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129580.86382574264</v>
          </cell>
          <cell r="BZ51">
            <v>327626.88382574276</v>
          </cell>
          <cell r="CA51">
            <v>0</v>
          </cell>
          <cell r="CB51">
            <v>327626.88382574276</v>
          </cell>
          <cell r="CC51">
            <v>91.907288837306766</v>
          </cell>
          <cell r="CD51">
            <v>107927.6483545377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107927.6483545377</v>
          </cell>
          <cell r="CR51">
            <v>2.6400000000000148</v>
          </cell>
          <cell r="CS51">
            <v>2543.7192000000141</v>
          </cell>
          <cell r="CT51">
            <v>0</v>
          </cell>
          <cell r="CU51">
            <v>0</v>
          </cell>
          <cell r="CV51">
            <v>2543.7192000000141</v>
          </cell>
          <cell r="CW51">
            <v>24.52671755725191</v>
          </cell>
          <cell r="CX51">
            <v>14523.986335877862</v>
          </cell>
          <cell r="CY51">
            <v>0</v>
          </cell>
          <cell r="CZ51">
            <v>0</v>
          </cell>
          <cell r="DA51">
            <v>14523.986335877862</v>
          </cell>
          <cell r="DB51">
            <v>1539714.7777161582</v>
          </cell>
          <cell r="DC51">
            <v>0</v>
          </cell>
          <cell r="DD51">
            <v>1539714.7777161582</v>
          </cell>
          <cell r="DE51">
            <v>134894.59</v>
          </cell>
          <cell r="DF51">
            <v>0</v>
          </cell>
          <cell r="DG51">
            <v>134894.59</v>
          </cell>
          <cell r="DH51">
            <v>43.714285714285715</v>
          </cell>
          <cell r="DI51">
            <v>0</v>
          </cell>
          <cell r="DJ51">
            <v>0.45400000000000001</v>
          </cell>
          <cell r="DK51">
            <v>0</v>
          </cell>
          <cell r="DL51">
            <v>0</v>
          </cell>
          <cell r="DN51"/>
          <cell r="DO51">
            <v>0</v>
          </cell>
          <cell r="DP51">
            <v>0</v>
          </cell>
          <cell r="DQ51">
            <v>0</v>
          </cell>
          <cell r="DR51">
            <v>1.0173000000000001</v>
          </cell>
          <cell r="DS51">
            <v>28970.742061489695</v>
          </cell>
          <cell r="DT51">
            <v>0</v>
          </cell>
          <cell r="DU51">
            <v>28970.742061489695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H51"/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173084.4320614897</v>
          </cell>
          <cell r="EQ51">
            <v>0</v>
          </cell>
          <cell r="ER51">
            <v>173084.4320614897</v>
          </cell>
          <cell r="ES51">
            <v>1712799.2097776479</v>
          </cell>
          <cell r="ET51">
            <v>0</v>
          </cell>
          <cell r="EU51">
            <v>1712799.2097776479</v>
          </cell>
          <cell r="EV51">
            <v>1703580.109777648</v>
          </cell>
          <cell r="EW51">
            <v>5567.2552607112684</v>
          </cell>
          <cell r="EX51">
            <v>4610</v>
          </cell>
          <cell r="EY51">
            <v>0</v>
          </cell>
          <cell r="EZ51">
            <v>1410660</v>
          </cell>
          <cell r="FA51">
            <v>0</v>
          </cell>
          <cell r="FB51">
            <v>1712799.2097776479</v>
          </cell>
          <cell r="FC51">
            <v>1712799.2097776479</v>
          </cell>
          <cell r="FD51">
            <v>0</v>
          </cell>
          <cell r="FE51">
            <v>1712799.2097776479</v>
          </cell>
          <cell r="FF51">
            <v>1712799.2097776479</v>
          </cell>
          <cell r="FG51">
            <v>0</v>
          </cell>
          <cell r="FH51" t="str">
            <v>Formula</v>
          </cell>
          <cell r="FI51">
            <v>418583.3586569078</v>
          </cell>
          <cell r="FJ51">
            <v>0</v>
          </cell>
          <cell r="FK51">
            <v>418583.3586569078</v>
          </cell>
          <cell r="FL51">
            <v>0</v>
          </cell>
          <cell r="FM51" t="str">
            <v/>
          </cell>
          <cell r="FN51" t="str">
            <v/>
          </cell>
          <cell r="FO51" t="str">
            <v/>
          </cell>
          <cell r="FP51" t="str">
            <v/>
          </cell>
          <cell r="FQ51">
            <v>0</v>
          </cell>
        </row>
        <row r="52"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J52"/>
          <cell r="K52">
            <v>5252</v>
          </cell>
          <cell r="L52">
            <v>115292</v>
          </cell>
          <cell r="M52">
            <v>15</v>
          </cell>
          <cell r="N52"/>
          <cell r="O52">
            <v>7</v>
          </cell>
          <cell r="P52">
            <v>0</v>
          </cell>
          <cell r="Q52">
            <v>0</v>
          </cell>
          <cell r="R52"/>
          <cell r="S52">
            <v>66.75</v>
          </cell>
          <cell r="T52">
            <v>349</v>
          </cell>
          <cell r="U52"/>
          <cell r="V52">
            <v>415.75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415.75</v>
          </cell>
          <cell r="AF52">
            <v>1476989.2925</v>
          </cell>
          <cell r="AG52">
            <v>0</v>
          </cell>
          <cell r="AH52">
            <v>0</v>
          </cell>
          <cell r="AI52">
            <v>0</v>
          </cell>
          <cell r="AJ52">
            <v>1476989.2925</v>
          </cell>
          <cell r="AK52">
            <v>67.418918918918848</v>
          </cell>
          <cell r="AL52">
            <v>33156.624324324293</v>
          </cell>
          <cell r="AM52">
            <v>0</v>
          </cell>
          <cell r="AN52">
            <v>0</v>
          </cell>
          <cell r="AO52">
            <v>33156.624324324293</v>
          </cell>
          <cell r="AP52">
            <v>70.483415233415428</v>
          </cell>
          <cell r="AQ52">
            <v>58009.260405405563</v>
          </cell>
          <cell r="AR52">
            <v>0</v>
          </cell>
          <cell r="AS52">
            <v>0</v>
          </cell>
          <cell r="AT52">
            <v>58009.260405405563</v>
          </cell>
          <cell r="AU52">
            <v>354.46007371007391</v>
          </cell>
          <cell r="AV52">
            <v>0</v>
          </cell>
          <cell r="AW52">
            <v>42.902948402948326</v>
          </cell>
          <cell r="AX52">
            <v>10119.295344471726</v>
          </cell>
          <cell r="AY52">
            <v>1.0214987714987727</v>
          </cell>
          <cell r="AZ52">
            <v>292.19849778869815</v>
          </cell>
          <cell r="BA52">
            <v>8.1719901719901902</v>
          </cell>
          <cell r="BB52">
            <v>3649.9376904176984</v>
          </cell>
          <cell r="BC52">
            <v>9.1934889434889389</v>
          </cell>
          <cell r="BD52">
            <v>4475.2065479115454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18536.63808058967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18536.63808058967</v>
          </cell>
          <cell r="BZ52">
            <v>109702.52281031953</v>
          </cell>
          <cell r="CA52">
            <v>0</v>
          </cell>
          <cell r="CB52">
            <v>109702.52281031953</v>
          </cell>
          <cell r="CC52">
            <v>94.484035689940598</v>
          </cell>
          <cell r="CD52">
            <v>110953.54795105413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110953.54795105413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34.546561604584525</v>
          </cell>
          <cell r="CX52">
            <v>20457.437385386816</v>
          </cell>
          <cell r="CY52">
            <v>0</v>
          </cell>
          <cell r="CZ52">
            <v>0</v>
          </cell>
          <cell r="DA52">
            <v>20457.437385386816</v>
          </cell>
          <cell r="DB52">
            <v>1718102.8006467605</v>
          </cell>
          <cell r="DC52">
            <v>0</v>
          </cell>
          <cell r="DD52">
            <v>1718102.8006467605</v>
          </cell>
          <cell r="DE52">
            <v>134894.59</v>
          </cell>
          <cell r="DF52">
            <v>0</v>
          </cell>
          <cell r="DG52">
            <v>134894.59</v>
          </cell>
          <cell r="DH52">
            <v>59.392857142857146</v>
          </cell>
          <cell r="DI52">
            <v>0</v>
          </cell>
          <cell r="DJ52">
            <v>1.36</v>
          </cell>
          <cell r="DK52">
            <v>0</v>
          </cell>
          <cell r="DL52">
            <v>0</v>
          </cell>
          <cell r="DN52"/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8857.5999999999985</v>
          </cell>
          <cell r="EB52">
            <v>8857.6</v>
          </cell>
          <cell r="EC52">
            <v>0</v>
          </cell>
          <cell r="ED52">
            <v>0</v>
          </cell>
          <cell r="EE52">
            <v>8857.6</v>
          </cell>
          <cell r="EF52">
            <v>8857.6</v>
          </cell>
          <cell r="EG52">
            <v>0</v>
          </cell>
          <cell r="EH52"/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143752.19</v>
          </cell>
          <cell r="EQ52">
            <v>0</v>
          </cell>
          <cell r="ER52">
            <v>143752.19</v>
          </cell>
          <cell r="ES52">
            <v>1861854.9906467604</v>
          </cell>
          <cell r="ET52">
            <v>0</v>
          </cell>
          <cell r="EU52">
            <v>1861854.9906467604</v>
          </cell>
          <cell r="EV52">
            <v>1852997.3906467606</v>
          </cell>
          <cell r="EW52">
            <v>4456.9991356506571</v>
          </cell>
          <cell r="EX52">
            <v>4610</v>
          </cell>
          <cell r="EY52">
            <v>153.00086434934292</v>
          </cell>
          <cell r="EZ52">
            <v>1916607.5</v>
          </cell>
          <cell r="FA52">
            <v>63610.109353239415</v>
          </cell>
          <cell r="FB52">
            <v>1925465.0999999999</v>
          </cell>
          <cell r="FC52">
            <v>1925465.0999999999</v>
          </cell>
          <cell r="FD52">
            <v>0</v>
          </cell>
          <cell r="FE52">
            <v>1925465.0999999999</v>
          </cell>
          <cell r="FF52">
            <v>1925465.0999999999</v>
          </cell>
          <cell r="FG52">
            <v>0</v>
          </cell>
          <cell r="FH52" t="str">
            <v>MPPL</v>
          </cell>
          <cell r="FI52">
            <v>252266.56259743619</v>
          </cell>
          <cell r="FJ52">
            <v>0</v>
          </cell>
          <cell r="FK52">
            <v>252266.56259743619</v>
          </cell>
          <cell r="FL52">
            <v>0</v>
          </cell>
          <cell r="FM52">
            <v>17120.584999999999</v>
          </cell>
          <cell r="FN52">
            <v>3080.7075</v>
          </cell>
          <cell r="FO52">
            <v>0</v>
          </cell>
          <cell r="FP52">
            <v>415.75</v>
          </cell>
          <cell r="FQ52">
            <v>20617.0425</v>
          </cell>
        </row>
        <row r="53"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J53"/>
          <cell r="K53">
            <v>2069</v>
          </cell>
          <cell r="L53">
            <v>114756</v>
          </cell>
          <cell r="M53"/>
          <cell r="N53"/>
          <cell r="O53">
            <v>3</v>
          </cell>
          <cell r="P53">
            <v>0</v>
          </cell>
          <cell r="Q53">
            <v>0</v>
          </cell>
          <cell r="R53"/>
          <cell r="S53">
            <v>45</v>
          </cell>
          <cell r="T53">
            <v>114</v>
          </cell>
          <cell r="U53"/>
          <cell r="V53">
            <v>159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159</v>
          </cell>
          <cell r="AF53">
            <v>564861.81000000006</v>
          </cell>
          <cell r="AG53">
            <v>0</v>
          </cell>
          <cell r="AH53">
            <v>0</v>
          </cell>
          <cell r="AI53">
            <v>0</v>
          </cell>
          <cell r="AJ53">
            <v>564861.81000000006</v>
          </cell>
          <cell r="AK53">
            <v>20.000000000000068</v>
          </cell>
          <cell r="AL53">
            <v>9836.0000000000327</v>
          </cell>
          <cell r="AM53">
            <v>0</v>
          </cell>
          <cell r="AN53">
            <v>0</v>
          </cell>
          <cell r="AO53">
            <v>9836.0000000000327</v>
          </cell>
          <cell r="AP53">
            <v>20.000000000000068</v>
          </cell>
          <cell r="AQ53">
            <v>16460.400000000056</v>
          </cell>
          <cell r="AR53">
            <v>0</v>
          </cell>
          <cell r="AS53">
            <v>0</v>
          </cell>
          <cell r="AT53">
            <v>16460.400000000056</v>
          </cell>
          <cell r="AU53">
            <v>136.99999999999997</v>
          </cell>
          <cell r="AV53">
            <v>0</v>
          </cell>
          <cell r="AW53">
            <v>10.999999999999998</v>
          </cell>
          <cell r="AX53">
            <v>2594.5127999999995</v>
          </cell>
          <cell r="AY53">
            <v>4.9999999999999938</v>
          </cell>
          <cell r="AZ53">
            <v>1430.2439999999983</v>
          </cell>
          <cell r="BA53">
            <v>1.0000000000000002</v>
          </cell>
          <cell r="BB53">
            <v>446.6400000000001</v>
          </cell>
          <cell r="BC53">
            <v>2.0000000000000067</v>
          </cell>
          <cell r="BD53">
            <v>973.56000000000324</v>
          </cell>
          <cell r="BE53">
            <v>3.0000000000000022</v>
          </cell>
          <cell r="BF53">
            <v>1550.7000000000012</v>
          </cell>
          <cell r="BG53">
            <v>0</v>
          </cell>
          <cell r="BH53">
            <v>0</v>
          </cell>
          <cell r="BI53">
            <v>6995.6568000000025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6995.6568000000025</v>
          </cell>
          <cell r="BZ53">
            <v>33292.056800000093</v>
          </cell>
          <cell r="CA53">
            <v>0</v>
          </cell>
          <cell r="CB53">
            <v>33292.056800000093</v>
          </cell>
          <cell r="CC53">
            <v>45.220183486238547</v>
          </cell>
          <cell r="CD53">
            <v>53102.513669724787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53102.513669724787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13.947368421052627</v>
          </cell>
          <cell r="CX53">
            <v>8259.2131578947337</v>
          </cell>
          <cell r="CY53">
            <v>0</v>
          </cell>
          <cell r="CZ53">
            <v>0</v>
          </cell>
          <cell r="DA53">
            <v>8259.2131578947337</v>
          </cell>
          <cell r="DB53">
            <v>659515.59362761967</v>
          </cell>
          <cell r="DC53">
            <v>0</v>
          </cell>
          <cell r="DD53">
            <v>659515.59362761967</v>
          </cell>
          <cell r="DE53">
            <v>134894.59</v>
          </cell>
          <cell r="DF53">
            <v>0</v>
          </cell>
          <cell r="DG53">
            <v>134894.59</v>
          </cell>
          <cell r="DH53">
            <v>53</v>
          </cell>
          <cell r="DI53">
            <v>0</v>
          </cell>
          <cell r="DJ53">
            <v>1.006</v>
          </cell>
          <cell r="DK53">
            <v>0</v>
          </cell>
          <cell r="DL53">
            <v>0</v>
          </cell>
          <cell r="DN53"/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16591.75</v>
          </cell>
          <cell r="EB53">
            <v>16591.75</v>
          </cell>
          <cell r="EC53">
            <v>0</v>
          </cell>
          <cell r="ED53">
            <v>0</v>
          </cell>
          <cell r="EE53">
            <v>16591.75</v>
          </cell>
          <cell r="EF53">
            <v>16591.75</v>
          </cell>
          <cell r="EG53">
            <v>0</v>
          </cell>
          <cell r="EH53"/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151486.34</v>
          </cell>
          <cell r="EQ53">
            <v>0</v>
          </cell>
          <cell r="ER53">
            <v>151486.34</v>
          </cell>
          <cell r="ES53">
            <v>811001.93362761964</v>
          </cell>
          <cell r="ET53">
            <v>0</v>
          </cell>
          <cell r="EU53">
            <v>811001.93362761964</v>
          </cell>
          <cell r="EV53">
            <v>794410.18362761964</v>
          </cell>
          <cell r="EW53">
            <v>4996.2904630667899</v>
          </cell>
          <cell r="EX53">
            <v>4610</v>
          </cell>
          <cell r="EY53">
            <v>0</v>
          </cell>
          <cell r="EZ53">
            <v>732990</v>
          </cell>
          <cell r="FA53">
            <v>0</v>
          </cell>
          <cell r="FB53">
            <v>811001.93362761964</v>
          </cell>
          <cell r="FC53">
            <v>811001.93362761964</v>
          </cell>
          <cell r="FD53">
            <v>0</v>
          </cell>
          <cell r="FE53">
            <v>811001.93362761964</v>
          </cell>
          <cell r="FF53">
            <v>811001.93362761964</v>
          </cell>
          <cell r="FG53">
            <v>0</v>
          </cell>
          <cell r="FH53" t="str">
            <v>Formula</v>
          </cell>
          <cell r="FI53">
            <v>101763.63792761959</v>
          </cell>
          <cell r="FJ53">
            <v>0</v>
          </cell>
          <cell r="FK53">
            <v>101763.63792761959</v>
          </cell>
          <cell r="FL53">
            <v>0</v>
          </cell>
          <cell r="FM53">
            <v>6547.62</v>
          </cell>
          <cell r="FN53">
            <v>1178.19</v>
          </cell>
          <cell r="FO53">
            <v>0</v>
          </cell>
          <cell r="FP53">
            <v>159</v>
          </cell>
          <cell r="FQ53">
            <v>7884.8099999999995</v>
          </cell>
        </row>
        <row r="54"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J54"/>
          <cell r="K54">
            <v>2073</v>
          </cell>
          <cell r="L54">
            <v>114759</v>
          </cell>
          <cell r="M54"/>
          <cell r="N54"/>
          <cell r="O54">
            <v>4</v>
          </cell>
          <cell r="P54">
            <v>0</v>
          </cell>
          <cell r="Q54">
            <v>0</v>
          </cell>
          <cell r="R54"/>
          <cell r="S54">
            <v>0</v>
          </cell>
          <cell r="T54">
            <v>213</v>
          </cell>
          <cell r="U54"/>
          <cell r="V54">
            <v>213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213</v>
          </cell>
          <cell r="AF54">
            <v>756701.67</v>
          </cell>
          <cell r="AG54">
            <v>0</v>
          </cell>
          <cell r="AH54">
            <v>0</v>
          </cell>
          <cell r="AI54">
            <v>0</v>
          </cell>
          <cell r="AJ54">
            <v>756701.67</v>
          </cell>
          <cell r="AK54">
            <v>45.000000000000043</v>
          </cell>
          <cell r="AL54">
            <v>22131.000000000022</v>
          </cell>
          <cell r="AM54">
            <v>0</v>
          </cell>
          <cell r="AN54">
            <v>0</v>
          </cell>
          <cell r="AO54">
            <v>22131.000000000022</v>
          </cell>
          <cell r="AP54">
            <v>46.999999999999964</v>
          </cell>
          <cell r="AQ54">
            <v>38681.939999999973</v>
          </cell>
          <cell r="AR54">
            <v>0</v>
          </cell>
          <cell r="AS54">
            <v>0</v>
          </cell>
          <cell r="AT54">
            <v>38681.939999999973</v>
          </cell>
          <cell r="AU54">
            <v>191.99999999999994</v>
          </cell>
          <cell r="AV54">
            <v>0</v>
          </cell>
          <cell r="AW54">
            <v>10.999999999999998</v>
          </cell>
          <cell r="AX54">
            <v>2594.5127999999995</v>
          </cell>
          <cell r="AY54">
            <v>2.0000000000000004</v>
          </cell>
          <cell r="AZ54">
            <v>572.09760000000017</v>
          </cell>
          <cell r="BA54">
            <v>2.9999999999999956</v>
          </cell>
          <cell r="BB54">
            <v>1339.919999999998</v>
          </cell>
          <cell r="BC54">
            <v>2.0000000000000004</v>
          </cell>
          <cell r="BD54">
            <v>973.56000000000017</v>
          </cell>
          <cell r="BE54">
            <v>2.0000000000000004</v>
          </cell>
          <cell r="BF54">
            <v>1033.8000000000002</v>
          </cell>
          <cell r="BG54">
            <v>0.99999999999999933</v>
          </cell>
          <cell r="BH54">
            <v>682.49999999999955</v>
          </cell>
          <cell r="BI54">
            <v>7196.3903999999984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7196.3903999999984</v>
          </cell>
          <cell r="BZ54">
            <v>68009.330399999992</v>
          </cell>
          <cell r="CA54">
            <v>0</v>
          </cell>
          <cell r="CB54">
            <v>68009.330399999992</v>
          </cell>
          <cell r="CC54">
            <v>45.375130701975728</v>
          </cell>
          <cell r="CD54">
            <v>53284.469734637118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53284.469734637118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12.000000000000004</v>
          </cell>
          <cell r="CX54">
            <v>7106.0400000000018</v>
          </cell>
          <cell r="CY54">
            <v>0</v>
          </cell>
          <cell r="CZ54">
            <v>0</v>
          </cell>
          <cell r="DA54">
            <v>7106.0400000000018</v>
          </cell>
          <cell r="DB54">
            <v>885101.51013463712</v>
          </cell>
          <cell r="DC54">
            <v>0</v>
          </cell>
          <cell r="DD54">
            <v>885101.51013463712</v>
          </cell>
          <cell r="DE54">
            <v>134894.59</v>
          </cell>
          <cell r="DF54">
            <v>0</v>
          </cell>
          <cell r="DG54">
            <v>134894.59</v>
          </cell>
          <cell r="DH54">
            <v>53.25</v>
          </cell>
          <cell r="DI54">
            <v>0</v>
          </cell>
          <cell r="DJ54">
            <v>1.008</v>
          </cell>
          <cell r="DK54">
            <v>0</v>
          </cell>
          <cell r="DL54">
            <v>0</v>
          </cell>
          <cell r="DN54"/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20334.25</v>
          </cell>
          <cell r="EB54">
            <v>20334.25</v>
          </cell>
          <cell r="EC54">
            <v>0</v>
          </cell>
          <cell r="ED54">
            <v>0</v>
          </cell>
          <cell r="EE54">
            <v>20334.25</v>
          </cell>
          <cell r="EF54">
            <v>20334.25</v>
          </cell>
          <cell r="EG54">
            <v>0</v>
          </cell>
          <cell r="EH54"/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155228.84</v>
          </cell>
          <cell r="EQ54">
            <v>0</v>
          </cell>
          <cell r="ER54">
            <v>155228.84</v>
          </cell>
          <cell r="ES54">
            <v>1040330.3501346371</v>
          </cell>
          <cell r="ET54">
            <v>0</v>
          </cell>
          <cell r="EU54">
            <v>1040330.3501346371</v>
          </cell>
          <cell r="EV54">
            <v>1019996.1001346371</v>
          </cell>
          <cell r="EW54">
            <v>4788.7140851391414</v>
          </cell>
          <cell r="EX54">
            <v>4610</v>
          </cell>
          <cell r="EY54">
            <v>0</v>
          </cell>
          <cell r="EZ54">
            <v>981930</v>
          </cell>
          <cell r="FA54">
            <v>0</v>
          </cell>
          <cell r="FB54">
            <v>1040330.3501346371</v>
          </cell>
          <cell r="FC54">
            <v>1040330.3501346371</v>
          </cell>
          <cell r="FD54">
            <v>0</v>
          </cell>
          <cell r="FE54">
            <v>1040330.3501346371</v>
          </cell>
          <cell r="FF54">
            <v>1040330.3501346371</v>
          </cell>
          <cell r="FG54">
            <v>0</v>
          </cell>
          <cell r="FH54" t="str">
            <v>Formula</v>
          </cell>
          <cell r="FI54">
            <v>128969.8902346371</v>
          </cell>
          <cell r="FJ54">
            <v>0</v>
          </cell>
          <cell r="FK54">
            <v>128969.8902346371</v>
          </cell>
          <cell r="FL54">
            <v>0</v>
          </cell>
          <cell r="FM54">
            <v>8771.34</v>
          </cell>
          <cell r="FN54">
            <v>1578.33</v>
          </cell>
          <cell r="FO54">
            <v>0</v>
          </cell>
          <cell r="FP54">
            <v>213</v>
          </cell>
          <cell r="FQ54">
            <v>10562.67</v>
          </cell>
        </row>
        <row r="55">
          <cell r="C55"/>
          <cell r="D55"/>
          <cell r="E55" t="str">
            <v>Buckhurst Hill Community Primary School</v>
          </cell>
          <cell r="F55" t="str">
            <v>P</v>
          </cell>
          <cell r="G55" t="str">
            <v/>
          </cell>
          <cell r="H55"/>
          <cell r="I55" t="str">
            <v>Y</v>
          </cell>
          <cell r="J55"/>
          <cell r="K55">
            <v>2973</v>
          </cell>
          <cell r="L55">
            <v>147561</v>
          </cell>
          <cell r="M55"/>
          <cell r="N55"/>
          <cell r="O55">
            <v>7</v>
          </cell>
          <cell r="P55">
            <v>0</v>
          </cell>
          <cell r="Q55">
            <v>0</v>
          </cell>
          <cell r="R55"/>
          <cell r="S55">
            <v>51</v>
          </cell>
          <cell r="T55">
            <v>335</v>
          </cell>
          <cell r="U55"/>
          <cell r="V55">
            <v>386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386</v>
          </cell>
          <cell r="AF55">
            <v>1371299.74</v>
          </cell>
          <cell r="AG55">
            <v>0</v>
          </cell>
          <cell r="AH55">
            <v>0</v>
          </cell>
          <cell r="AI55">
            <v>0</v>
          </cell>
          <cell r="AJ55">
            <v>1371299.74</v>
          </cell>
          <cell r="AK55">
            <v>65.000000000000128</v>
          </cell>
          <cell r="AL55">
            <v>31967.000000000062</v>
          </cell>
          <cell r="AM55">
            <v>0</v>
          </cell>
          <cell r="AN55">
            <v>0</v>
          </cell>
          <cell r="AO55">
            <v>31967.000000000062</v>
          </cell>
          <cell r="AP55">
            <v>65.999999999999915</v>
          </cell>
          <cell r="AQ55">
            <v>54319.319999999927</v>
          </cell>
          <cell r="AR55">
            <v>0</v>
          </cell>
          <cell r="AS55">
            <v>0</v>
          </cell>
          <cell r="AT55">
            <v>54319.319999999927</v>
          </cell>
          <cell r="AU55">
            <v>376.97662337662348</v>
          </cell>
          <cell r="AV55">
            <v>0</v>
          </cell>
          <cell r="AW55">
            <v>1.0025974025974036</v>
          </cell>
          <cell r="AX55">
            <v>236.47743584415608</v>
          </cell>
          <cell r="AY55">
            <v>6.0155844155844216</v>
          </cell>
          <cell r="AZ55">
            <v>1720.7507033766253</v>
          </cell>
          <cell r="BA55">
            <v>0</v>
          </cell>
          <cell r="BB55">
            <v>0</v>
          </cell>
          <cell r="BC55">
            <v>2.0051948051948032</v>
          </cell>
          <cell r="BD55">
            <v>976.08872727272626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2933.3168664935079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2933.3168664935079</v>
          </cell>
          <cell r="BZ55">
            <v>89219.6368664935</v>
          </cell>
          <cell r="CA55">
            <v>0</v>
          </cell>
          <cell r="CB55">
            <v>89219.6368664935</v>
          </cell>
          <cell r="CC55">
            <v>106.42179382007117</v>
          </cell>
          <cell r="CD55">
            <v>124972.17670084778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124972.17670084778</v>
          </cell>
          <cell r="CR55">
            <v>6.8399999999999928</v>
          </cell>
          <cell r="CS55">
            <v>6590.5451999999932</v>
          </cell>
          <cell r="CT55">
            <v>0</v>
          </cell>
          <cell r="CU55">
            <v>0</v>
          </cell>
          <cell r="CV55">
            <v>6590.5451999999932</v>
          </cell>
          <cell r="CW55">
            <v>91.026865671641772</v>
          </cell>
          <cell r="CX55">
            <v>53903.379044776106</v>
          </cell>
          <cell r="CY55">
            <v>0</v>
          </cell>
          <cell r="CZ55">
            <v>0</v>
          </cell>
          <cell r="DA55">
            <v>53903.379044776106</v>
          </cell>
          <cell r="DB55">
            <v>1645985.4778121172</v>
          </cell>
          <cell r="DC55">
            <v>0</v>
          </cell>
          <cell r="DD55">
            <v>1645985.4778121172</v>
          </cell>
          <cell r="DE55">
            <v>134894.59</v>
          </cell>
          <cell r="DF55">
            <v>0</v>
          </cell>
          <cell r="DG55">
            <v>134894.59</v>
          </cell>
          <cell r="DH55">
            <v>55.142857142857146</v>
          </cell>
          <cell r="DI55">
            <v>0</v>
          </cell>
          <cell r="DJ55">
            <v>1.05</v>
          </cell>
          <cell r="DK55">
            <v>0</v>
          </cell>
          <cell r="DL55">
            <v>0</v>
          </cell>
          <cell r="DN55"/>
          <cell r="DO55">
            <v>0</v>
          </cell>
          <cell r="DP55">
            <v>0</v>
          </cell>
          <cell r="DQ55">
            <v>0</v>
          </cell>
          <cell r="DR55">
            <v>1.0173000000000001</v>
          </cell>
          <cell r="DS55">
            <v>30809.225173149796</v>
          </cell>
          <cell r="DT55">
            <v>0</v>
          </cell>
          <cell r="DU55">
            <v>30809.225173149796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H55"/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174725.41517314981</v>
          </cell>
          <cell r="EQ55">
            <v>0</v>
          </cell>
          <cell r="ER55">
            <v>174725.41517314981</v>
          </cell>
          <cell r="ES55">
            <v>1820710.8929852671</v>
          </cell>
          <cell r="ET55">
            <v>0</v>
          </cell>
          <cell r="EU55">
            <v>1820710.8929852671</v>
          </cell>
          <cell r="EV55">
            <v>1811689.292985267</v>
          </cell>
          <cell r="EW55">
            <v>4693.4955776820389</v>
          </cell>
          <cell r="EX55">
            <v>4610</v>
          </cell>
          <cell r="EY55">
            <v>0</v>
          </cell>
          <cell r="EZ55">
            <v>1779460</v>
          </cell>
          <cell r="FA55">
            <v>0</v>
          </cell>
          <cell r="FB55">
            <v>1820710.8929852671</v>
          </cell>
          <cell r="FC55">
            <v>1820710.8929852671</v>
          </cell>
          <cell r="FD55">
            <v>0</v>
          </cell>
          <cell r="FE55">
            <v>1820710.8929852671</v>
          </cell>
          <cell r="FF55">
            <v>1820710.8929852671</v>
          </cell>
          <cell r="FG55">
            <v>0</v>
          </cell>
          <cell r="FH55" t="str">
            <v>Formula</v>
          </cell>
          <cell r="FI55">
            <v>288768.46874132694</v>
          </cell>
          <cell r="FJ55">
            <v>0</v>
          </cell>
          <cell r="FK55">
            <v>288768.46874132694</v>
          </cell>
          <cell r="FL55">
            <v>0</v>
          </cell>
          <cell r="FM55" t="str">
            <v/>
          </cell>
          <cell r="FN55" t="str">
            <v/>
          </cell>
          <cell r="FO55" t="str">
            <v/>
          </cell>
          <cell r="FP55" t="str">
            <v/>
          </cell>
          <cell r="FQ55">
            <v>0</v>
          </cell>
        </row>
        <row r="56"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J56"/>
          <cell r="K56">
            <v>3008</v>
          </cell>
          <cell r="L56">
            <v>115067</v>
          </cell>
          <cell r="M56"/>
          <cell r="N56"/>
          <cell r="O56">
            <v>7</v>
          </cell>
          <cell r="P56">
            <v>0</v>
          </cell>
          <cell r="Q56">
            <v>0</v>
          </cell>
          <cell r="R56"/>
          <cell r="S56">
            <v>15</v>
          </cell>
          <cell r="T56">
            <v>72</v>
          </cell>
          <cell r="U56"/>
          <cell r="V56">
            <v>87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87</v>
          </cell>
          <cell r="AF56">
            <v>309075.33</v>
          </cell>
          <cell r="AG56">
            <v>0</v>
          </cell>
          <cell r="AH56">
            <v>0</v>
          </cell>
          <cell r="AI56">
            <v>0</v>
          </cell>
          <cell r="AJ56">
            <v>309075.33</v>
          </cell>
          <cell r="AK56">
            <v>9.0000000000000036</v>
          </cell>
          <cell r="AL56">
            <v>4426.2000000000016</v>
          </cell>
          <cell r="AM56">
            <v>0</v>
          </cell>
          <cell r="AN56">
            <v>0</v>
          </cell>
          <cell r="AO56">
            <v>4426.2000000000016</v>
          </cell>
          <cell r="AP56">
            <v>9.999999999999984</v>
          </cell>
          <cell r="AQ56">
            <v>8230.1999999999862</v>
          </cell>
          <cell r="AR56">
            <v>0</v>
          </cell>
          <cell r="AS56">
            <v>0</v>
          </cell>
          <cell r="AT56">
            <v>8230.1999999999862</v>
          </cell>
          <cell r="AU56">
            <v>82</v>
          </cell>
          <cell r="AV56">
            <v>0</v>
          </cell>
          <cell r="AW56">
            <v>4.0000000000000027</v>
          </cell>
          <cell r="AX56">
            <v>943.45920000000069</v>
          </cell>
          <cell r="AY56">
            <v>0</v>
          </cell>
          <cell r="AZ56">
            <v>0</v>
          </cell>
          <cell r="BA56">
            <v>0.99999999999999833</v>
          </cell>
          <cell r="BB56">
            <v>446.63999999999925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1390.0991999999999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1390.0991999999999</v>
          </cell>
          <cell r="BZ56">
            <v>14046.499199999987</v>
          </cell>
          <cell r="CA56">
            <v>0</v>
          </cell>
          <cell r="CB56">
            <v>14046.499199999987</v>
          </cell>
          <cell r="CC56">
            <v>28.175585284280935</v>
          </cell>
          <cell r="CD56">
            <v>33086.871555183941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33086.871555183941</v>
          </cell>
          <cell r="CR56">
            <v>6.780000000000034</v>
          </cell>
          <cell r="CS56">
            <v>6532.7334000000328</v>
          </cell>
          <cell r="CT56">
            <v>0</v>
          </cell>
          <cell r="CU56">
            <v>0</v>
          </cell>
          <cell r="CV56">
            <v>6532.7334000000328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362741.43415518402</v>
          </cell>
          <cell r="DC56">
            <v>0</v>
          </cell>
          <cell r="DD56">
            <v>362741.43415518402</v>
          </cell>
          <cell r="DE56">
            <v>134894.59</v>
          </cell>
          <cell r="DF56">
            <v>0</v>
          </cell>
          <cell r="DG56">
            <v>134894.59</v>
          </cell>
          <cell r="DH56">
            <v>12.428571428571429</v>
          </cell>
          <cell r="DI56">
            <v>0.83845126835781025</v>
          </cell>
          <cell r="DJ56">
            <v>2.4769999999999999</v>
          </cell>
          <cell r="DK56">
            <v>0</v>
          </cell>
          <cell r="DL56">
            <v>1</v>
          </cell>
          <cell r="DN56"/>
          <cell r="DO56">
            <v>48051.751188250993</v>
          </cell>
          <cell r="DP56">
            <v>0</v>
          </cell>
          <cell r="DQ56">
            <v>48051.751188250993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5114.75</v>
          </cell>
          <cell r="EB56">
            <v>5114.75</v>
          </cell>
          <cell r="EC56">
            <v>0</v>
          </cell>
          <cell r="ED56">
            <v>0</v>
          </cell>
          <cell r="EE56">
            <v>5114.75</v>
          </cell>
          <cell r="EF56">
            <v>5114.75</v>
          </cell>
          <cell r="EG56">
            <v>0</v>
          </cell>
          <cell r="EH56"/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188061.09118825098</v>
          </cell>
          <cell r="EQ56">
            <v>0</v>
          </cell>
          <cell r="ER56">
            <v>188061.09118825098</v>
          </cell>
          <cell r="ES56">
            <v>550802.525343435</v>
          </cell>
          <cell r="ET56">
            <v>0</v>
          </cell>
          <cell r="EU56">
            <v>550802.525343435</v>
          </cell>
          <cell r="EV56">
            <v>545687.775343435</v>
          </cell>
          <cell r="EW56">
            <v>6272.2732798095976</v>
          </cell>
          <cell r="EX56">
            <v>4610</v>
          </cell>
          <cell r="EY56">
            <v>0</v>
          </cell>
          <cell r="EZ56">
            <v>401070</v>
          </cell>
          <cell r="FA56">
            <v>0</v>
          </cell>
          <cell r="FB56">
            <v>550802.525343435</v>
          </cell>
          <cell r="FC56">
            <v>550802.525343435</v>
          </cell>
          <cell r="FD56">
            <v>0</v>
          </cell>
          <cell r="FE56">
            <v>550802.525343435</v>
          </cell>
          <cell r="FF56">
            <v>550802.525343435</v>
          </cell>
          <cell r="FG56">
            <v>0</v>
          </cell>
          <cell r="FH56" t="str">
            <v>Formula</v>
          </cell>
          <cell r="FI56">
            <v>58512.164055183959</v>
          </cell>
          <cell r="FJ56">
            <v>0</v>
          </cell>
          <cell r="FK56">
            <v>58512.164055183959</v>
          </cell>
          <cell r="FL56">
            <v>0</v>
          </cell>
          <cell r="FM56">
            <v>3582.66</v>
          </cell>
          <cell r="FN56">
            <v>644.66999999999996</v>
          </cell>
          <cell r="FO56">
            <v>0</v>
          </cell>
          <cell r="FP56">
            <v>87</v>
          </cell>
          <cell r="FQ56">
            <v>4314.33</v>
          </cell>
        </row>
        <row r="57"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J57"/>
          <cell r="K57">
            <v>2310</v>
          </cell>
          <cell r="L57">
            <v>114821</v>
          </cell>
          <cell r="M57"/>
          <cell r="N57"/>
          <cell r="O57">
            <v>7</v>
          </cell>
          <cell r="P57">
            <v>0</v>
          </cell>
          <cell r="Q57">
            <v>0</v>
          </cell>
          <cell r="R57"/>
          <cell r="S57">
            <v>60</v>
          </cell>
          <cell r="T57">
            <v>360</v>
          </cell>
          <cell r="U57"/>
          <cell r="V57">
            <v>420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420</v>
          </cell>
          <cell r="AF57">
            <v>1492087.8</v>
          </cell>
          <cell r="AG57">
            <v>0</v>
          </cell>
          <cell r="AH57">
            <v>0</v>
          </cell>
          <cell r="AI57">
            <v>0</v>
          </cell>
          <cell r="AJ57">
            <v>1492087.8</v>
          </cell>
          <cell r="AK57">
            <v>107.99999999999994</v>
          </cell>
          <cell r="AL57">
            <v>53114.399999999972</v>
          </cell>
          <cell r="AM57">
            <v>0</v>
          </cell>
          <cell r="AN57">
            <v>0</v>
          </cell>
          <cell r="AO57">
            <v>53114.399999999972</v>
          </cell>
          <cell r="AP57">
            <v>110.00000000000003</v>
          </cell>
          <cell r="AQ57">
            <v>90532.200000000026</v>
          </cell>
          <cell r="AR57">
            <v>0</v>
          </cell>
          <cell r="AS57">
            <v>0</v>
          </cell>
          <cell r="AT57">
            <v>90532.200000000026</v>
          </cell>
          <cell r="AU57">
            <v>333.99999999999989</v>
          </cell>
          <cell r="AV57">
            <v>0</v>
          </cell>
          <cell r="AW57">
            <v>22.000000000000011</v>
          </cell>
          <cell r="AX57">
            <v>5189.0256000000027</v>
          </cell>
          <cell r="AY57">
            <v>63.999999999999844</v>
          </cell>
          <cell r="AZ57">
            <v>18307.123199999958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23496.148799999959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23496.148799999959</v>
          </cell>
          <cell r="BZ57">
            <v>167142.74879999997</v>
          </cell>
          <cell r="CA57">
            <v>0</v>
          </cell>
          <cell r="CB57">
            <v>167142.74879999997</v>
          </cell>
          <cell r="CC57">
            <v>72.108678806664159</v>
          </cell>
          <cell r="CD57">
            <v>84677.942609453778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84677.942609453778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4.6666666666666616</v>
          </cell>
          <cell r="CX57">
            <v>2763.4599999999969</v>
          </cell>
          <cell r="CY57">
            <v>0</v>
          </cell>
          <cell r="CZ57">
            <v>0</v>
          </cell>
          <cell r="DA57">
            <v>2763.4599999999969</v>
          </cell>
          <cell r="DB57">
            <v>1746671.9514094535</v>
          </cell>
          <cell r="DC57">
            <v>0</v>
          </cell>
          <cell r="DD57">
            <v>1746671.9514094535</v>
          </cell>
          <cell r="DE57">
            <v>134894.59</v>
          </cell>
          <cell r="DF57">
            <v>0</v>
          </cell>
          <cell r="DG57">
            <v>134894.59</v>
          </cell>
          <cell r="DH57">
            <v>60</v>
          </cell>
          <cell r="DI57">
            <v>0</v>
          </cell>
          <cell r="DJ57">
            <v>0.91200000000000003</v>
          </cell>
          <cell r="DK57">
            <v>0</v>
          </cell>
          <cell r="DL57">
            <v>0</v>
          </cell>
          <cell r="DN57"/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44886.6</v>
          </cell>
          <cell r="EB57">
            <v>38912</v>
          </cell>
          <cell r="EC57">
            <v>5974.5999999999985</v>
          </cell>
          <cell r="ED57">
            <v>0</v>
          </cell>
          <cell r="EE57">
            <v>44886.6</v>
          </cell>
          <cell r="EF57">
            <v>44886.6</v>
          </cell>
          <cell r="EG57">
            <v>0</v>
          </cell>
          <cell r="EH57"/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179781.19</v>
          </cell>
          <cell r="EQ57">
            <v>0</v>
          </cell>
          <cell r="ER57">
            <v>179781.19</v>
          </cell>
          <cell r="ES57">
            <v>1926453.1414094535</v>
          </cell>
          <cell r="ET57">
            <v>0</v>
          </cell>
          <cell r="EU57">
            <v>1926453.1414094535</v>
          </cell>
          <cell r="EV57">
            <v>1881566.5414094536</v>
          </cell>
          <cell r="EW57">
            <v>4479.9203366891752</v>
          </cell>
          <cell r="EX57">
            <v>4610</v>
          </cell>
          <cell r="EY57">
            <v>130.0796633108248</v>
          </cell>
          <cell r="EZ57">
            <v>1936200</v>
          </cell>
          <cell r="FA57">
            <v>54633.45859054639</v>
          </cell>
          <cell r="FB57">
            <v>1981086.5999999999</v>
          </cell>
          <cell r="FC57">
            <v>1981086.5999999999</v>
          </cell>
          <cell r="FD57">
            <v>0</v>
          </cell>
          <cell r="FE57">
            <v>1981086.5999999999</v>
          </cell>
          <cell r="FF57">
            <v>1981086.5999999999</v>
          </cell>
          <cell r="FG57">
            <v>0</v>
          </cell>
          <cell r="FH57" t="str">
            <v>MPPL</v>
          </cell>
          <cell r="FI57">
            <v>246232.38540945377</v>
          </cell>
          <cell r="FJ57">
            <v>0</v>
          </cell>
          <cell r="FK57">
            <v>246232.38540945377</v>
          </cell>
          <cell r="FL57">
            <v>0</v>
          </cell>
          <cell r="FM57">
            <v>17295.599999999999</v>
          </cell>
          <cell r="FN57">
            <v>3112.2000000000003</v>
          </cell>
          <cell r="FO57">
            <v>0</v>
          </cell>
          <cell r="FP57">
            <v>420</v>
          </cell>
          <cell r="FQ57">
            <v>20827.8</v>
          </cell>
        </row>
        <row r="58">
          <cell r="C58"/>
          <cell r="D58"/>
          <cell r="E58" t="str">
            <v>Burrsville Infant Academy</v>
          </cell>
          <cell r="F58" t="str">
            <v>P</v>
          </cell>
          <cell r="G58" t="str">
            <v/>
          </cell>
          <cell r="H58"/>
          <cell r="I58" t="str">
            <v>Y</v>
          </cell>
          <cell r="J58"/>
          <cell r="K58">
            <v>2085</v>
          </cell>
          <cell r="L58">
            <v>139808</v>
          </cell>
          <cell r="M58"/>
          <cell r="N58"/>
          <cell r="O58">
            <v>3</v>
          </cell>
          <cell r="P58">
            <v>0</v>
          </cell>
          <cell r="Q58">
            <v>0</v>
          </cell>
          <cell r="R58"/>
          <cell r="S58">
            <v>60</v>
          </cell>
          <cell r="T58">
            <v>121</v>
          </cell>
          <cell r="U58"/>
          <cell r="V58">
            <v>181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181</v>
          </cell>
          <cell r="AF58">
            <v>643018.79</v>
          </cell>
          <cell r="AG58">
            <v>0</v>
          </cell>
          <cell r="AH58">
            <v>0</v>
          </cell>
          <cell r="AI58">
            <v>0</v>
          </cell>
          <cell r="AJ58">
            <v>643018.79</v>
          </cell>
          <cell r="AK58">
            <v>48.000000000000028</v>
          </cell>
          <cell r="AL58">
            <v>23606.400000000016</v>
          </cell>
          <cell r="AM58">
            <v>0</v>
          </cell>
          <cell r="AN58">
            <v>0</v>
          </cell>
          <cell r="AO58">
            <v>23606.400000000016</v>
          </cell>
          <cell r="AP58">
            <v>48.000000000000028</v>
          </cell>
          <cell r="AQ58">
            <v>39504.960000000021</v>
          </cell>
          <cell r="AR58">
            <v>0</v>
          </cell>
          <cell r="AS58">
            <v>0</v>
          </cell>
          <cell r="AT58">
            <v>39504.960000000021</v>
          </cell>
          <cell r="AU58">
            <v>4.000000000000008</v>
          </cell>
          <cell r="AV58">
            <v>0</v>
          </cell>
          <cell r="AW58">
            <v>79.999999999999986</v>
          </cell>
          <cell r="AX58">
            <v>18869.183999999997</v>
          </cell>
          <cell r="AY58">
            <v>0</v>
          </cell>
          <cell r="AZ58">
            <v>0</v>
          </cell>
          <cell r="BA58">
            <v>34.999999999999936</v>
          </cell>
          <cell r="BB58">
            <v>15632.399999999971</v>
          </cell>
          <cell r="BC58">
            <v>23.000000000000021</v>
          </cell>
          <cell r="BD58">
            <v>11195.94000000001</v>
          </cell>
          <cell r="BE58">
            <v>8.9999999999999911</v>
          </cell>
          <cell r="BF58">
            <v>4652.0999999999949</v>
          </cell>
          <cell r="BG58">
            <v>29.999999999999968</v>
          </cell>
          <cell r="BH58">
            <v>20474.999999999978</v>
          </cell>
          <cell r="BI58">
            <v>70824.623999999953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70824.623999999953</v>
          </cell>
          <cell r="BZ58">
            <v>133935.984</v>
          </cell>
          <cell r="CA58">
            <v>0</v>
          </cell>
          <cell r="CB58">
            <v>133935.984</v>
          </cell>
          <cell r="CC58">
            <v>64.423728813559393</v>
          </cell>
          <cell r="CD58">
            <v>75653.428983050922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75653.428983050922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2.9917355371900807</v>
          </cell>
          <cell r="CX58">
            <v>1771.61603305785</v>
          </cell>
          <cell r="CY58">
            <v>0</v>
          </cell>
          <cell r="CZ58">
            <v>0</v>
          </cell>
          <cell r="DA58">
            <v>1771.61603305785</v>
          </cell>
          <cell r="DB58">
            <v>854379.81901610887</v>
          </cell>
          <cell r="DC58">
            <v>0</v>
          </cell>
          <cell r="DD58">
            <v>854379.81901610887</v>
          </cell>
          <cell r="DE58">
            <v>134894.59</v>
          </cell>
          <cell r="DF58">
            <v>0</v>
          </cell>
          <cell r="DG58">
            <v>134894.59</v>
          </cell>
          <cell r="DH58">
            <v>60.333333333333336</v>
          </cell>
          <cell r="DI58">
            <v>0</v>
          </cell>
          <cell r="DJ58">
            <v>1.266</v>
          </cell>
          <cell r="DK58">
            <v>0</v>
          </cell>
          <cell r="DL58">
            <v>0</v>
          </cell>
          <cell r="DN58"/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3458.9540000000002</v>
          </cell>
          <cell r="EG58">
            <v>0</v>
          </cell>
          <cell r="EH58"/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138353.54399999999</v>
          </cell>
          <cell r="EQ58">
            <v>0</v>
          </cell>
          <cell r="ER58">
            <v>138353.54399999999</v>
          </cell>
          <cell r="ES58">
            <v>992733.36301610887</v>
          </cell>
          <cell r="ET58">
            <v>0</v>
          </cell>
          <cell r="EU58">
            <v>992733.36301610887</v>
          </cell>
          <cell r="EV58">
            <v>989274.40901610884</v>
          </cell>
          <cell r="EW58">
            <v>5465.6044697022589</v>
          </cell>
          <cell r="EX58">
            <v>4610</v>
          </cell>
          <cell r="EY58">
            <v>0</v>
          </cell>
          <cell r="EZ58">
            <v>834410</v>
          </cell>
          <cell r="FA58">
            <v>0</v>
          </cell>
          <cell r="FB58">
            <v>992733.36301610887</v>
          </cell>
          <cell r="FC58">
            <v>992733.36301610887</v>
          </cell>
          <cell r="FD58">
            <v>0</v>
          </cell>
          <cell r="FE58">
            <v>992733.36301610887</v>
          </cell>
          <cell r="FF58">
            <v>992733.36301610887</v>
          </cell>
          <cell r="FG58">
            <v>0</v>
          </cell>
          <cell r="FH58" t="str">
            <v>Formula</v>
          </cell>
          <cell r="FI58">
            <v>207045.19271610875</v>
          </cell>
          <cell r="FJ58">
            <v>0</v>
          </cell>
          <cell r="FK58">
            <v>207045.19271610875</v>
          </cell>
          <cell r="FL58">
            <v>0</v>
          </cell>
          <cell r="FM58" t="str">
            <v/>
          </cell>
          <cell r="FN58" t="str">
            <v/>
          </cell>
          <cell r="FO58" t="str">
            <v/>
          </cell>
          <cell r="FP58" t="str">
            <v/>
          </cell>
          <cell r="FQ58">
            <v>0</v>
          </cell>
        </row>
        <row r="59"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J59"/>
          <cell r="K59">
            <v>5236</v>
          </cell>
          <cell r="L59">
            <v>115276</v>
          </cell>
          <cell r="M59"/>
          <cell r="N59"/>
          <cell r="O59">
            <v>3</v>
          </cell>
          <cell r="P59">
            <v>0</v>
          </cell>
          <cell r="Q59">
            <v>0</v>
          </cell>
          <cell r="R59"/>
          <cell r="S59">
            <v>120</v>
          </cell>
          <cell r="T59">
            <v>240</v>
          </cell>
          <cell r="U59"/>
          <cell r="V59">
            <v>360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360</v>
          </cell>
          <cell r="AF59">
            <v>1278932.4000000001</v>
          </cell>
          <cell r="AG59">
            <v>0</v>
          </cell>
          <cell r="AH59">
            <v>0</v>
          </cell>
          <cell r="AI59">
            <v>0</v>
          </cell>
          <cell r="AJ59">
            <v>1278932.4000000001</v>
          </cell>
          <cell r="AK59">
            <v>15.999999999999982</v>
          </cell>
          <cell r="AL59">
            <v>7868.7999999999911</v>
          </cell>
          <cell r="AM59">
            <v>0</v>
          </cell>
          <cell r="AN59">
            <v>0</v>
          </cell>
          <cell r="AO59">
            <v>7868.7999999999911</v>
          </cell>
          <cell r="AP59">
            <v>15.999999999999982</v>
          </cell>
          <cell r="AQ59">
            <v>13168.319999999985</v>
          </cell>
          <cell r="AR59">
            <v>0</v>
          </cell>
          <cell r="AS59">
            <v>0</v>
          </cell>
          <cell r="AT59">
            <v>13168.319999999985</v>
          </cell>
          <cell r="AU59">
            <v>345.99999999999994</v>
          </cell>
          <cell r="AV59">
            <v>0</v>
          </cell>
          <cell r="AW59">
            <v>0</v>
          </cell>
          <cell r="AX59">
            <v>0</v>
          </cell>
          <cell r="AY59">
            <v>10.000000000000009</v>
          </cell>
          <cell r="AZ59">
            <v>2860.488000000003</v>
          </cell>
          <cell r="BA59">
            <v>1.0000000000000009</v>
          </cell>
          <cell r="BB59">
            <v>446.64000000000038</v>
          </cell>
          <cell r="BC59">
            <v>0</v>
          </cell>
          <cell r="BD59">
            <v>0</v>
          </cell>
          <cell r="BE59">
            <v>1.0000000000000009</v>
          </cell>
          <cell r="BF59">
            <v>516.90000000000043</v>
          </cell>
          <cell r="BG59">
            <v>2.0000000000000018</v>
          </cell>
          <cell r="BH59">
            <v>1365.0000000000011</v>
          </cell>
          <cell r="BI59">
            <v>5189.0280000000048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5189.0280000000048</v>
          </cell>
          <cell r="BZ59">
            <v>26226.147999999983</v>
          </cell>
          <cell r="CA59">
            <v>0</v>
          </cell>
          <cell r="CB59">
            <v>26226.147999999983</v>
          </cell>
          <cell r="CC59">
            <v>135.1898734177216</v>
          </cell>
          <cell r="CD59">
            <v>158754.82025316465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158754.82025316465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19.500000000000014</v>
          </cell>
          <cell r="CX59">
            <v>11547.315000000008</v>
          </cell>
          <cell r="CY59">
            <v>0</v>
          </cell>
          <cell r="CZ59">
            <v>0</v>
          </cell>
          <cell r="DA59">
            <v>11547.315000000008</v>
          </cell>
          <cell r="DB59">
            <v>1475460.6832531649</v>
          </cell>
          <cell r="DC59">
            <v>0</v>
          </cell>
          <cell r="DD59">
            <v>1475460.6832531649</v>
          </cell>
          <cell r="DE59">
            <v>134894.59</v>
          </cell>
          <cell r="DF59">
            <v>0</v>
          </cell>
          <cell r="DG59">
            <v>134894.59</v>
          </cell>
          <cell r="DH59">
            <v>120</v>
          </cell>
          <cell r="DI59">
            <v>0</v>
          </cell>
          <cell r="DJ59">
            <v>1.3540000000000001</v>
          </cell>
          <cell r="DK59">
            <v>0</v>
          </cell>
          <cell r="DL59">
            <v>0</v>
          </cell>
          <cell r="DN59"/>
          <cell r="DO59">
            <v>0</v>
          </cell>
          <cell r="DP59">
            <v>0</v>
          </cell>
          <cell r="DQ59">
            <v>0</v>
          </cell>
          <cell r="DR59">
            <v>1.0173000000000001</v>
          </cell>
          <cell r="DS59">
            <v>27859.146227279904</v>
          </cell>
          <cell r="DT59">
            <v>0</v>
          </cell>
          <cell r="DU59">
            <v>27859.146227279904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4864</v>
          </cell>
          <cell r="EB59">
            <v>4864</v>
          </cell>
          <cell r="EC59">
            <v>0</v>
          </cell>
          <cell r="ED59">
            <v>0</v>
          </cell>
          <cell r="EE59">
            <v>4864</v>
          </cell>
          <cell r="EF59">
            <v>4864</v>
          </cell>
          <cell r="EG59">
            <v>0</v>
          </cell>
          <cell r="EH59"/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167617.73622727991</v>
          </cell>
          <cell r="EQ59">
            <v>0</v>
          </cell>
          <cell r="ER59">
            <v>167617.73622727991</v>
          </cell>
          <cell r="ES59">
            <v>1643078.4194804449</v>
          </cell>
          <cell r="ET59">
            <v>0</v>
          </cell>
          <cell r="EU59">
            <v>1643078.4194804449</v>
          </cell>
          <cell r="EV59">
            <v>1638214.4194804449</v>
          </cell>
          <cell r="EW59">
            <v>4550.595609667902</v>
          </cell>
          <cell r="EX59">
            <v>4610</v>
          </cell>
          <cell r="EY59">
            <v>59.404390332098046</v>
          </cell>
          <cell r="EZ59">
            <v>1659600</v>
          </cell>
          <cell r="FA59">
            <v>21385.580519555137</v>
          </cell>
          <cell r="FB59">
            <v>1664464</v>
          </cell>
          <cell r="FC59">
            <v>1664464</v>
          </cell>
          <cell r="FD59">
            <v>0</v>
          </cell>
          <cell r="FE59">
            <v>1664464</v>
          </cell>
          <cell r="FF59">
            <v>1664464</v>
          </cell>
          <cell r="FG59">
            <v>0</v>
          </cell>
          <cell r="FH59" t="str">
            <v>MPPL</v>
          </cell>
          <cell r="FI59">
            <v>230955.03022904441</v>
          </cell>
          <cell r="FJ59">
            <v>0</v>
          </cell>
          <cell r="FK59">
            <v>230955.03022904441</v>
          </cell>
          <cell r="FL59">
            <v>0</v>
          </cell>
          <cell r="FM59">
            <v>14824.8</v>
          </cell>
          <cell r="FN59">
            <v>2713.7494799999999</v>
          </cell>
          <cell r="FO59">
            <v>0</v>
          </cell>
          <cell r="FP59">
            <v>366.22800000000001</v>
          </cell>
          <cell r="FQ59">
            <v>17904.777479999997</v>
          </cell>
        </row>
        <row r="60">
          <cell r="C60"/>
          <cell r="D60"/>
          <cell r="E60" t="str">
            <v>Buttsbury Junior School</v>
          </cell>
          <cell r="F60" t="str">
            <v>P</v>
          </cell>
          <cell r="G60" t="str">
            <v/>
          </cell>
          <cell r="H60"/>
          <cell r="I60" t="str">
            <v>Y</v>
          </cell>
          <cell r="J60"/>
          <cell r="K60">
            <v>5238</v>
          </cell>
          <cell r="L60">
            <v>136734</v>
          </cell>
          <cell r="M60"/>
          <cell r="N60"/>
          <cell r="O60">
            <v>4</v>
          </cell>
          <cell r="P60">
            <v>0</v>
          </cell>
          <cell r="Q60">
            <v>0</v>
          </cell>
          <cell r="R60"/>
          <cell r="S60">
            <v>0</v>
          </cell>
          <cell r="T60">
            <v>505</v>
          </cell>
          <cell r="U60"/>
          <cell r="V60">
            <v>505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505</v>
          </cell>
          <cell r="AF60">
            <v>1794057.9500000002</v>
          </cell>
          <cell r="AG60">
            <v>0</v>
          </cell>
          <cell r="AH60">
            <v>0</v>
          </cell>
          <cell r="AI60">
            <v>0</v>
          </cell>
          <cell r="AJ60">
            <v>1794057.9500000002</v>
          </cell>
          <cell r="AK60">
            <v>12.00000000000002</v>
          </cell>
          <cell r="AL60">
            <v>5901.6000000000095</v>
          </cell>
          <cell r="AM60">
            <v>0</v>
          </cell>
          <cell r="AN60">
            <v>0</v>
          </cell>
          <cell r="AO60">
            <v>5901.6000000000095</v>
          </cell>
          <cell r="AP60">
            <v>19.999999999999996</v>
          </cell>
          <cell r="AQ60">
            <v>16460.399999999998</v>
          </cell>
          <cell r="AR60">
            <v>0</v>
          </cell>
          <cell r="AS60">
            <v>0</v>
          </cell>
          <cell r="AT60">
            <v>16460.399999999998</v>
          </cell>
          <cell r="AU60">
            <v>490.97222222222211</v>
          </cell>
          <cell r="AV60">
            <v>0</v>
          </cell>
          <cell r="AW60">
            <v>3.00595238095238</v>
          </cell>
          <cell r="AX60">
            <v>708.99835714285689</v>
          </cell>
          <cell r="AY60">
            <v>8.01587301587303</v>
          </cell>
          <cell r="AZ60">
            <v>2292.9308571428614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1.001984126984125</v>
          </cell>
          <cell r="BF60">
            <v>517.92559523809416</v>
          </cell>
          <cell r="BG60">
            <v>2.0039682539682548</v>
          </cell>
          <cell r="BH60">
            <v>1367.7083333333339</v>
          </cell>
          <cell r="BI60">
            <v>4887.5631428571469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4887.5631428571469</v>
          </cell>
          <cell r="BZ60">
            <v>27249.563142857154</v>
          </cell>
          <cell r="CA60">
            <v>0</v>
          </cell>
          <cell r="CB60">
            <v>27249.563142857154</v>
          </cell>
          <cell r="CC60">
            <v>124.02952486043019</v>
          </cell>
          <cell r="CD60">
            <v>145649.11133885177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145649.11133885177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8.9999999999999893</v>
          </cell>
          <cell r="CX60">
            <v>5329.5299999999934</v>
          </cell>
          <cell r="CY60">
            <v>0</v>
          </cell>
          <cell r="CZ60">
            <v>0</v>
          </cell>
          <cell r="DA60">
            <v>5329.5299999999934</v>
          </cell>
          <cell r="DB60">
            <v>1972286.154481709</v>
          </cell>
          <cell r="DC60">
            <v>0</v>
          </cell>
          <cell r="DD60">
            <v>1972286.154481709</v>
          </cell>
          <cell r="DE60">
            <v>134894.59</v>
          </cell>
          <cell r="DF60">
            <v>0</v>
          </cell>
          <cell r="DG60">
            <v>134894.59</v>
          </cell>
          <cell r="DH60">
            <v>126.25</v>
          </cell>
          <cell r="DI60">
            <v>0</v>
          </cell>
          <cell r="DJ60">
            <v>1.375</v>
          </cell>
          <cell r="DK60">
            <v>0</v>
          </cell>
          <cell r="DL60">
            <v>0</v>
          </cell>
          <cell r="DN60"/>
          <cell r="DO60">
            <v>0</v>
          </cell>
          <cell r="DP60">
            <v>0</v>
          </cell>
          <cell r="DQ60">
            <v>0</v>
          </cell>
          <cell r="DR60">
            <v>1.0173000000000001</v>
          </cell>
          <cell r="DS60">
            <v>36454.226879533759</v>
          </cell>
          <cell r="DT60">
            <v>0</v>
          </cell>
          <cell r="DU60">
            <v>36454.226879533759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H60"/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178017.16887953377</v>
          </cell>
          <cell r="EQ60">
            <v>0</v>
          </cell>
          <cell r="ER60">
            <v>178017.16887953377</v>
          </cell>
          <cell r="ES60">
            <v>2150303.3233612427</v>
          </cell>
          <cell r="ET60">
            <v>0</v>
          </cell>
          <cell r="EU60">
            <v>2150303.3233612427</v>
          </cell>
          <cell r="EV60">
            <v>2143634.9713612427</v>
          </cell>
          <cell r="EW60">
            <v>4244.8217254678075</v>
          </cell>
          <cell r="EX60">
            <v>4610</v>
          </cell>
          <cell r="EY60">
            <v>365.17827453219252</v>
          </cell>
          <cell r="EZ60">
            <v>2328050</v>
          </cell>
          <cell r="FA60">
            <v>184415.0286387573</v>
          </cell>
          <cell r="FB60">
            <v>2334718.352</v>
          </cell>
          <cell r="FC60">
            <v>2334718.352</v>
          </cell>
          <cell r="FD60">
            <v>0</v>
          </cell>
          <cell r="FE60">
            <v>2334718.352</v>
          </cell>
          <cell r="FF60">
            <v>2334718.352</v>
          </cell>
          <cell r="FG60">
            <v>0</v>
          </cell>
          <cell r="FH60" t="str">
            <v>MPPL</v>
          </cell>
          <cell r="FI60">
            <v>230060.70931529248</v>
          </cell>
          <cell r="FJ60">
            <v>0</v>
          </cell>
          <cell r="FK60">
            <v>230060.70931529248</v>
          </cell>
          <cell r="FL60">
            <v>0</v>
          </cell>
          <cell r="FM60" t="str">
            <v/>
          </cell>
          <cell r="FN60" t="str">
            <v/>
          </cell>
          <cell r="FO60" t="str">
            <v/>
          </cell>
          <cell r="FP60" t="str">
            <v/>
          </cell>
          <cell r="FQ60">
            <v>0</v>
          </cell>
        </row>
        <row r="61">
          <cell r="C61"/>
          <cell r="D61"/>
          <cell r="E61" t="str">
            <v>Camulos Academy</v>
          </cell>
          <cell r="F61" t="str">
            <v>P</v>
          </cell>
          <cell r="G61" t="str">
            <v/>
          </cell>
          <cell r="H61"/>
          <cell r="I61" t="str">
            <v>Y</v>
          </cell>
          <cell r="J61"/>
          <cell r="K61">
            <v>2128</v>
          </cell>
          <cell r="L61">
            <v>141950</v>
          </cell>
          <cell r="M61"/>
          <cell r="N61"/>
          <cell r="O61">
            <v>7</v>
          </cell>
          <cell r="P61">
            <v>0</v>
          </cell>
          <cell r="Q61">
            <v>0</v>
          </cell>
          <cell r="R61"/>
          <cell r="S61">
            <v>58</v>
          </cell>
          <cell r="T61">
            <v>362</v>
          </cell>
          <cell r="U61"/>
          <cell r="V61">
            <v>420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420</v>
          </cell>
          <cell r="AF61">
            <v>1492087.8</v>
          </cell>
          <cell r="AG61">
            <v>0</v>
          </cell>
          <cell r="AH61">
            <v>0</v>
          </cell>
          <cell r="AI61">
            <v>0</v>
          </cell>
          <cell r="AJ61">
            <v>1492087.8</v>
          </cell>
          <cell r="AK61">
            <v>65.999999999999943</v>
          </cell>
          <cell r="AL61">
            <v>32458.799999999974</v>
          </cell>
          <cell r="AM61">
            <v>0</v>
          </cell>
          <cell r="AN61">
            <v>0</v>
          </cell>
          <cell r="AO61">
            <v>32458.799999999974</v>
          </cell>
          <cell r="AP61">
            <v>68.999999999999886</v>
          </cell>
          <cell r="AQ61">
            <v>56788.379999999903</v>
          </cell>
          <cell r="AR61">
            <v>0</v>
          </cell>
          <cell r="AS61">
            <v>0</v>
          </cell>
          <cell r="AT61">
            <v>56788.379999999903</v>
          </cell>
          <cell r="AU61">
            <v>400.95465393794746</v>
          </cell>
          <cell r="AV61">
            <v>0</v>
          </cell>
          <cell r="AW61">
            <v>3.0071599045346082</v>
          </cell>
          <cell r="AX61">
            <v>709.28316945107451</v>
          </cell>
          <cell r="AY61">
            <v>9.0214797136038118</v>
          </cell>
          <cell r="AZ61">
            <v>2580.5834463007145</v>
          </cell>
          <cell r="BA61">
            <v>4.0095465393794747</v>
          </cell>
          <cell r="BB61">
            <v>1790.8238663484485</v>
          </cell>
          <cell r="BC61">
            <v>2.0047732696897373</v>
          </cell>
          <cell r="BD61">
            <v>975.88353221957027</v>
          </cell>
          <cell r="BE61">
            <v>1.0023866348448709</v>
          </cell>
          <cell r="BF61">
            <v>518.13365155131373</v>
          </cell>
          <cell r="BG61">
            <v>0</v>
          </cell>
          <cell r="BH61">
            <v>0</v>
          </cell>
          <cell r="BI61">
            <v>6574.7076658711212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6574.7076658711212</v>
          </cell>
          <cell r="BZ61">
            <v>95821.887665870992</v>
          </cell>
          <cell r="CA61">
            <v>0</v>
          </cell>
          <cell r="CB61">
            <v>95821.887665870992</v>
          </cell>
          <cell r="CC61">
            <v>127.09863129825465</v>
          </cell>
          <cell r="CD61">
            <v>149253.19371985341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149253.19371985341</v>
          </cell>
          <cell r="CR61">
            <v>9.7999999999999865</v>
          </cell>
          <cell r="CS61">
            <v>9442.5939999999864</v>
          </cell>
          <cell r="CT61">
            <v>0</v>
          </cell>
          <cell r="CU61">
            <v>0</v>
          </cell>
          <cell r="CV61">
            <v>9442.5939999999864</v>
          </cell>
          <cell r="CW61">
            <v>56.850828729281574</v>
          </cell>
          <cell r="CX61">
            <v>33665.355248618667</v>
          </cell>
          <cell r="CY61">
            <v>0</v>
          </cell>
          <cell r="CZ61">
            <v>0</v>
          </cell>
          <cell r="DA61">
            <v>33665.355248618667</v>
          </cell>
          <cell r="DB61">
            <v>1780270.8306343432</v>
          </cell>
          <cell r="DC61">
            <v>0</v>
          </cell>
          <cell r="DD61">
            <v>1780270.8306343432</v>
          </cell>
          <cell r="DE61">
            <v>134894.59</v>
          </cell>
          <cell r="DF61">
            <v>0</v>
          </cell>
          <cell r="DG61">
            <v>134894.59</v>
          </cell>
          <cell r="DH61">
            <v>60</v>
          </cell>
          <cell r="DI61">
            <v>0</v>
          </cell>
          <cell r="DJ61">
            <v>0.82099999999999995</v>
          </cell>
          <cell r="DK61">
            <v>0</v>
          </cell>
          <cell r="DL61">
            <v>0</v>
          </cell>
          <cell r="DN61"/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H61"/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141944.49</v>
          </cell>
          <cell r="EQ61">
            <v>0</v>
          </cell>
          <cell r="ER61">
            <v>141944.49</v>
          </cell>
          <cell r="ES61">
            <v>1922215.3206343432</v>
          </cell>
          <cell r="ET61">
            <v>0</v>
          </cell>
          <cell r="EU61">
            <v>1922215.3206343432</v>
          </cell>
          <cell r="EV61">
            <v>1915165.4206343433</v>
          </cell>
          <cell r="EW61">
            <v>4559.9176681770077</v>
          </cell>
          <cell r="EX61">
            <v>4610</v>
          </cell>
          <cell r="EY61">
            <v>50.082331822992273</v>
          </cell>
          <cell r="EZ61">
            <v>1936200</v>
          </cell>
          <cell r="FA61">
            <v>21034.579365656711</v>
          </cell>
          <cell r="FB61">
            <v>1943249.9</v>
          </cell>
          <cell r="FC61">
            <v>1943249.9</v>
          </cell>
          <cell r="FD61">
            <v>0</v>
          </cell>
          <cell r="FE61">
            <v>1943249.9</v>
          </cell>
          <cell r="FF61">
            <v>1943249.9</v>
          </cell>
          <cell r="FG61">
            <v>0</v>
          </cell>
          <cell r="FH61" t="str">
            <v>MPPL</v>
          </cell>
          <cell r="FI61">
            <v>300486.86463434307</v>
          </cell>
          <cell r="FJ61">
            <v>0</v>
          </cell>
          <cell r="FK61">
            <v>300486.86463434307</v>
          </cell>
          <cell r="FL61">
            <v>0</v>
          </cell>
          <cell r="FM61" t="str">
            <v/>
          </cell>
          <cell r="FN61" t="str">
            <v/>
          </cell>
          <cell r="FO61" t="str">
            <v/>
          </cell>
          <cell r="FP61" t="str">
            <v/>
          </cell>
          <cell r="FQ61">
            <v>0</v>
          </cell>
        </row>
        <row r="62">
          <cell r="C62"/>
          <cell r="D62"/>
          <cell r="E62" t="str">
            <v>Canewdon Endowed Church of England Voluntary Controlled Primary School</v>
          </cell>
          <cell r="F62" t="str">
            <v>P</v>
          </cell>
          <cell r="G62" t="str">
            <v/>
          </cell>
          <cell r="H62"/>
          <cell r="I62" t="str">
            <v>Y</v>
          </cell>
          <cell r="J62"/>
          <cell r="K62">
            <v>3103</v>
          </cell>
          <cell r="L62">
            <v>115091</v>
          </cell>
          <cell r="M62"/>
          <cell r="N62"/>
          <cell r="O62">
            <v>7</v>
          </cell>
          <cell r="P62">
            <v>0</v>
          </cell>
          <cell r="Q62">
            <v>0</v>
          </cell>
          <cell r="R62"/>
          <cell r="S62">
            <v>10</v>
          </cell>
          <cell r="T62">
            <v>97</v>
          </cell>
          <cell r="U62"/>
          <cell r="V62">
            <v>107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107</v>
          </cell>
          <cell r="AF62">
            <v>380127.13</v>
          </cell>
          <cell r="AG62">
            <v>0</v>
          </cell>
          <cell r="AH62">
            <v>0</v>
          </cell>
          <cell r="AI62">
            <v>0</v>
          </cell>
          <cell r="AJ62">
            <v>380127.13</v>
          </cell>
          <cell r="AK62">
            <v>16.000000000000018</v>
          </cell>
          <cell r="AL62">
            <v>7868.8000000000093</v>
          </cell>
          <cell r="AM62">
            <v>0</v>
          </cell>
          <cell r="AN62">
            <v>0</v>
          </cell>
          <cell r="AO62">
            <v>7868.8000000000093</v>
          </cell>
          <cell r="AP62">
            <v>16.000000000000018</v>
          </cell>
          <cell r="AQ62">
            <v>13168.320000000014</v>
          </cell>
          <cell r="AR62">
            <v>0</v>
          </cell>
          <cell r="AS62">
            <v>0</v>
          </cell>
          <cell r="AT62">
            <v>13168.320000000014</v>
          </cell>
          <cell r="AU62">
            <v>104.00000000000001</v>
          </cell>
          <cell r="AV62">
            <v>0</v>
          </cell>
          <cell r="AW62">
            <v>0</v>
          </cell>
          <cell r="AX62">
            <v>0</v>
          </cell>
          <cell r="AY62">
            <v>1.9999999999999969</v>
          </cell>
          <cell r="AZ62">
            <v>572.09759999999915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0.99999999999999956</v>
          </cell>
          <cell r="BF62">
            <v>516.89999999999975</v>
          </cell>
          <cell r="BG62">
            <v>0</v>
          </cell>
          <cell r="BH62">
            <v>0</v>
          </cell>
          <cell r="BI62">
            <v>1088.9975999999988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1088.9975999999988</v>
          </cell>
          <cell r="BZ62">
            <v>22126.117600000023</v>
          </cell>
          <cell r="CA62">
            <v>0</v>
          </cell>
          <cell r="CB62">
            <v>22126.117600000023</v>
          </cell>
          <cell r="CC62">
            <v>20.845625165212802</v>
          </cell>
          <cell r="CD62">
            <v>24479.226087761042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24479.226087761042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426732.47368776106</v>
          </cell>
          <cell r="DC62">
            <v>0</v>
          </cell>
          <cell r="DD62">
            <v>426732.47368776106</v>
          </cell>
          <cell r="DE62">
            <v>134894.59</v>
          </cell>
          <cell r="DF62">
            <v>0</v>
          </cell>
          <cell r="DG62">
            <v>134894.59</v>
          </cell>
          <cell r="DH62">
            <v>15.285714285714286</v>
          </cell>
          <cell r="DI62">
            <v>0.57142857142857129</v>
          </cell>
          <cell r="DJ62">
            <v>2.6819999999999999</v>
          </cell>
          <cell r="DK62">
            <v>0</v>
          </cell>
          <cell r="DL62">
            <v>1</v>
          </cell>
          <cell r="DN62"/>
          <cell r="DO62">
            <v>32748.645714285703</v>
          </cell>
          <cell r="DP62">
            <v>0</v>
          </cell>
          <cell r="DQ62">
            <v>32748.645714285703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18076.27</v>
          </cell>
          <cell r="EB62">
            <v>15718.5</v>
          </cell>
          <cell r="EC62"/>
          <cell r="ED62">
            <v>0</v>
          </cell>
          <cell r="EE62">
            <v>15718.5</v>
          </cell>
          <cell r="EF62">
            <v>15718.5</v>
          </cell>
          <cell r="EG62">
            <v>0</v>
          </cell>
          <cell r="EH62"/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183361.73571428569</v>
          </cell>
          <cell r="EQ62">
            <v>0</v>
          </cell>
          <cell r="ER62">
            <v>183361.73571428569</v>
          </cell>
          <cell r="ES62">
            <v>610094.20940204675</v>
          </cell>
          <cell r="ET62">
            <v>0</v>
          </cell>
          <cell r="EU62">
            <v>610094.20940204675</v>
          </cell>
          <cell r="EV62">
            <v>594375.70940204675</v>
          </cell>
          <cell r="EW62">
            <v>5554.9131719817451</v>
          </cell>
          <cell r="EX62">
            <v>4610</v>
          </cell>
          <cell r="EY62">
            <v>0</v>
          </cell>
          <cell r="EZ62">
            <v>493270</v>
          </cell>
          <cell r="FA62">
            <v>0</v>
          </cell>
          <cell r="FB62">
            <v>610094.20940204675</v>
          </cell>
          <cell r="FC62">
            <v>610094.20940204675</v>
          </cell>
          <cell r="FD62">
            <v>0</v>
          </cell>
          <cell r="FE62">
            <v>610094.20940204675</v>
          </cell>
          <cell r="FF62">
            <v>610094.20940204675</v>
          </cell>
          <cell r="FG62">
            <v>0</v>
          </cell>
          <cell r="FH62" t="str">
            <v>Formula</v>
          </cell>
          <cell r="FI62">
            <v>50140.357587761056</v>
          </cell>
          <cell r="FJ62">
            <v>0</v>
          </cell>
          <cell r="FK62">
            <v>50140.357587761056</v>
          </cell>
          <cell r="FL62">
            <v>0</v>
          </cell>
          <cell r="FM62" t="str">
            <v/>
          </cell>
          <cell r="FN62" t="str">
            <v/>
          </cell>
          <cell r="FO62" t="str">
            <v/>
          </cell>
          <cell r="FP62" t="str">
            <v/>
          </cell>
          <cell r="FQ62">
            <v>0</v>
          </cell>
        </row>
        <row r="63">
          <cell r="C63"/>
          <cell r="D63"/>
          <cell r="E63" t="str">
            <v>Cann Hall Primary School</v>
          </cell>
          <cell r="F63" t="str">
            <v>P</v>
          </cell>
          <cell r="G63" t="str">
            <v/>
          </cell>
          <cell r="H63"/>
          <cell r="I63" t="str">
            <v>Y</v>
          </cell>
          <cell r="J63"/>
          <cell r="K63">
            <v>2025</v>
          </cell>
          <cell r="L63">
            <v>138911</v>
          </cell>
          <cell r="M63"/>
          <cell r="N63"/>
          <cell r="O63">
            <v>7</v>
          </cell>
          <cell r="P63">
            <v>0</v>
          </cell>
          <cell r="Q63">
            <v>0</v>
          </cell>
          <cell r="R63"/>
          <cell r="S63">
            <v>60</v>
          </cell>
          <cell r="T63">
            <v>358</v>
          </cell>
          <cell r="U63"/>
          <cell r="V63">
            <v>418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418</v>
          </cell>
          <cell r="AF63">
            <v>1484982.62</v>
          </cell>
          <cell r="AG63">
            <v>0</v>
          </cell>
          <cell r="AH63">
            <v>0</v>
          </cell>
          <cell r="AI63">
            <v>0</v>
          </cell>
          <cell r="AJ63">
            <v>1484982.62</v>
          </cell>
          <cell r="AK63">
            <v>77.999999999999943</v>
          </cell>
          <cell r="AL63">
            <v>38360.399999999972</v>
          </cell>
          <cell r="AM63">
            <v>0</v>
          </cell>
          <cell r="AN63">
            <v>0</v>
          </cell>
          <cell r="AO63">
            <v>38360.399999999972</v>
          </cell>
          <cell r="AP63">
            <v>82.999999999999829</v>
          </cell>
          <cell r="AQ63">
            <v>68310.659999999858</v>
          </cell>
          <cell r="AR63">
            <v>0</v>
          </cell>
          <cell r="AS63">
            <v>0</v>
          </cell>
          <cell r="AT63">
            <v>68310.659999999858</v>
          </cell>
          <cell r="AU63">
            <v>12.999999999999991</v>
          </cell>
          <cell r="AV63">
            <v>0</v>
          </cell>
          <cell r="AW63">
            <v>137.00000000000009</v>
          </cell>
          <cell r="AX63">
            <v>32313.47760000002</v>
          </cell>
          <cell r="AY63">
            <v>0</v>
          </cell>
          <cell r="AZ63">
            <v>0</v>
          </cell>
          <cell r="BA63">
            <v>103.0000000000002</v>
          </cell>
          <cell r="BB63">
            <v>46003.920000000086</v>
          </cell>
          <cell r="BC63">
            <v>90</v>
          </cell>
          <cell r="BD63">
            <v>43810.2</v>
          </cell>
          <cell r="BE63">
            <v>27</v>
          </cell>
          <cell r="BF63">
            <v>13956.3</v>
          </cell>
          <cell r="BG63">
            <v>47.999999999999801</v>
          </cell>
          <cell r="BH63">
            <v>32759.999999999865</v>
          </cell>
          <cell r="BI63">
            <v>168843.89759999997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168843.89759999997</v>
          </cell>
          <cell r="BZ63">
            <v>275514.95759999979</v>
          </cell>
          <cell r="CA63">
            <v>0</v>
          </cell>
          <cell r="CB63">
            <v>275514.95759999979</v>
          </cell>
          <cell r="CC63">
            <v>124.17419354838695</v>
          </cell>
          <cell r="CD63">
            <v>145818.99722580626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145818.99722580626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4.6966292134831562</v>
          </cell>
          <cell r="CX63">
            <v>2781.2029213483206</v>
          </cell>
          <cell r="CY63">
            <v>0</v>
          </cell>
          <cell r="CZ63">
            <v>0</v>
          </cell>
          <cell r="DA63">
            <v>2781.2029213483206</v>
          </cell>
          <cell r="DB63">
            <v>1909097.7777471547</v>
          </cell>
          <cell r="DC63">
            <v>0</v>
          </cell>
          <cell r="DD63">
            <v>1909097.7777471547</v>
          </cell>
          <cell r="DE63">
            <v>134894.59</v>
          </cell>
          <cell r="DF63">
            <v>0</v>
          </cell>
          <cell r="DG63">
            <v>134894.59</v>
          </cell>
          <cell r="DH63">
            <v>59.714285714285715</v>
          </cell>
          <cell r="DI63">
            <v>0</v>
          </cell>
          <cell r="DJ63">
            <v>0.89200000000000002</v>
          </cell>
          <cell r="DK63">
            <v>0</v>
          </cell>
          <cell r="DL63">
            <v>0</v>
          </cell>
          <cell r="DN63"/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H63"/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141796.59</v>
          </cell>
          <cell r="EQ63">
            <v>0</v>
          </cell>
          <cell r="ER63">
            <v>141796.59</v>
          </cell>
          <cell r="ES63">
            <v>2050894.3677471548</v>
          </cell>
          <cell r="ET63">
            <v>0</v>
          </cell>
          <cell r="EU63">
            <v>2050894.3677471548</v>
          </cell>
          <cell r="EV63">
            <v>2043992.3677471548</v>
          </cell>
          <cell r="EW63">
            <v>4889.9338941319493</v>
          </cell>
          <cell r="EX63">
            <v>4610</v>
          </cell>
          <cell r="EY63">
            <v>0</v>
          </cell>
          <cell r="EZ63">
            <v>1926980</v>
          </cell>
          <cell r="FA63">
            <v>0</v>
          </cell>
          <cell r="FB63">
            <v>2050894.3677471548</v>
          </cell>
          <cell r="FC63">
            <v>2050894.3677471548</v>
          </cell>
          <cell r="FD63">
            <v>0</v>
          </cell>
          <cell r="FE63">
            <v>2050894.3677471548</v>
          </cell>
          <cell r="FF63">
            <v>2050894.3677471548</v>
          </cell>
          <cell r="FG63">
            <v>0</v>
          </cell>
          <cell r="FH63" t="str">
            <v>Formula</v>
          </cell>
          <cell r="FI63">
            <v>430304.23634715442</v>
          </cell>
          <cell r="FJ63">
            <v>0</v>
          </cell>
          <cell r="FK63">
            <v>430304.23634715442</v>
          </cell>
          <cell r="FL63">
            <v>0</v>
          </cell>
          <cell r="FM63" t="str">
            <v/>
          </cell>
          <cell r="FN63" t="str">
            <v/>
          </cell>
          <cell r="FO63" t="str">
            <v/>
          </cell>
          <cell r="FP63" t="str">
            <v/>
          </cell>
          <cell r="FQ63">
            <v>0</v>
          </cell>
        </row>
        <row r="64">
          <cell r="C64">
            <v>1564</v>
          </cell>
          <cell r="D64" t="str">
            <v>RB051564</v>
          </cell>
          <cell r="E64" t="str">
            <v>Canvey Island Infant School and Nursery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J64"/>
          <cell r="K64">
            <v>2751</v>
          </cell>
          <cell r="L64">
            <v>114980</v>
          </cell>
          <cell r="M64"/>
          <cell r="N64"/>
          <cell r="O64">
            <v>3</v>
          </cell>
          <cell r="P64">
            <v>0</v>
          </cell>
          <cell r="Q64">
            <v>0</v>
          </cell>
          <cell r="R64"/>
          <cell r="S64">
            <v>59</v>
          </cell>
          <cell r="T64">
            <v>121</v>
          </cell>
          <cell r="U64"/>
          <cell r="V64">
            <v>180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180</v>
          </cell>
          <cell r="AF64">
            <v>639466.20000000007</v>
          </cell>
          <cell r="AG64">
            <v>0</v>
          </cell>
          <cell r="AH64">
            <v>0</v>
          </cell>
          <cell r="AI64">
            <v>0</v>
          </cell>
          <cell r="AJ64">
            <v>639466.20000000007</v>
          </cell>
          <cell r="AK64">
            <v>39.000000000000064</v>
          </cell>
          <cell r="AL64">
            <v>19180.200000000033</v>
          </cell>
          <cell r="AM64">
            <v>0</v>
          </cell>
          <cell r="AN64">
            <v>0</v>
          </cell>
          <cell r="AO64">
            <v>19180.200000000033</v>
          </cell>
          <cell r="AP64">
            <v>39.000000000000064</v>
          </cell>
          <cell r="AQ64">
            <v>32097.780000000053</v>
          </cell>
          <cell r="AR64">
            <v>0</v>
          </cell>
          <cell r="AS64">
            <v>0</v>
          </cell>
          <cell r="AT64">
            <v>32097.780000000053</v>
          </cell>
          <cell r="AU64">
            <v>97.999999999999915</v>
          </cell>
          <cell r="AV64">
            <v>0</v>
          </cell>
          <cell r="AW64">
            <v>23.99999999999994</v>
          </cell>
          <cell r="AX64">
            <v>5660.755199999986</v>
          </cell>
          <cell r="AY64">
            <v>19.000000000000078</v>
          </cell>
          <cell r="AZ64">
            <v>5434.9272000000228</v>
          </cell>
          <cell r="BA64">
            <v>14.999999999999995</v>
          </cell>
          <cell r="BB64">
            <v>6699.5999999999976</v>
          </cell>
          <cell r="BC64">
            <v>0</v>
          </cell>
          <cell r="BD64">
            <v>0</v>
          </cell>
          <cell r="BE64">
            <v>14.999999999999995</v>
          </cell>
          <cell r="BF64">
            <v>7753.4999999999973</v>
          </cell>
          <cell r="BG64">
            <v>9</v>
          </cell>
          <cell r="BH64">
            <v>6142.5</v>
          </cell>
          <cell r="BI64">
            <v>31691.282400000004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31691.282400000004</v>
          </cell>
          <cell r="BZ64">
            <v>82969.262400000094</v>
          </cell>
          <cell r="CA64">
            <v>0</v>
          </cell>
          <cell r="CB64">
            <v>82969.262400000094</v>
          </cell>
          <cell r="CC64">
            <v>71.404958677685926</v>
          </cell>
          <cell r="CD64">
            <v>83851.55702479335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83851.55702479335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5.950413223140492</v>
          </cell>
          <cell r="CX64">
            <v>3523.6561983471051</v>
          </cell>
          <cell r="CY64">
            <v>0</v>
          </cell>
          <cell r="CZ64">
            <v>0</v>
          </cell>
          <cell r="DA64">
            <v>3523.6561983471051</v>
          </cell>
          <cell r="DB64">
            <v>809810.67562314065</v>
          </cell>
          <cell r="DC64">
            <v>0</v>
          </cell>
          <cell r="DD64">
            <v>809810.67562314065</v>
          </cell>
          <cell r="DE64">
            <v>134894.59</v>
          </cell>
          <cell r="DF64">
            <v>0</v>
          </cell>
          <cell r="DG64">
            <v>134894.59</v>
          </cell>
          <cell r="DH64">
            <v>60</v>
          </cell>
          <cell r="DI64">
            <v>0</v>
          </cell>
          <cell r="DJ64">
            <v>0.747</v>
          </cell>
          <cell r="DK64">
            <v>0</v>
          </cell>
          <cell r="DL64">
            <v>0</v>
          </cell>
          <cell r="DN64"/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18306.517500000002</v>
          </cell>
          <cell r="EB64">
            <v>14131.2</v>
          </cell>
          <cell r="EC64">
            <v>4175.317500000001</v>
          </cell>
          <cell r="ED64">
            <v>0</v>
          </cell>
          <cell r="EE64">
            <v>18306.517500000002</v>
          </cell>
          <cell r="EF64">
            <v>18306.517500000002</v>
          </cell>
          <cell r="EG64">
            <v>0</v>
          </cell>
          <cell r="EH64"/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153201.10749999998</v>
          </cell>
          <cell r="EQ64">
            <v>0</v>
          </cell>
          <cell r="ER64">
            <v>153201.10749999998</v>
          </cell>
          <cell r="ES64">
            <v>963011.78312314069</v>
          </cell>
          <cell r="ET64">
            <v>0</v>
          </cell>
          <cell r="EU64">
            <v>963011.78312314069</v>
          </cell>
          <cell r="EV64">
            <v>944705.26562314061</v>
          </cell>
          <cell r="EW64">
            <v>5248.362586795226</v>
          </cell>
          <cell r="EX64">
            <v>4610</v>
          </cell>
          <cell r="EY64">
            <v>0</v>
          </cell>
          <cell r="EZ64">
            <v>829800</v>
          </cell>
          <cell r="FA64">
            <v>0</v>
          </cell>
          <cell r="FB64">
            <v>963011.78312314069</v>
          </cell>
          <cell r="FC64">
            <v>963011.78312314069</v>
          </cell>
          <cell r="FD64">
            <v>0</v>
          </cell>
          <cell r="FE64">
            <v>963011.78312314069</v>
          </cell>
          <cell r="FF64">
            <v>963011.78312314069</v>
          </cell>
          <cell r="FG64">
            <v>0</v>
          </cell>
          <cell r="FH64" t="str">
            <v>Formula</v>
          </cell>
          <cell r="FI64">
            <v>170348.26162314051</v>
          </cell>
          <cell r="FJ64">
            <v>0</v>
          </cell>
          <cell r="FK64">
            <v>170348.26162314051</v>
          </cell>
          <cell r="FL64">
            <v>0</v>
          </cell>
          <cell r="FM64">
            <v>7412.4</v>
          </cell>
          <cell r="FN64">
            <v>1333.8</v>
          </cell>
          <cell r="FO64">
            <v>0</v>
          </cell>
          <cell r="FP64">
            <v>180</v>
          </cell>
          <cell r="FQ64">
            <v>8926.1999999999989</v>
          </cell>
        </row>
        <row r="65"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J65"/>
          <cell r="K65">
            <v>2311</v>
          </cell>
          <cell r="L65">
            <v>114822</v>
          </cell>
          <cell r="M65"/>
          <cell r="N65"/>
          <cell r="O65">
            <v>4</v>
          </cell>
          <cell r="P65">
            <v>0</v>
          </cell>
          <cell r="Q65">
            <v>0</v>
          </cell>
          <cell r="R65"/>
          <cell r="S65">
            <v>0</v>
          </cell>
          <cell r="T65">
            <v>241</v>
          </cell>
          <cell r="U65"/>
          <cell r="V65">
            <v>241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241</v>
          </cell>
          <cell r="AF65">
            <v>856174.19000000006</v>
          </cell>
          <cell r="AG65">
            <v>0</v>
          </cell>
          <cell r="AH65">
            <v>0</v>
          </cell>
          <cell r="AI65">
            <v>0</v>
          </cell>
          <cell r="AJ65">
            <v>856174.19000000006</v>
          </cell>
          <cell r="AK65">
            <v>43.000000000000043</v>
          </cell>
          <cell r="AL65">
            <v>21147.40000000002</v>
          </cell>
          <cell r="AM65">
            <v>0</v>
          </cell>
          <cell r="AN65">
            <v>0</v>
          </cell>
          <cell r="AO65">
            <v>21147.40000000002</v>
          </cell>
          <cell r="AP65">
            <v>68.000000000000071</v>
          </cell>
          <cell r="AQ65">
            <v>55965.360000000059</v>
          </cell>
          <cell r="AR65">
            <v>0</v>
          </cell>
          <cell r="AS65">
            <v>0</v>
          </cell>
          <cell r="AT65">
            <v>55965.360000000059</v>
          </cell>
          <cell r="AU65">
            <v>132.00000000000011</v>
          </cell>
          <cell r="AV65">
            <v>0</v>
          </cell>
          <cell r="AW65">
            <v>41.000000000000043</v>
          </cell>
          <cell r="AX65">
            <v>9670.4568000000108</v>
          </cell>
          <cell r="AY65">
            <v>23</v>
          </cell>
          <cell r="AZ65">
            <v>6579.1224000000002</v>
          </cell>
          <cell r="BA65">
            <v>18.999999999999996</v>
          </cell>
          <cell r="BB65">
            <v>8486.159999999998</v>
          </cell>
          <cell r="BC65">
            <v>0</v>
          </cell>
          <cell r="BD65">
            <v>0</v>
          </cell>
          <cell r="BE65">
            <v>17.999999999999993</v>
          </cell>
          <cell r="BF65">
            <v>9304.1999999999953</v>
          </cell>
          <cell r="BG65">
            <v>8.0000000000000089</v>
          </cell>
          <cell r="BH65">
            <v>5460.0000000000064</v>
          </cell>
          <cell r="BI65">
            <v>39499.939200000015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39499.939200000015</v>
          </cell>
          <cell r="BZ65">
            <v>116612.69920000009</v>
          </cell>
          <cell r="CA65">
            <v>0</v>
          </cell>
          <cell r="CB65">
            <v>116612.69920000009</v>
          </cell>
          <cell r="CC65">
            <v>54.261002999232808</v>
          </cell>
          <cell r="CD65">
            <v>63719.238432029073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63719.238432029073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1.0000000000000011</v>
          </cell>
          <cell r="CX65">
            <v>592.17000000000064</v>
          </cell>
          <cell r="CY65">
            <v>0</v>
          </cell>
          <cell r="CZ65">
            <v>0</v>
          </cell>
          <cell r="DA65">
            <v>592.17000000000064</v>
          </cell>
          <cell r="DB65">
            <v>1037098.2976320293</v>
          </cell>
          <cell r="DC65">
            <v>0</v>
          </cell>
          <cell r="DD65">
            <v>1037098.2976320293</v>
          </cell>
          <cell r="DE65">
            <v>134894.59</v>
          </cell>
          <cell r="DF65">
            <v>0</v>
          </cell>
          <cell r="DG65">
            <v>134894.59</v>
          </cell>
          <cell r="DH65">
            <v>60.25</v>
          </cell>
          <cell r="DI65">
            <v>0</v>
          </cell>
          <cell r="DJ65">
            <v>0.71299999999999997</v>
          </cell>
          <cell r="DK65">
            <v>0</v>
          </cell>
          <cell r="DL65">
            <v>0</v>
          </cell>
          <cell r="DN65"/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22374.6325</v>
          </cell>
          <cell r="EB65">
            <v>21196.799999999999</v>
          </cell>
          <cell r="EC65">
            <v>1177.8325000000004</v>
          </cell>
          <cell r="ED65">
            <v>0</v>
          </cell>
          <cell r="EE65">
            <v>22374.6325</v>
          </cell>
          <cell r="EF65">
            <v>22374.6325</v>
          </cell>
          <cell r="EG65">
            <v>0</v>
          </cell>
          <cell r="EH65"/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157269.2225</v>
          </cell>
          <cell r="EQ65">
            <v>0</v>
          </cell>
          <cell r="ER65">
            <v>157269.2225</v>
          </cell>
          <cell r="ES65">
            <v>1194367.5201320292</v>
          </cell>
          <cell r="ET65">
            <v>0</v>
          </cell>
          <cell r="EU65">
            <v>1194367.5201320292</v>
          </cell>
          <cell r="EV65">
            <v>1171992.8876320294</v>
          </cell>
          <cell r="EW65">
            <v>4863.0410275187942</v>
          </cell>
          <cell r="EX65">
            <v>4610</v>
          </cell>
          <cell r="EY65">
            <v>0</v>
          </cell>
          <cell r="EZ65">
            <v>1111010</v>
          </cell>
          <cell r="FA65">
            <v>0</v>
          </cell>
          <cell r="FB65">
            <v>1194367.5201320292</v>
          </cell>
          <cell r="FC65">
            <v>1194693.2059089863</v>
          </cell>
          <cell r="FD65">
            <v>325.68577695707791</v>
          </cell>
          <cell r="FE65">
            <v>1194693.2059089863</v>
          </cell>
          <cell r="FF65">
            <v>1194693.2059089863</v>
          </cell>
          <cell r="FG65">
            <v>0</v>
          </cell>
          <cell r="FH65" t="str">
            <v>MFG</v>
          </cell>
          <cell r="FI65">
            <v>185461.93333202918</v>
          </cell>
          <cell r="FJ65">
            <v>0</v>
          </cell>
          <cell r="FK65">
            <v>185461.93333202918</v>
          </cell>
          <cell r="FL65">
            <v>0</v>
          </cell>
          <cell r="FM65">
            <v>9924.3799999999992</v>
          </cell>
          <cell r="FN65">
            <v>1785.81</v>
          </cell>
          <cell r="FO65">
            <v>0</v>
          </cell>
          <cell r="FP65">
            <v>241</v>
          </cell>
          <cell r="FQ65">
            <v>11951.189999999999</v>
          </cell>
        </row>
        <row r="66"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J66"/>
          <cell r="K66">
            <v>5249</v>
          </cell>
          <cell r="L66">
            <v>115289</v>
          </cell>
          <cell r="M66"/>
          <cell r="N66"/>
          <cell r="O66">
            <v>7</v>
          </cell>
          <cell r="P66">
            <v>0</v>
          </cell>
          <cell r="Q66">
            <v>0</v>
          </cell>
          <cell r="R66"/>
          <cell r="S66">
            <v>45</v>
          </cell>
          <cell r="T66">
            <v>271</v>
          </cell>
          <cell r="U66"/>
          <cell r="V66">
            <v>316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316</v>
          </cell>
          <cell r="AF66">
            <v>1122618.44</v>
          </cell>
          <cell r="AG66">
            <v>0</v>
          </cell>
          <cell r="AH66">
            <v>0</v>
          </cell>
          <cell r="AI66">
            <v>0</v>
          </cell>
          <cell r="AJ66">
            <v>1122618.44</v>
          </cell>
          <cell r="AK66">
            <v>20.999999999999986</v>
          </cell>
          <cell r="AL66">
            <v>10327.799999999994</v>
          </cell>
          <cell r="AM66">
            <v>0</v>
          </cell>
          <cell r="AN66">
            <v>0</v>
          </cell>
          <cell r="AO66">
            <v>10327.799999999994</v>
          </cell>
          <cell r="AP66">
            <v>26.999999999999986</v>
          </cell>
          <cell r="AQ66">
            <v>22221.539999999986</v>
          </cell>
          <cell r="AR66">
            <v>0</v>
          </cell>
          <cell r="AS66">
            <v>0</v>
          </cell>
          <cell r="AT66">
            <v>22221.539999999986</v>
          </cell>
          <cell r="AU66">
            <v>227.00000000000006</v>
          </cell>
          <cell r="AV66">
            <v>0</v>
          </cell>
          <cell r="AW66">
            <v>34.000000000000078</v>
          </cell>
          <cell r="AX66">
            <v>8019.4032000000188</v>
          </cell>
          <cell r="AY66">
            <v>8.999999999999984</v>
          </cell>
          <cell r="AZ66">
            <v>2574.4391999999957</v>
          </cell>
          <cell r="BA66">
            <v>11.000000000000005</v>
          </cell>
          <cell r="BB66">
            <v>4913.0400000000018</v>
          </cell>
          <cell r="BC66">
            <v>34.999999999999979</v>
          </cell>
          <cell r="BD66">
            <v>17037.299999999988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32544.182400000005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32544.182400000005</v>
          </cell>
          <cell r="BZ66">
            <v>65093.522399999987</v>
          </cell>
          <cell r="CA66">
            <v>0</v>
          </cell>
          <cell r="CB66">
            <v>65093.522399999987</v>
          </cell>
          <cell r="CC66">
            <v>62.894504748982364</v>
          </cell>
          <cell r="CD66">
            <v>73857.64587177748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73857.64587177748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32.649446494464911</v>
          </cell>
          <cell r="CX66">
            <v>19334.022730627286</v>
          </cell>
          <cell r="CY66">
            <v>0</v>
          </cell>
          <cell r="CZ66">
            <v>0</v>
          </cell>
          <cell r="DA66">
            <v>19334.022730627286</v>
          </cell>
          <cell r="DB66">
            <v>1280903.631002405</v>
          </cell>
          <cell r="DC66">
            <v>0</v>
          </cell>
          <cell r="DD66">
            <v>1280903.631002405</v>
          </cell>
          <cell r="DE66">
            <v>134894.59</v>
          </cell>
          <cell r="DF66">
            <v>0</v>
          </cell>
          <cell r="DG66">
            <v>134894.59</v>
          </cell>
          <cell r="DH66">
            <v>45.142857142857146</v>
          </cell>
          <cell r="DI66">
            <v>0</v>
          </cell>
          <cell r="DJ66">
            <v>0.65</v>
          </cell>
          <cell r="DK66">
            <v>0</v>
          </cell>
          <cell r="DL66">
            <v>0</v>
          </cell>
          <cell r="DN66"/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5611.47</v>
          </cell>
          <cell r="EB66">
            <v>4864</v>
          </cell>
          <cell r="EC66">
            <v>747.47000000000025</v>
          </cell>
          <cell r="ED66">
            <v>0</v>
          </cell>
          <cell r="EE66">
            <v>5611.47</v>
          </cell>
          <cell r="EF66">
            <v>5611.47</v>
          </cell>
          <cell r="EG66">
            <v>0</v>
          </cell>
          <cell r="EH66"/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140506.06</v>
          </cell>
          <cell r="EQ66">
            <v>0</v>
          </cell>
          <cell r="ER66">
            <v>140506.06</v>
          </cell>
          <cell r="ES66">
            <v>1421409.691002405</v>
          </cell>
          <cell r="ET66">
            <v>0</v>
          </cell>
          <cell r="EU66">
            <v>1421409.691002405</v>
          </cell>
          <cell r="EV66">
            <v>1415798.221002405</v>
          </cell>
          <cell r="EW66">
            <v>4480.3741170962185</v>
          </cell>
          <cell r="EX66">
            <v>4610</v>
          </cell>
          <cell r="EY66">
            <v>129.62588290378153</v>
          </cell>
          <cell r="EZ66">
            <v>1456760</v>
          </cell>
          <cell r="FA66">
            <v>40961.778997594956</v>
          </cell>
          <cell r="FB66">
            <v>1462371.47</v>
          </cell>
          <cell r="FC66">
            <v>1462371.47</v>
          </cell>
          <cell r="FD66">
            <v>0</v>
          </cell>
          <cell r="FE66">
            <v>1462371.47</v>
          </cell>
          <cell r="FF66">
            <v>1462371.47</v>
          </cell>
          <cell r="FG66">
            <v>0</v>
          </cell>
          <cell r="FH66" t="str">
            <v>MPPL</v>
          </cell>
          <cell r="FI66">
            <v>181635.94420240476</v>
          </cell>
          <cell r="FJ66">
            <v>0</v>
          </cell>
          <cell r="FK66">
            <v>181635.94420240476</v>
          </cell>
          <cell r="FL66">
            <v>0</v>
          </cell>
          <cell r="FM66">
            <v>13012.88</v>
          </cell>
          <cell r="FN66">
            <v>2341.56</v>
          </cell>
          <cell r="FO66">
            <v>0</v>
          </cell>
          <cell r="FP66">
            <v>316</v>
          </cell>
          <cell r="FQ66">
            <v>15670.439999999999</v>
          </cell>
        </row>
        <row r="67"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J67"/>
          <cell r="K67">
            <v>3826</v>
          </cell>
          <cell r="L67">
            <v>133661</v>
          </cell>
          <cell r="M67"/>
          <cell r="N67"/>
          <cell r="O67">
            <v>7</v>
          </cell>
          <cell r="P67">
            <v>0</v>
          </cell>
          <cell r="Q67">
            <v>0</v>
          </cell>
          <cell r="R67"/>
          <cell r="S67">
            <v>30</v>
          </cell>
          <cell r="T67">
            <v>178</v>
          </cell>
          <cell r="U67"/>
          <cell r="V67">
            <v>208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208</v>
          </cell>
          <cell r="AF67">
            <v>738938.72</v>
          </cell>
          <cell r="AG67">
            <v>0</v>
          </cell>
          <cell r="AH67">
            <v>0</v>
          </cell>
          <cell r="AI67">
            <v>0</v>
          </cell>
          <cell r="AJ67">
            <v>738938.72</v>
          </cell>
          <cell r="AK67">
            <v>20.000000000000011</v>
          </cell>
          <cell r="AL67">
            <v>9836.0000000000055</v>
          </cell>
          <cell r="AM67">
            <v>0</v>
          </cell>
          <cell r="AN67">
            <v>0</v>
          </cell>
          <cell r="AO67">
            <v>9836.0000000000055</v>
          </cell>
          <cell r="AP67">
            <v>20.000000000000011</v>
          </cell>
          <cell r="AQ67">
            <v>16460.400000000009</v>
          </cell>
          <cell r="AR67">
            <v>0</v>
          </cell>
          <cell r="AS67">
            <v>0</v>
          </cell>
          <cell r="AT67">
            <v>16460.400000000009</v>
          </cell>
          <cell r="AU67">
            <v>202.99999999999991</v>
          </cell>
          <cell r="AV67">
            <v>0</v>
          </cell>
          <cell r="AW67">
            <v>2.0000000000000009</v>
          </cell>
          <cell r="AX67">
            <v>471.72960000000023</v>
          </cell>
          <cell r="AY67">
            <v>2.9999999999999951</v>
          </cell>
          <cell r="AZ67">
            <v>858.14639999999872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1329.8759999999988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1329.8759999999988</v>
          </cell>
          <cell r="BZ67">
            <v>27626.276000000016</v>
          </cell>
          <cell r="CA67">
            <v>0</v>
          </cell>
          <cell r="CB67">
            <v>27626.276000000016</v>
          </cell>
          <cell r="CC67">
            <v>37.818181818181763</v>
          </cell>
          <cell r="CD67">
            <v>44410.269090909023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44410.269090909023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15.191011235955047</v>
          </cell>
          <cell r="CX67">
            <v>8995.6611235954988</v>
          </cell>
          <cell r="CY67">
            <v>0</v>
          </cell>
          <cell r="CZ67">
            <v>0</v>
          </cell>
          <cell r="DA67">
            <v>8995.6611235954988</v>
          </cell>
          <cell r="DB67">
            <v>819970.92621450464</v>
          </cell>
          <cell r="DC67">
            <v>0</v>
          </cell>
          <cell r="DD67">
            <v>819970.92621450464</v>
          </cell>
          <cell r="DE67">
            <v>134894.59</v>
          </cell>
          <cell r="DF67">
            <v>0</v>
          </cell>
          <cell r="DG67">
            <v>134894.59</v>
          </cell>
          <cell r="DH67">
            <v>29.714285714285715</v>
          </cell>
          <cell r="DI67">
            <v>0</v>
          </cell>
          <cell r="DJ67">
            <v>0.434</v>
          </cell>
          <cell r="DK67">
            <v>0</v>
          </cell>
          <cell r="DL67">
            <v>0</v>
          </cell>
          <cell r="DN67"/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38607.67</v>
          </cell>
          <cell r="EB67">
            <v>33536</v>
          </cell>
          <cell r="EC67">
            <v>5071.6699999999983</v>
          </cell>
          <cell r="ED67">
            <v>0</v>
          </cell>
          <cell r="EE67">
            <v>38607.67</v>
          </cell>
          <cell r="EF67">
            <v>38607.67</v>
          </cell>
          <cell r="EG67">
            <v>0</v>
          </cell>
          <cell r="EH67"/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173502.26</v>
          </cell>
          <cell r="EQ67">
            <v>0</v>
          </cell>
          <cell r="ER67">
            <v>173502.26</v>
          </cell>
          <cell r="ES67">
            <v>993473.18621450465</v>
          </cell>
          <cell r="ET67">
            <v>0</v>
          </cell>
          <cell r="EU67">
            <v>993473.18621450465</v>
          </cell>
          <cell r="EV67">
            <v>954865.51621450461</v>
          </cell>
          <cell r="EW67">
            <v>4590.6995971851184</v>
          </cell>
          <cell r="EX67">
            <v>4610</v>
          </cell>
          <cell r="EY67">
            <v>19.300402814881636</v>
          </cell>
          <cell r="EZ67">
            <v>958880</v>
          </cell>
          <cell r="FA67">
            <v>4014.4837854953948</v>
          </cell>
          <cell r="FB67">
            <v>997487.67</v>
          </cell>
          <cell r="FC67">
            <v>1008742.8066104207</v>
          </cell>
          <cell r="FD67">
            <v>11255.136610420654</v>
          </cell>
          <cell r="FE67">
            <v>1008742.8066104207</v>
          </cell>
          <cell r="FF67">
            <v>1008742.8066104207</v>
          </cell>
          <cell r="FG67">
            <v>0</v>
          </cell>
          <cell r="FH67" t="str">
            <v>MPPL+MFG</v>
          </cell>
          <cell r="FI67">
            <v>93364.367814504541</v>
          </cell>
          <cell r="FJ67">
            <v>0</v>
          </cell>
          <cell r="FK67">
            <v>93364.367814504541</v>
          </cell>
          <cell r="FL67">
            <v>0</v>
          </cell>
          <cell r="FM67">
            <v>8565.44</v>
          </cell>
          <cell r="FN67">
            <v>1541.28</v>
          </cell>
          <cell r="FO67">
            <v>0</v>
          </cell>
          <cell r="FP67">
            <v>208</v>
          </cell>
          <cell r="FQ67">
            <v>10314.720000000001</v>
          </cell>
        </row>
        <row r="68">
          <cell r="C68"/>
          <cell r="D68"/>
          <cell r="E68" t="str">
            <v>Chappel Church of England Controlled Primary School</v>
          </cell>
          <cell r="F68" t="str">
            <v>P</v>
          </cell>
          <cell r="G68" t="str">
            <v/>
          </cell>
          <cell r="H68"/>
          <cell r="I68" t="str">
            <v>Y</v>
          </cell>
          <cell r="J68"/>
          <cell r="K68">
            <v>2189</v>
          </cell>
          <cell r="L68">
            <v>150123</v>
          </cell>
          <cell r="M68"/>
          <cell r="N68"/>
          <cell r="O68">
            <v>7</v>
          </cell>
          <cell r="P68">
            <v>0</v>
          </cell>
          <cell r="Q68">
            <v>0</v>
          </cell>
          <cell r="R68"/>
          <cell r="S68">
            <v>15</v>
          </cell>
          <cell r="T68">
            <v>89</v>
          </cell>
          <cell r="U68"/>
          <cell r="V68">
            <v>104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104</v>
          </cell>
          <cell r="AF68">
            <v>369469.36</v>
          </cell>
          <cell r="AG68">
            <v>0</v>
          </cell>
          <cell r="AH68">
            <v>0</v>
          </cell>
          <cell r="AI68">
            <v>0</v>
          </cell>
          <cell r="AJ68">
            <v>369469.36</v>
          </cell>
          <cell r="AK68">
            <v>7</v>
          </cell>
          <cell r="AL68">
            <v>3442.6</v>
          </cell>
          <cell r="AM68">
            <v>0</v>
          </cell>
          <cell r="AN68">
            <v>0</v>
          </cell>
          <cell r="AO68">
            <v>3442.6</v>
          </cell>
          <cell r="AP68">
            <v>7</v>
          </cell>
          <cell r="AQ68">
            <v>5761.1399999999994</v>
          </cell>
          <cell r="AR68">
            <v>0</v>
          </cell>
          <cell r="AS68">
            <v>0</v>
          </cell>
          <cell r="AT68">
            <v>5761.1399999999994</v>
          </cell>
          <cell r="AU68">
            <v>89.999999999999957</v>
          </cell>
          <cell r="AV68">
            <v>0</v>
          </cell>
          <cell r="AW68">
            <v>14.000000000000039</v>
          </cell>
          <cell r="AX68">
            <v>3302.1072000000095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3302.1072000000095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3302.1072000000095</v>
          </cell>
          <cell r="BZ68">
            <v>12505.847200000009</v>
          </cell>
          <cell r="CA68">
            <v>0</v>
          </cell>
          <cell r="CB68">
            <v>12505.847200000009</v>
          </cell>
          <cell r="CC68">
            <v>28.147186147186169</v>
          </cell>
          <cell r="CD68">
            <v>33053.522164502188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33053.522164502188</v>
          </cell>
          <cell r="CR68">
            <v>2.7599999999999945</v>
          </cell>
          <cell r="CS68">
            <v>2659.3427999999944</v>
          </cell>
          <cell r="CT68">
            <v>0</v>
          </cell>
          <cell r="CU68">
            <v>0</v>
          </cell>
          <cell r="CV68">
            <v>2659.3427999999944</v>
          </cell>
          <cell r="CW68">
            <v>1.168539325842699</v>
          </cell>
          <cell r="CX68">
            <v>691.9739325842711</v>
          </cell>
          <cell r="CY68">
            <v>0</v>
          </cell>
          <cell r="CZ68">
            <v>0</v>
          </cell>
          <cell r="DA68">
            <v>691.9739325842711</v>
          </cell>
          <cell r="DB68">
            <v>418380.04609708645</v>
          </cell>
          <cell r="DC68">
            <v>0</v>
          </cell>
          <cell r="DD68">
            <v>418380.04609708645</v>
          </cell>
          <cell r="DE68">
            <v>134894.59</v>
          </cell>
          <cell r="DF68">
            <v>0</v>
          </cell>
          <cell r="DG68">
            <v>134894.59</v>
          </cell>
          <cell r="DH68">
            <v>14.857142857142858</v>
          </cell>
          <cell r="DI68">
            <v>0.61148197596795706</v>
          </cell>
          <cell r="DJ68">
            <v>2.2149999999999999</v>
          </cell>
          <cell r="DK68">
            <v>0</v>
          </cell>
          <cell r="DL68">
            <v>1</v>
          </cell>
          <cell r="DN68"/>
          <cell r="DO68">
            <v>35044.111535380493</v>
          </cell>
          <cell r="DP68">
            <v>0</v>
          </cell>
          <cell r="DQ68">
            <v>35044.111535380493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9106.75</v>
          </cell>
          <cell r="EB68">
            <v>9106.75</v>
          </cell>
          <cell r="EC68">
            <v>0</v>
          </cell>
          <cell r="ED68">
            <v>0</v>
          </cell>
          <cell r="EE68">
            <v>9106.75</v>
          </cell>
          <cell r="EF68">
            <v>9106.75</v>
          </cell>
          <cell r="EG68">
            <v>0</v>
          </cell>
          <cell r="EH68"/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179045.4515353805</v>
          </cell>
          <cell r="EQ68">
            <v>0</v>
          </cell>
          <cell r="ER68">
            <v>179045.4515353805</v>
          </cell>
          <cell r="ES68">
            <v>597425.49763246696</v>
          </cell>
          <cell r="ET68">
            <v>0</v>
          </cell>
          <cell r="EU68">
            <v>597425.49763246696</v>
          </cell>
          <cell r="EV68">
            <v>588318.74763246696</v>
          </cell>
          <cell r="EW68">
            <v>5656.911034927567</v>
          </cell>
          <cell r="EX68">
            <v>4610</v>
          </cell>
          <cell r="EY68">
            <v>0</v>
          </cell>
          <cell r="EZ68">
            <v>479440</v>
          </cell>
          <cell r="FA68">
            <v>0</v>
          </cell>
          <cell r="FB68">
            <v>597425.49763246696</v>
          </cell>
          <cell r="FC68">
            <v>597425.49763246696</v>
          </cell>
          <cell r="FD68">
            <v>0</v>
          </cell>
          <cell r="FE68">
            <v>597425.49763246696</v>
          </cell>
          <cell r="FF68">
            <v>597425.49763246696</v>
          </cell>
          <cell r="FG68">
            <v>0</v>
          </cell>
          <cell r="FH68" t="str">
            <v>Formula</v>
          </cell>
          <cell r="FI68">
            <v>56552.166897086456</v>
          </cell>
          <cell r="FJ68">
            <v>0</v>
          </cell>
          <cell r="FK68">
            <v>56552.166897086456</v>
          </cell>
          <cell r="FL68">
            <v>0</v>
          </cell>
          <cell r="FM68" t="str">
            <v/>
          </cell>
          <cell r="FN68" t="str">
            <v/>
          </cell>
          <cell r="FO68" t="str">
            <v/>
          </cell>
          <cell r="FP68" t="str">
            <v/>
          </cell>
          <cell r="FQ68">
            <v>0</v>
          </cell>
        </row>
        <row r="69"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J69"/>
          <cell r="K69">
            <v>5261</v>
          </cell>
          <cell r="L69">
            <v>115301</v>
          </cell>
          <cell r="M69"/>
          <cell r="N69"/>
          <cell r="O69">
            <v>7</v>
          </cell>
          <cell r="P69">
            <v>0</v>
          </cell>
          <cell r="Q69">
            <v>0</v>
          </cell>
          <cell r="R69"/>
          <cell r="S69">
            <v>59</v>
          </cell>
          <cell r="T69">
            <v>347</v>
          </cell>
          <cell r="U69"/>
          <cell r="V69">
            <v>406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406</v>
          </cell>
          <cell r="AF69">
            <v>1442351.54</v>
          </cell>
          <cell r="AG69">
            <v>0</v>
          </cell>
          <cell r="AH69">
            <v>0</v>
          </cell>
          <cell r="AI69">
            <v>0</v>
          </cell>
          <cell r="AJ69">
            <v>1442351.54</v>
          </cell>
          <cell r="AK69">
            <v>101.99999999999997</v>
          </cell>
          <cell r="AL69">
            <v>50163.599999999984</v>
          </cell>
          <cell r="AM69">
            <v>0</v>
          </cell>
          <cell r="AN69">
            <v>0</v>
          </cell>
          <cell r="AO69">
            <v>50163.599999999984</v>
          </cell>
          <cell r="AP69">
            <v>102.99999999999991</v>
          </cell>
          <cell r="AQ69">
            <v>84771.059999999925</v>
          </cell>
          <cell r="AR69">
            <v>0</v>
          </cell>
          <cell r="AS69">
            <v>0</v>
          </cell>
          <cell r="AT69">
            <v>84771.059999999925</v>
          </cell>
          <cell r="AU69">
            <v>113.99999999999982</v>
          </cell>
          <cell r="AV69">
            <v>0</v>
          </cell>
          <cell r="AW69">
            <v>81.000000000000171</v>
          </cell>
          <cell r="AX69">
            <v>19105.048800000041</v>
          </cell>
          <cell r="AY69">
            <v>0</v>
          </cell>
          <cell r="AZ69">
            <v>0</v>
          </cell>
          <cell r="BA69">
            <v>141.00000000000014</v>
          </cell>
          <cell r="BB69">
            <v>62976.240000000063</v>
          </cell>
          <cell r="BC69">
            <v>52.999999999999893</v>
          </cell>
          <cell r="BD69">
            <v>25799.339999999946</v>
          </cell>
          <cell r="BE69">
            <v>16.999999999999996</v>
          </cell>
          <cell r="BF69">
            <v>8787.2999999999975</v>
          </cell>
          <cell r="BG69">
            <v>0</v>
          </cell>
          <cell r="BH69">
            <v>0</v>
          </cell>
          <cell r="BI69">
            <v>116667.92880000004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116667.92880000004</v>
          </cell>
          <cell r="BZ69">
            <v>251602.58879999997</v>
          </cell>
          <cell r="CA69">
            <v>0</v>
          </cell>
          <cell r="CB69">
            <v>251602.58879999997</v>
          </cell>
          <cell r="CC69">
            <v>113.8037621240325</v>
          </cell>
          <cell r="CD69">
            <v>133640.89589987262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133640.89589987262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4.6801152737752023</v>
          </cell>
          <cell r="CX69">
            <v>2771.4238616714615</v>
          </cell>
          <cell r="CY69">
            <v>0</v>
          </cell>
          <cell r="CZ69">
            <v>0</v>
          </cell>
          <cell r="DA69">
            <v>2771.4238616714615</v>
          </cell>
          <cell r="DB69">
            <v>1830366.4485615441</v>
          </cell>
          <cell r="DC69">
            <v>0</v>
          </cell>
          <cell r="DD69">
            <v>1830366.4485615441</v>
          </cell>
          <cell r="DE69">
            <v>134894.59</v>
          </cell>
          <cell r="DF69">
            <v>0</v>
          </cell>
          <cell r="DG69">
            <v>134894.59</v>
          </cell>
          <cell r="DH69">
            <v>58</v>
          </cell>
          <cell r="DI69">
            <v>0</v>
          </cell>
          <cell r="DJ69">
            <v>0.66800000000000004</v>
          </cell>
          <cell r="DK69">
            <v>0</v>
          </cell>
          <cell r="DL69">
            <v>0</v>
          </cell>
          <cell r="DN69"/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47616</v>
          </cell>
          <cell r="EB69">
            <v>44544</v>
          </cell>
          <cell r="EC69">
            <v>3072</v>
          </cell>
          <cell r="ED69">
            <v>0</v>
          </cell>
          <cell r="EE69">
            <v>47616</v>
          </cell>
          <cell r="EF69">
            <v>47616</v>
          </cell>
          <cell r="EG69">
            <v>0</v>
          </cell>
          <cell r="EH69"/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182510.59</v>
          </cell>
          <cell r="EQ69">
            <v>0</v>
          </cell>
          <cell r="ER69">
            <v>182510.59</v>
          </cell>
          <cell r="ES69">
            <v>2012877.0385615441</v>
          </cell>
          <cell r="ET69">
            <v>0</v>
          </cell>
          <cell r="EU69">
            <v>2012877.0385615441</v>
          </cell>
          <cell r="EV69">
            <v>1965261.0385615441</v>
          </cell>
          <cell r="EW69">
            <v>4840.5444299545425</v>
          </cell>
          <cell r="EX69">
            <v>4610</v>
          </cell>
          <cell r="EY69">
            <v>0</v>
          </cell>
          <cell r="EZ69">
            <v>1871660</v>
          </cell>
          <cell r="FA69">
            <v>0</v>
          </cell>
          <cell r="FB69">
            <v>2012877.0385615441</v>
          </cell>
          <cell r="FC69">
            <v>2012877.0385615441</v>
          </cell>
          <cell r="FD69">
            <v>0</v>
          </cell>
          <cell r="FE69">
            <v>2012877.0385615441</v>
          </cell>
          <cell r="FF69">
            <v>2012877.0385615441</v>
          </cell>
          <cell r="FG69">
            <v>0</v>
          </cell>
          <cell r="FH69" t="str">
            <v>Formula</v>
          </cell>
          <cell r="FI69">
            <v>381121.85476154403</v>
          </cell>
          <cell r="FJ69">
            <v>0</v>
          </cell>
          <cell r="FK69">
            <v>381121.85476154403</v>
          </cell>
          <cell r="FL69">
            <v>0</v>
          </cell>
          <cell r="FM69">
            <v>16719.079999999998</v>
          </cell>
          <cell r="FN69">
            <v>3008.46</v>
          </cell>
          <cell r="FO69">
            <v>0</v>
          </cell>
          <cell r="FP69">
            <v>406</v>
          </cell>
          <cell r="FQ69">
            <v>20133.539999999997</v>
          </cell>
        </row>
        <row r="70">
          <cell r="C70"/>
          <cell r="D70"/>
          <cell r="E70" t="str">
            <v>Cherry Tree Academy</v>
          </cell>
          <cell r="F70" t="str">
            <v>P</v>
          </cell>
          <cell r="G70" t="str">
            <v/>
          </cell>
          <cell r="H70"/>
          <cell r="I70" t="str">
            <v>Y</v>
          </cell>
          <cell r="J70"/>
          <cell r="K70">
            <v>2132</v>
          </cell>
          <cell r="L70">
            <v>142002</v>
          </cell>
          <cell r="M70"/>
          <cell r="N70"/>
          <cell r="O70">
            <v>7</v>
          </cell>
          <cell r="P70">
            <v>0</v>
          </cell>
          <cell r="Q70">
            <v>0</v>
          </cell>
          <cell r="R70"/>
          <cell r="S70">
            <v>22</v>
          </cell>
          <cell r="T70">
            <v>141</v>
          </cell>
          <cell r="U70"/>
          <cell r="V70">
            <v>163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163</v>
          </cell>
          <cell r="AF70">
            <v>579072.17000000004</v>
          </cell>
          <cell r="AG70">
            <v>0</v>
          </cell>
          <cell r="AH70">
            <v>0</v>
          </cell>
          <cell r="AI70">
            <v>0</v>
          </cell>
          <cell r="AJ70">
            <v>579072.17000000004</v>
          </cell>
          <cell r="AK70">
            <v>50.999999999999986</v>
          </cell>
          <cell r="AL70">
            <v>25081.799999999992</v>
          </cell>
          <cell r="AM70">
            <v>0</v>
          </cell>
          <cell r="AN70">
            <v>0</v>
          </cell>
          <cell r="AO70">
            <v>25081.799999999992</v>
          </cell>
          <cell r="AP70">
            <v>56.999999999999943</v>
          </cell>
          <cell r="AQ70">
            <v>46912.139999999956</v>
          </cell>
          <cell r="AR70">
            <v>0</v>
          </cell>
          <cell r="AS70">
            <v>0</v>
          </cell>
          <cell r="AT70">
            <v>46912.139999999956</v>
          </cell>
          <cell r="AU70">
            <v>37.999999999999964</v>
          </cell>
          <cell r="AV70">
            <v>0</v>
          </cell>
          <cell r="AW70">
            <v>19.999999999999922</v>
          </cell>
          <cell r="AX70">
            <v>4717.2959999999812</v>
          </cell>
          <cell r="AY70">
            <v>53.999999999999972</v>
          </cell>
          <cell r="AZ70">
            <v>15446.635199999993</v>
          </cell>
          <cell r="BA70">
            <v>47.000000000000064</v>
          </cell>
          <cell r="BB70">
            <v>20992.080000000027</v>
          </cell>
          <cell r="BC70">
            <v>0.99999999999999933</v>
          </cell>
          <cell r="BD70">
            <v>486.77999999999963</v>
          </cell>
          <cell r="BE70">
            <v>1.9999999999999922</v>
          </cell>
          <cell r="BF70">
            <v>1033.7999999999959</v>
          </cell>
          <cell r="BG70">
            <v>0.99999999999999933</v>
          </cell>
          <cell r="BH70">
            <v>682.49999999999955</v>
          </cell>
          <cell r="BI70">
            <v>43359.091199999995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43359.091199999995</v>
          </cell>
          <cell r="BZ70">
            <v>115353.03119999994</v>
          </cell>
          <cell r="CA70">
            <v>0</v>
          </cell>
          <cell r="CB70">
            <v>115353.03119999994</v>
          </cell>
          <cell r="CC70">
            <v>63.760525915792719</v>
          </cell>
          <cell r="CD70">
            <v>74874.623188174548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74874.623188174548</v>
          </cell>
          <cell r="CR70">
            <v>13.220000000000061</v>
          </cell>
          <cell r="CS70">
            <v>12737.866600000058</v>
          </cell>
          <cell r="CT70">
            <v>0</v>
          </cell>
          <cell r="CU70">
            <v>0</v>
          </cell>
          <cell r="CV70">
            <v>12737.866600000058</v>
          </cell>
          <cell r="CW70">
            <v>17.340425531914853</v>
          </cell>
          <cell r="CX70">
            <v>10268.479787234019</v>
          </cell>
          <cell r="CY70">
            <v>0</v>
          </cell>
          <cell r="CZ70">
            <v>0</v>
          </cell>
          <cell r="DA70">
            <v>10268.479787234019</v>
          </cell>
          <cell r="DB70">
            <v>792306.17077540874</v>
          </cell>
          <cell r="DC70">
            <v>0</v>
          </cell>
          <cell r="DD70">
            <v>792306.17077540874</v>
          </cell>
          <cell r="DE70">
            <v>134894.59</v>
          </cell>
          <cell r="DF70">
            <v>0</v>
          </cell>
          <cell r="DG70">
            <v>134894.59</v>
          </cell>
          <cell r="DH70">
            <v>23.285714285714285</v>
          </cell>
          <cell r="DI70">
            <v>0</v>
          </cell>
          <cell r="DJ70">
            <v>1.0149999999999999</v>
          </cell>
          <cell r="DK70">
            <v>0</v>
          </cell>
          <cell r="DL70">
            <v>0</v>
          </cell>
          <cell r="DN70"/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H70"/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137850.72399999999</v>
          </cell>
          <cell r="EQ70">
            <v>0</v>
          </cell>
          <cell r="ER70">
            <v>137850.72399999999</v>
          </cell>
          <cell r="ES70">
            <v>930156.89477540879</v>
          </cell>
          <cell r="ET70">
            <v>0</v>
          </cell>
          <cell r="EU70">
            <v>930156.89477540879</v>
          </cell>
          <cell r="EV70">
            <v>927200.76077540871</v>
          </cell>
          <cell r="EW70">
            <v>5688.3482256160041</v>
          </cell>
          <cell r="EX70">
            <v>4610</v>
          </cell>
          <cell r="EY70">
            <v>0</v>
          </cell>
          <cell r="EZ70">
            <v>751430</v>
          </cell>
          <cell r="FA70">
            <v>0</v>
          </cell>
          <cell r="FB70">
            <v>930156.89477540879</v>
          </cell>
          <cell r="FC70">
            <v>930156.89477540879</v>
          </cell>
          <cell r="FD70">
            <v>0</v>
          </cell>
          <cell r="FE70">
            <v>930156.89477540879</v>
          </cell>
          <cell r="FF70">
            <v>930156.89477540879</v>
          </cell>
          <cell r="FG70">
            <v>0</v>
          </cell>
          <cell r="FH70" t="str">
            <v>Formula</v>
          </cell>
          <cell r="FI70">
            <v>205524.36587540861</v>
          </cell>
          <cell r="FJ70">
            <v>0</v>
          </cell>
          <cell r="FK70">
            <v>205524.36587540861</v>
          </cell>
          <cell r="FL70">
            <v>0</v>
          </cell>
          <cell r="FM70" t="str">
            <v/>
          </cell>
          <cell r="FN70" t="str">
            <v/>
          </cell>
          <cell r="FO70" t="str">
            <v/>
          </cell>
          <cell r="FP70" t="str">
            <v/>
          </cell>
          <cell r="FQ70">
            <v>0</v>
          </cell>
        </row>
        <row r="71">
          <cell r="C71"/>
          <cell r="D71"/>
          <cell r="E71" t="str">
            <v>Cherry Tree Primary School</v>
          </cell>
          <cell r="F71" t="str">
            <v>P</v>
          </cell>
          <cell r="G71" t="str">
            <v/>
          </cell>
          <cell r="H71"/>
          <cell r="I71" t="str">
            <v>Y</v>
          </cell>
          <cell r="J71"/>
          <cell r="K71">
            <v>3253</v>
          </cell>
          <cell r="L71">
            <v>143452</v>
          </cell>
          <cell r="M71"/>
          <cell r="N71"/>
          <cell r="O71">
            <v>7</v>
          </cell>
          <cell r="P71">
            <v>0</v>
          </cell>
          <cell r="Q71">
            <v>0</v>
          </cell>
          <cell r="R71"/>
          <cell r="S71">
            <v>58</v>
          </cell>
          <cell r="T71">
            <v>351</v>
          </cell>
          <cell r="U71"/>
          <cell r="V71">
            <v>409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409</v>
          </cell>
          <cell r="AF71">
            <v>1453009.31</v>
          </cell>
          <cell r="AG71">
            <v>0</v>
          </cell>
          <cell r="AH71">
            <v>0</v>
          </cell>
          <cell r="AI71">
            <v>0</v>
          </cell>
          <cell r="AJ71">
            <v>1453009.31</v>
          </cell>
          <cell r="AK71">
            <v>179.9999999999998</v>
          </cell>
          <cell r="AL71">
            <v>88523.999999999898</v>
          </cell>
          <cell r="AM71">
            <v>0</v>
          </cell>
          <cell r="AN71">
            <v>0</v>
          </cell>
          <cell r="AO71">
            <v>88523.999999999898</v>
          </cell>
          <cell r="AP71">
            <v>186.99999999999986</v>
          </cell>
          <cell r="AQ71">
            <v>153904.73999999987</v>
          </cell>
          <cell r="AR71">
            <v>0</v>
          </cell>
          <cell r="AS71">
            <v>0</v>
          </cell>
          <cell r="AT71">
            <v>153904.73999999987</v>
          </cell>
          <cell r="AU71">
            <v>27.000000000000011</v>
          </cell>
          <cell r="AV71">
            <v>0</v>
          </cell>
          <cell r="AW71">
            <v>65.999999999999901</v>
          </cell>
          <cell r="AX71">
            <v>15567.076799999977</v>
          </cell>
          <cell r="AY71">
            <v>94.000000000000114</v>
          </cell>
          <cell r="AZ71">
            <v>26888.587200000034</v>
          </cell>
          <cell r="BA71">
            <v>21.999999999999982</v>
          </cell>
          <cell r="BB71">
            <v>9826.0799999999927</v>
          </cell>
          <cell r="BC71">
            <v>35.000000000000014</v>
          </cell>
          <cell r="BD71">
            <v>17037.300000000007</v>
          </cell>
          <cell r="BE71">
            <v>71.000000000000057</v>
          </cell>
          <cell r="BF71">
            <v>36699.900000000031</v>
          </cell>
          <cell r="BG71">
            <v>94.000000000000114</v>
          </cell>
          <cell r="BH71">
            <v>64155.00000000008</v>
          </cell>
          <cell r="BI71">
            <v>170173.94400000013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170173.94400000013</v>
          </cell>
          <cell r="BZ71">
            <v>412602.68399999989</v>
          </cell>
          <cell r="CA71">
            <v>0</v>
          </cell>
          <cell r="CB71">
            <v>412602.68399999989</v>
          </cell>
          <cell r="CC71">
            <v>136.24697663971241</v>
          </cell>
          <cell r="CD71">
            <v>159996.18713778068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159996.18713778068</v>
          </cell>
          <cell r="CR71">
            <v>12.459999999999994</v>
          </cell>
          <cell r="CS71">
            <v>12005.583799999993</v>
          </cell>
          <cell r="CT71">
            <v>0</v>
          </cell>
          <cell r="CU71">
            <v>0</v>
          </cell>
          <cell r="CV71">
            <v>12005.583799999993</v>
          </cell>
          <cell r="CW71">
            <v>38.452991452991448</v>
          </cell>
          <cell r="CX71">
            <v>22770.707948717944</v>
          </cell>
          <cell r="CY71">
            <v>0</v>
          </cell>
          <cell r="CZ71">
            <v>0</v>
          </cell>
          <cell r="DA71">
            <v>22770.707948717944</v>
          </cell>
          <cell r="DB71">
            <v>2060384.4728864986</v>
          </cell>
          <cell r="DC71">
            <v>0</v>
          </cell>
          <cell r="DD71">
            <v>2060384.4728864986</v>
          </cell>
          <cell r="DE71">
            <v>134894.59</v>
          </cell>
          <cell r="DF71">
            <v>0</v>
          </cell>
          <cell r="DG71">
            <v>134894.59</v>
          </cell>
          <cell r="DH71">
            <v>58.428571428571431</v>
          </cell>
          <cell r="DI71">
            <v>0</v>
          </cell>
          <cell r="DJ71">
            <v>0.59699999999999998</v>
          </cell>
          <cell r="DK71">
            <v>0</v>
          </cell>
          <cell r="DL71">
            <v>0</v>
          </cell>
          <cell r="DN71"/>
          <cell r="DO71">
            <v>0</v>
          </cell>
          <cell r="DP71">
            <v>0</v>
          </cell>
          <cell r="DQ71">
            <v>0</v>
          </cell>
          <cell r="DR71">
            <v>1.0173000000000001</v>
          </cell>
          <cell r="DS71">
            <v>37978.327787936629</v>
          </cell>
          <cell r="DT71">
            <v>0</v>
          </cell>
          <cell r="DU71">
            <v>37978.327787936629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31740.650000000005</v>
          </cell>
          <cell r="EG71">
            <v>0</v>
          </cell>
          <cell r="EH71"/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204613.56778793663</v>
          </cell>
          <cell r="EQ71">
            <v>0</v>
          </cell>
          <cell r="ER71">
            <v>204613.56778793663</v>
          </cell>
          <cell r="ES71">
            <v>2264998.040674435</v>
          </cell>
          <cell r="ET71">
            <v>0</v>
          </cell>
          <cell r="EU71">
            <v>2264998.040674435</v>
          </cell>
          <cell r="EV71">
            <v>2233257.3906744351</v>
          </cell>
          <cell r="EW71">
            <v>5460.2870187639001</v>
          </cell>
          <cell r="EX71">
            <v>4610</v>
          </cell>
          <cell r="EY71">
            <v>0</v>
          </cell>
          <cell r="EZ71">
            <v>1885490</v>
          </cell>
          <cell r="FA71">
            <v>0</v>
          </cell>
          <cell r="FB71">
            <v>2264998.040674435</v>
          </cell>
          <cell r="FC71">
            <v>2264998.040674435</v>
          </cell>
          <cell r="FD71">
            <v>0</v>
          </cell>
          <cell r="FE71">
            <v>2264998.040674435</v>
          </cell>
          <cell r="FF71">
            <v>2264998.040674435</v>
          </cell>
          <cell r="FG71">
            <v>0</v>
          </cell>
          <cell r="FH71" t="str">
            <v>Formula</v>
          </cell>
          <cell r="FI71">
            <v>572171.67913632514</v>
          </cell>
          <cell r="FJ71">
            <v>0</v>
          </cell>
          <cell r="FK71">
            <v>572171.67913632514</v>
          </cell>
          <cell r="FL71">
            <v>0</v>
          </cell>
          <cell r="FM71" t="str">
            <v/>
          </cell>
          <cell r="FN71" t="str">
            <v/>
          </cell>
          <cell r="FO71" t="str">
            <v/>
          </cell>
          <cell r="FP71" t="str">
            <v/>
          </cell>
          <cell r="FQ71">
            <v>0</v>
          </cell>
        </row>
        <row r="72">
          <cell r="C72"/>
          <cell r="D72"/>
          <cell r="E72" t="str">
            <v>Chigwell Primary Academy</v>
          </cell>
          <cell r="F72" t="str">
            <v>P</v>
          </cell>
          <cell r="G72" t="str">
            <v/>
          </cell>
          <cell r="H72"/>
          <cell r="I72" t="str">
            <v>Y</v>
          </cell>
          <cell r="J72"/>
          <cell r="K72">
            <v>2125</v>
          </cell>
          <cell r="L72">
            <v>141869</v>
          </cell>
          <cell r="M72"/>
          <cell r="N72"/>
          <cell r="O72">
            <v>7</v>
          </cell>
          <cell r="P72">
            <v>0</v>
          </cell>
          <cell r="Q72">
            <v>0</v>
          </cell>
          <cell r="R72"/>
          <cell r="S72">
            <v>27</v>
          </cell>
          <cell r="T72">
            <v>175</v>
          </cell>
          <cell r="U72"/>
          <cell r="V72">
            <v>202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202</v>
          </cell>
          <cell r="AF72">
            <v>717623.18</v>
          </cell>
          <cell r="AG72">
            <v>0</v>
          </cell>
          <cell r="AH72">
            <v>0</v>
          </cell>
          <cell r="AI72">
            <v>0</v>
          </cell>
          <cell r="AJ72">
            <v>717623.18</v>
          </cell>
          <cell r="AK72">
            <v>13.999999999999998</v>
          </cell>
          <cell r="AL72">
            <v>6885.1999999999989</v>
          </cell>
          <cell r="AM72">
            <v>0</v>
          </cell>
          <cell r="AN72">
            <v>0</v>
          </cell>
          <cell r="AO72">
            <v>6885.1999999999989</v>
          </cell>
          <cell r="AP72">
            <v>18</v>
          </cell>
          <cell r="AQ72">
            <v>14814.36</v>
          </cell>
          <cell r="AR72">
            <v>0</v>
          </cell>
          <cell r="AS72">
            <v>0</v>
          </cell>
          <cell r="AT72">
            <v>14814.36</v>
          </cell>
          <cell r="AU72">
            <v>168.67</v>
          </cell>
          <cell r="AV72">
            <v>0</v>
          </cell>
          <cell r="AW72">
            <v>6.06</v>
          </cell>
          <cell r="AX72">
            <v>1429.340688</v>
          </cell>
          <cell r="AY72">
            <v>25.25</v>
          </cell>
          <cell r="AZ72">
            <v>7222.7322000000004</v>
          </cell>
          <cell r="BA72">
            <v>0</v>
          </cell>
          <cell r="BB72">
            <v>0</v>
          </cell>
          <cell r="BC72">
            <v>2.02</v>
          </cell>
          <cell r="BD72">
            <v>983.29559999999992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9635.3684880000001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9635.3684880000001</v>
          </cell>
          <cell r="BZ72">
            <v>31334.928487999998</v>
          </cell>
          <cell r="CA72">
            <v>0</v>
          </cell>
          <cell r="CB72">
            <v>31334.928487999998</v>
          </cell>
          <cell r="CC72">
            <v>35.965853658536552</v>
          </cell>
          <cell r="CD72">
            <v>42235.061609756056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42235.061609756056</v>
          </cell>
          <cell r="CR72">
            <v>2.8800000000000079</v>
          </cell>
          <cell r="CS72">
            <v>2774.9664000000075</v>
          </cell>
          <cell r="CT72">
            <v>0</v>
          </cell>
          <cell r="CU72">
            <v>0</v>
          </cell>
          <cell r="CV72">
            <v>2774.9664000000075</v>
          </cell>
          <cell r="CW72">
            <v>26.548571428571343</v>
          </cell>
          <cell r="CX72">
            <v>15721.267542857091</v>
          </cell>
          <cell r="CY72">
            <v>0</v>
          </cell>
          <cell r="CZ72">
            <v>0</v>
          </cell>
          <cell r="DA72">
            <v>15721.267542857091</v>
          </cell>
          <cell r="DB72">
            <v>809689.40404061321</v>
          </cell>
          <cell r="DC72">
            <v>0</v>
          </cell>
          <cell r="DD72">
            <v>809689.40404061321</v>
          </cell>
          <cell r="DE72">
            <v>134894.59</v>
          </cell>
          <cell r="DF72">
            <v>0</v>
          </cell>
          <cell r="DG72">
            <v>134894.59</v>
          </cell>
          <cell r="DH72">
            <v>28.857142857142858</v>
          </cell>
          <cell r="DI72">
            <v>0</v>
          </cell>
          <cell r="DJ72">
            <v>1.4039999999999999</v>
          </cell>
          <cell r="DK72">
            <v>0</v>
          </cell>
          <cell r="DL72">
            <v>0</v>
          </cell>
          <cell r="DN72"/>
          <cell r="DO72">
            <v>0</v>
          </cell>
          <cell r="DP72">
            <v>0</v>
          </cell>
          <cell r="DQ72">
            <v>0</v>
          </cell>
          <cell r="DR72">
            <v>1.0173000000000001</v>
          </cell>
          <cell r="DS72">
            <v>16341.303096902697</v>
          </cell>
          <cell r="DT72">
            <v>0</v>
          </cell>
          <cell r="DU72">
            <v>16341.303096902697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H72"/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156412.3930969027</v>
          </cell>
          <cell r="EQ72">
            <v>0</v>
          </cell>
          <cell r="ER72">
            <v>156412.3930969027</v>
          </cell>
          <cell r="ES72">
            <v>966101.79713751585</v>
          </cell>
          <cell r="ET72">
            <v>0</v>
          </cell>
          <cell r="EU72">
            <v>966101.79713751585</v>
          </cell>
          <cell r="EV72">
            <v>960925.29713751585</v>
          </cell>
          <cell r="EW72">
            <v>4757.0559264233461</v>
          </cell>
          <cell r="EX72">
            <v>4610</v>
          </cell>
          <cell r="EY72">
            <v>0</v>
          </cell>
          <cell r="EZ72">
            <v>931220</v>
          </cell>
          <cell r="FA72">
            <v>0</v>
          </cell>
          <cell r="FB72">
            <v>966101.79713751585</v>
          </cell>
          <cell r="FC72">
            <v>966101.79713751585</v>
          </cell>
          <cell r="FD72">
            <v>0</v>
          </cell>
          <cell r="FE72">
            <v>966101.79713751585</v>
          </cell>
          <cell r="FF72">
            <v>966101.79713751585</v>
          </cell>
          <cell r="FG72">
            <v>0</v>
          </cell>
          <cell r="FH72" t="str">
            <v>Formula</v>
          </cell>
          <cell r="FI72">
            <v>108555.79758693578</v>
          </cell>
          <cell r="FJ72">
            <v>0</v>
          </cell>
          <cell r="FK72">
            <v>108555.79758693578</v>
          </cell>
          <cell r="FL72">
            <v>0</v>
          </cell>
          <cell r="FM72" t="str">
            <v/>
          </cell>
          <cell r="FN72" t="str">
            <v/>
          </cell>
          <cell r="FO72" t="str">
            <v/>
          </cell>
          <cell r="FP72" t="str">
            <v/>
          </cell>
          <cell r="FQ72">
            <v>0</v>
          </cell>
        </row>
        <row r="73">
          <cell r="C73"/>
          <cell r="D73"/>
          <cell r="E73" t="str">
            <v>Chigwell Row Infant School</v>
          </cell>
          <cell r="F73" t="str">
            <v>P</v>
          </cell>
          <cell r="G73" t="str">
            <v/>
          </cell>
          <cell r="H73"/>
          <cell r="I73" t="str">
            <v>Y</v>
          </cell>
          <cell r="J73"/>
          <cell r="K73">
            <v>2323</v>
          </cell>
          <cell r="L73">
            <v>145993</v>
          </cell>
          <cell r="M73"/>
          <cell r="N73"/>
          <cell r="O73">
            <v>3</v>
          </cell>
          <cell r="P73">
            <v>0</v>
          </cell>
          <cell r="Q73">
            <v>0</v>
          </cell>
          <cell r="R73"/>
          <cell r="S73">
            <v>9</v>
          </cell>
          <cell r="T73">
            <v>40</v>
          </cell>
          <cell r="U73"/>
          <cell r="V73">
            <v>49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49</v>
          </cell>
          <cell r="AF73">
            <v>174076.91</v>
          </cell>
          <cell r="AG73">
            <v>0</v>
          </cell>
          <cell r="AH73">
            <v>0</v>
          </cell>
          <cell r="AI73">
            <v>0</v>
          </cell>
          <cell r="AJ73">
            <v>174076.91</v>
          </cell>
          <cell r="AK73">
            <v>16.999999999999996</v>
          </cell>
          <cell r="AL73">
            <v>8360.5999999999985</v>
          </cell>
          <cell r="AM73">
            <v>0</v>
          </cell>
          <cell r="AN73">
            <v>0</v>
          </cell>
          <cell r="AO73">
            <v>8360.5999999999985</v>
          </cell>
          <cell r="AP73">
            <v>16.999999999999996</v>
          </cell>
          <cell r="AQ73">
            <v>13991.339999999997</v>
          </cell>
          <cell r="AR73">
            <v>0</v>
          </cell>
          <cell r="AS73">
            <v>0</v>
          </cell>
          <cell r="AT73">
            <v>13991.339999999997</v>
          </cell>
          <cell r="AU73">
            <v>28.148936170212767</v>
          </cell>
          <cell r="AV73">
            <v>0</v>
          </cell>
          <cell r="AW73">
            <v>1.042553191489364</v>
          </cell>
          <cell r="AX73">
            <v>245.90160000000054</v>
          </cell>
          <cell r="AY73">
            <v>17.723404255319124</v>
          </cell>
          <cell r="AZ73">
            <v>5069.7585191489297</v>
          </cell>
          <cell r="BA73">
            <v>1.042553191489364</v>
          </cell>
          <cell r="BB73">
            <v>465.64595744680952</v>
          </cell>
          <cell r="BC73">
            <v>1.042553191489364</v>
          </cell>
          <cell r="BD73">
            <v>507.49404255319257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6288.800119148932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6288.800119148932</v>
          </cell>
          <cell r="BZ73">
            <v>28640.740119148926</v>
          </cell>
          <cell r="CA73">
            <v>0</v>
          </cell>
          <cell r="CB73">
            <v>28640.740119148926</v>
          </cell>
          <cell r="CC73">
            <v>32.236842105263165</v>
          </cell>
          <cell r="CD73">
            <v>37856.046052631587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37856.046052631587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3.6749999999999998</v>
          </cell>
          <cell r="CX73">
            <v>2176.2247499999999</v>
          </cell>
          <cell r="CY73">
            <v>0</v>
          </cell>
          <cell r="CZ73">
            <v>0</v>
          </cell>
          <cell r="DA73">
            <v>2176.2247499999999</v>
          </cell>
          <cell r="DB73">
            <v>242749.92092178052</v>
          </cell>
          <cell r="DC73">
            <v>0</v>
          </cell>
          <cell r="DD73">
            <v>242749.92092178052</v>
          </cell>
          <cell r="DE73">
            <v>134894.59</v>
          </cell>
          <cell r="DF73">
            <v>0</v>
          </cell>
          <cell r="DG73">
            <v>134894.59</v>
          </cell>
          <cell r="DH73">
            <v>16.333333333333332</v>
          </cell>
          <cell r="DI73">
            <v>0.47352024922118385</v>
          </cell>
          <cell r="DJ73">
            <v>0.98</v>
          </cell>
          <cell r="DK73">
            <v>0</v>
          </cell>
          <cell r="DL73">
            <v>0</v>
          </cell>
          <cell r="DN73"/>
          <cell r="DO73">
            <v>0</v>
          </cell>
          <cell r="DP73">
            <v>0</v>
          </cell>
          <cell r="DQ73">
            <v>0</v>
          </cell>
          <cell r="DR73">
            <v>1.0173000000000001</v>
          </cell>
          <cell r="DS73">
            <v>6533.2500389468378</v>
          </cell>
          <cell r="DT73">
            <v>0</v>
          </cell>
          <cell r="DU73">
            <v>6533.2500389468378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H73"/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142433.46603894682</v>
          </cell>
          <cell r="EQ73">
            <v>0</v>
          </cell>
          <cell r="ER73">
            <v>142433.46603894682</v>
          </cell>
          <cell r="ES73">
            <v>385183.38696072734</v>
          </cell>
          <cell r="ET73">
            <v>0</v>
          </cell>
          <cell r="EU73">
            <v>385183.38696072734</v>
          </cell>
          <cell r="EV73">
            <v>384177.76096072735</v>
          </cell>
          <cell r="EW73">
            <v>7840.3624685862724</v>
          </cell>
          <cell r="EX73">
            <v>4610</v>
          </cell>
          <cell r="EY73">
            <v>0</v>
          </cell>
          <cell r="EZ73">
            <v>225890</v>
          </cell>
          <cell r="FA73">
            <v>0</v>
          </cell>
          <cell r="FB73">
            <v>385183.38696072734</v>
          </cell>
          <cell r="FC73">
            <v>385183.38696072734</v>
          </cell>
          <cell r="FD73">
            <v>0</v>
          </cell>
          <cell r="FE73">
            <v>385183.38696072734</v>
          </cell>
          <cell r="FF73">
            <v>385183.38696072734</v>
          </cell>
          <cell r="FG73">
            <v>0</v>
          </cell>
          <cell r="FH73" t="str">
            <v>Formula</v>
          </cell>
          <cell r="FI73">
            <v>66668.468847017328</v>
          </cell>
          <cell r="FJ73">
            <v>0</v>
          </cell>
          <cell r="FK73">
            <v>66668.468847017328</v>
          </cell>
          <cell r="FL73">
            <v>0</v>
          </cell>
          <cell r="FM73" t="str">
            <v/>
          </cell>
          <cell r="FN73" t="str">
            <v/>
          </cell>
          <cell r="FO73" t="str">
            <v/>
          </cell>
          <cell r="FP73" t="str">
            <v/>
          </cell>
          <cell r="FQ73">
            <v>0</v>
          </cell>
        </row>
        <row r="74"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J74"/>
          <cell r="K74">
            <v>2330</v>
          </cell>
          <cell r="L74">
            <v>114827</v>
          </cell>
          <cell r="M74"/>
          <cell r="N74"/>
          <cell r="O74">
            <v>7</v>
          </cell>
          <cell r="P74">
            <v>0</v>
          </cell>
          <cell r="Q74">
            <v>0</v>
          </cell>
          <cell r="R74"/>
          <cell r="S74">
            <v>60</v>
          </cell>
          <cell r="T74">
            <v>359</v>
          </cell>
          <cell r="U74"/>
          <cell r="V74">
            <v>419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419</v>
          </cell>
          <cell r="AF74">
            <v>1488535.21</v>
          </cell>
          <cell r="AG74">
            <v>0</v>
          </cell>
          <cell r="AH74">
            <v>0</v>
          </cell>
          <cell r="AI74">
            <v>0</v>
          </cell>
          <cell r="AJ74">
            <v>1488535.21</v>
          </cell>
          <cell r="AK74">
            <v>44.999999999999972</v>
          </cell>
          <cell r="AL74">
            <v>22130.999999999985</v>
          </cell>
          <cell r="AM74">
            <v>0</v>
          </cell>
          <cell r="AN74">
            <v>0</v>
          </cell>
          <cell r="AO74">
            <v>22130.999999999985</v>
          </cell>
          <cell r="AP74">
            <v>47.000000000000192</v>
          </cell>
          <cell r="AQ74">
            <v>38681.940000000155</v>
          </cell>
          <cell r="AR74">
            <v>0</v>
          </cell>
          <cell r="AS74">
            <v>0</v>
          </cell>
          <cell r="AT74">
            <v>38681.940000000155</v>
          </cell>
          <cell r="AU74">
            <v>386.99999999999977</v>
          </cell>
          <cell r="AV74">
            <v>0</v>
          </cell>
          <cell r="AW74">
            <v>13.000000000000018</v>
          </cell>
          <cell r="AX74">
            <v>3066.2424000000042</v>
          </cell>
          <cell r="AY74">
            <v>19.000000000000014</v>
          </cell>
          <cell r="AZ74">
            <v>5434.9272000000046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8501.1696000000084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8501.1696000000084</v>
          </cell>
          <cell r="BZ74">
            <v>69314.109600000142</v>
          </cell>
          <cell r="CA74">
            <v>0</v>
          </cell>
          <cell r="CB74">
            <v>69314.109600000142</v>
          </cell>
          <cell r="CC74">
            <v>72.480808271564072</v>
          </cell>
          <cell r="CD74">
            <v>85114.937961380405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85114.937961380405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26.844011142061273</v>
          </cell>
          <cell r="CX74">
            <v>15896.218077994423</v>
          </cell>
          <cell r="CY74">
            <v>0</v>
          </cell>
          <cell r="CZ74">
            <v>0</v>
          </cell>
          <cell r="DA74">
            <v>15896.218077994423</v>
          </cell>
          <cell r="DB74">
            <v>1658860.4756393749</v>
          </cell>
          <cell r="DC74">
            <v>0</v>
          </cell>
          <cell r="DD74">
            <v>1658860.4756393749</v>
          </cell>
          <cell r="DE74">
            <v>134894.59</v>
          </cell>
          <cell r="DF74">
            <v>0</v>
          </cell>
          <cell r="DG74">
            <v>134894.59</v>
          </cell>
          <cell r="DH74">
            <v>59.857142857142854</v>
          </cell>
          <cell r="DI74">
            <v>0</v>
          </cell>
          <cell r="DJ74">
            <v>0.66600000000000004</v>
          </cell>
          <cell r="DK74">
            <v>0</v>
          </cell>
          <cell r="DL74">
            <v>0</v>
          </cell>
          <cell r="DN74"/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71256.899999999994</v>
          </cell>
          <cell r="EB74">
            <v>54784</v>
          </cell>
          <cell r="EC74">
            <v>16472.899999999994</v>
          </cell>
          <cell r="ED74">
            <v>0</v>
          </cell>
          <cell r="EE74">
            <v>71256.899999999994</v>
          </cell>
          <cell r="EF74">
            <v>71256.899999999994</v>
          </cell>
          <cell r="EG74">
            <v>0</v>
          </cell>
          <cell r="EH74"/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206151.49</v>
          </cell>
          <cell r="EQ74">
            <v>0</v>
          </cell>
          <cell r="ER74">
            <v>206151.49</v>
          </cell>
          <cell r="ES74">
            <v>1865011.9656393749</v>
          </cell>
          <cell r="ET74">
            <v>0</v>
          </cell>
          <cell r="EU74">
            <v>1865011.9656393749</v>
          </cell>
          <cell r="EV74">
            <v>1793755.065639375</v>
          </cell>
          <cell r="EW74">
            <v>4281.0383428147379</v>
          </cell>
          <cell r="EX74">
            <v>4610</v>
          </cell>
          <cell r="EY74">
            <v>328.96165718526208</v>
          </cell>
          <cell r="EZ74">
            <v>1931590</v>
          </cell>
          <cell r="FA74">
            <v>137834.93436062499</v>
          </cell>
          <cell r="FB74">
            <v>2002846.9</v>
          </cell>
          <cell r="FC74">
            <v>2002846.9</v>
          </cell>
          <cell r="FD74">
            <v>0</v>
          </cell>
          <cell r="FE74">
            <v>2002846.9</v>
          </cell>
          <cell r="FF74">
            <v>2002846.9</v>
          </cell>
          <cell r="FG74">
            <v>0</v>
          </cell>
          <cell r="FH74" t="str">
            <v>MPPL</v>
          </cell>
          <cell r="FI74">
            <v>192850.32193937496</v>
          </cell>
          <cell r="FJ74">
            <v>0</v>
          </cell>
          <cell r="FK74">
            <v>192850.32193937496</v>
          </cell>
          <cell r="FL74">
            <v>0</v>
          </cell>
          <cell r="FM74">
            <v>17254.419999999998</v>
          </cell>
          <cell r="FN74">
            <v>3104.79</v>
          </cell>
          <cell r="FO74">
            <v>0</v>
          </cell>
          <cell r="FP74">
            <v>419</v>
          </cell>
          <cell r="FQ74">
            <v>20778.21</v>
          </cell>
        </row>
        <row r="75">
          <cell r="C75"/>
          <cell r="D75"/>
          <cell r="E75" t="str">
            <v>Chipping Ongar Primary School</v>
          </cell>
          <cell r="F75" t="str">
            <v>P</v>
          </cell>
          <cell r="G75" t="str">
            <v/>
          </cell>
          <cell r="H75"/>
          <cell r="I75" t="str">
            <v>Y</v>
          </cell>
          <cell r="J75"/>
          <cell r="K75">
            <v>2685</v>
          </cell>
          <cell r="L75">
            <v>146195</v>
          </cell>
          <cell r="M75"/>
          <cell r="N75"/>
          <cell r="O75">
            <v>7</v>
          </cell>
          <cell r="P75">
            <v>0</v>
          </cell>
          <cell r="Q75">
            <v>0</v>
          </cell>
          <cell r="R75"/>
          <cell r="S75">
            <v>30</v>
          </cell>
          <cell r="T75">
            <v>170</v>
          </cell>
          <cell r="U75"/>
          <cell r="V75">
            <v>200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200</v>
          </cell>
          <cell r="AF75">
            <v>710518</v>
          </cell>
          <cell r="AG75">
            <v>0</v>
          </cell>
          <cell r="AH75">
            <v>0</v>
          </cell>
          <cell r="AI75">
            <v>0</v>
          </cell>
          <cell r="AJ75">
            <v>710518</v>
          </cell>
          <cell r="AK75">
            <v>23</v>
          </cell>
          <cell r="AL75">
            <v>11311.4</v>
          </cell>
          <cell r="AM75">
            <v>0</v>
          </cell>
          <cell r="AN75">
            <v>0</v>
          </cell>
          <cell r="AO75">
            <v>11311.4</v>
          </cell>
          <cell r="AP75">
            <v>23</v>
          </cell>
          <cell r="AQ75">
            <v>18929.46</v>
          </cell>
          <cell r="AR75">
            <v>0</v>
          </cell>
          <cell r="AS75">
            <v>0</v>
          </cell>
          <cell r="AT75">
            <v>18929.46</v>
          </cell>
          <cell r="AU75">
            <v>108</v>
          </cell>
          <cell r="AV75">
            <v>0</v>
          </cell>
          <cell r="AW75">
            <v>10</v>
          </cell>
          <cell r="AX75">
            <v>2358.6480000000001</v>
          </cell>
          <cell r="AY75">
            <v>82</v>
          </cell>
          <cell r="AZ75">
            <v>23456.001600000003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25814.649600000004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25814.649600000004</v>
          </cell>
          <cell r="BZ75">
            <v>56055.509600000005</v>
          </cell>
          <cell r="CA75">
            <v>0</v>
          </cell>
          <cell r="CB75">
            <v>56055.509600000005</v>
          </cell>
          <cell r="CC75">
            <v>47.333333333333343</v>
          </cell>
          <cell r="CD75">
            <v>55584.006666666675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55584.006666666675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1.1764705882352939</v>
          </cell>
          <cell r="CX75">
            <v>696.67058823529396</v>
          </cell>
          <cell r="CY75">
            <v>0</v>
          </cell>
          <cell r="CZ75">
            <v>0</v>
          </cell>
          <cell r="DA75">
            <v>696.67058823529396</v>
          </cell>
          <cell r="DB75">
            <v>822854.18685490196</v>
          </cell>
          <cell r="DC75">
            <v>0</v>
          </cell>
          <cell r="DD75">
            <v>822854.18685490196</v>
          </cell>
          <cell r="DE75">
            <v>134894.59</v>
          </cell>
          <cell r="DF75">
            <v>0</v>
          </cell>
          <cell r="DG75">
            <v>134894.59</v>
          </cell>
          <cell r="DH75">
            <v>28.571428571428573</v>
          </cell>
          <cell r="DI75">
            <v>0</v>
          </cell>
          <cell r="DJ75">
            <v>1.9</v>
          </cell>
          <cell r="DK75">
            <v>0</v>
          </cell>
          <cell r="DL75">
            <v>0.74999999999999978</v>
          </cell>
          <cell r="DN75"/>
          <cell r="DO75">
            <v>0</v>
          </cell>
          <cell r="DP75">
            <v>0</v>
          </cell>
          <cell r="DQ75">
            <v>0</v>
          </cell>
          <cell r="DR75">
            <v>1.0173000000000001</v>
          </cell>
          <cell r="DS75">
            <v>16569.053839589891</v>
          </cell>
          <cell r="DT75">
            <v>0</v>
          </cell>
          <cell r="DU75">
            <v>16569.053839589891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2860.2579999999998</v>
          </cell>
          <cell r="EC75">
            <v>0</v>
          </cell>
          <cell r="ED75">
            <v>0</v>
          </cell>
          <cell r="EE75">
            <v>2860.2579999999998</v>
          </cell>
          <cell r="EF75">
            <v>2860.2579999999998</v>
          </cell>
          <cell r="EG75">
            <v>0</v>
          </cell>
          <cell r="EH75"/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154323.9018395899</v>
          </cell>
          <cell r="EQ75">
            <v>0</v>
          </cell>
          <cell r="ER75">
            <v>154323.9018395899</v>
          </cell>
          <cell r="ES75">
            <v>977178.08869449189</v>
          </cell>
          <cell r="ET75">
            <v>0</v>
          </cell>
          <cell r="EU75">
            <v>977178.08869449189</v>
          </cell>
          <cell r="EV75">
            <v>974317.83069449186</v>
          </cell>
          <cell r="EW75">
            <v>4871.5891534724597</v>
          </cell>
          <cell r="EX75">
            <v>4610</v>
          </cell>
          <cell r="EY75">
            <v>0</v>
          </cell>
          <cell r="EZ75">
            <v>922000</v>
          </cell>
          <cell r="FA75">
            <v>0</v>
          </cell>
          <cell r="FB75">
            <v>977178.08869449189</v>
          </cell>
          <cell r="FC75">
            <v>977178.08869449189</v>
          </cell>
          <cell r="FD75">
            <v>0</v>
          </cell>
          <cell r="FE75">
            <v>977178.08869449189</v>
          </cell>
          <cell r="FF75">
            <v>977178.08869449189</v>
          </cell>
          <cell r="FG75">
            <v>0</v>
          </cell>
          <cell r="FH75" t="str">
            <v>Formula</v>
          </cell>
          <cell r="FI75">
            <v>124456.8145094918</v>
          </cell>
          <cell r="FJ75">
            <v>0</v>
          </cell>
          <cell r="FK75">
            <v>124456.8145094918</v>
          </cell>
          <cell r="FL75">
            <v>0</v>
          </cell>
          <cell r="FM75" t="str">
            <v/>
          </cell>
          <cell r="FN75" t="str">
            <v/>
          </cell>
          <cell r="FO75" t="str">
            <v/>
          </cell>
          <cell r="FP75" t="str">
            <v/>
          </cell>
          <cell r="FQ75">
            <v>0</v>
          </cell>
        </row>
        <row r="76"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J76"/>
          <cell r="K76">
            <v>3795</v>
          </cell>
          <cell r="L76">
            <v>115195</v>
          </cell>
          <cell r="M76"/>
          <cell r="N76"/>
          <cell r="O76">
            <v>7</v>
          </cell>
          <cell r="P76">
            <v>0</v>
          </cell>
          <cell r="Q76">
            <v>0</v>
          </cell>
          <cell r="R76"/>
          <cell r="S76">
            <v>14</v>
          </cell>
          <cell r="T76">
            <v>106</v>
          </cell>
          <cell r="U76"/>
          <cell r="V76">
            <v>120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120</v>
          </cell>
          <cell r="AF76">
            <v>426310.80000000005</v>
          </cell>
          <cell r="AG76">
            <v>0</v>
          </cell>
          <cell r="AH76">
            <v>0</v>
          </cell>
          <cell r="AI76">
            <v>0</v>
          </cell>
          <cell r="AJ76">
            <v>426310.80000000005</v>
          </cell>
          <cell r="AK76">
            <v>2.000000000000004</v>
          </cell>
          <cell r="AL76">
            <v>983.60000000000196</v>
          </cell>
          <cell r="AM76">
            <v>0</v>
          </cell>
          <cell r="AN76">
            <v>0</v>
          </cell>
          <cell r="AO76">
            <v>983.60000000000196</v>
          </cell>
          <cell r="AP76">
            <v>3.9999999999999956</v>
          </cell>
          <cell r="AQ76">
            <v>3292.0799999999963</v>
          </cell>
          <cell r="AR76">
            <v>0</v>
          </cell>
          <cell r="AS76">
            <v>0</v>
          </cell>
          <cell r="AT76">
            <v>3292.0799999999963</v>
          </cell>
          <cell r="AU76">
            <v>120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4275.6799999999985</v>
          </cell>
          <cell r="CA76">
            <v>0</v>
          </cell>
          <cell r="CB76">
            <v>4275.6799999999985</v>
          </cell>
          <cell r="CC76">
            <v>29.179170344218885</v>
          </cell>
          <cell r="CD76">
            <v>34265.39152691968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34265.39152691968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3.3962264150943358</v>
          </cell>
          <cell r="CX76">
            <v>2011.1433962264127</v>
          </cell>
          <cell r="CY76">
            <v>0</v>
          </cell>
          <cell r="CZ76">
            <v>0</v>
          </cell>
          <cell r="DA76">
            <v>2011.1433962264127</v>
          </cell>
          <cell r="DB76">
            <v>466863.01492314611</v>
          </cell>
          <cell r="DC76">
            <v>0</v>
          </cell>
          <cell r="DD76">
            <v>466863.01492314611</v>
          </cell>
          <cell r="DE76">
            <v>134894.59</v>
          </cell>
          <cell r="DF76">
            <v>0</v>
          </cell>
          <cell r="DG76">
            <v>134894.59</v>
          </cell>
          <cell r="DH76">
            <v>17.142857142857142</v>
          </cell>
          <cell r="DI76">
            <v>0.39786381842456597</v>
          </cell>
          <cell r="DJ76">
            <v>4.2350000000000003</v>
          </cell>
          <cell r="DK76">
            <v>0</v>
          </cell>
          <cell r="DL76">
            <v>1</v>
          </cell>
          <cell r="DN76"/>
          <cell r="DO76">
            <v>22801.627156208269</v>
          </cell>
          <cell r="DP76">
            <v>0</v>
          </cell>
          <cell r="DQ76">
            <v>22801.627156208269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2048</v>
          </cell>
          <cell r="EB76">
            <v>2048</v>
          </cell>
          <cell r="EC76">
            <v>0</v>
          </cell>
          <cell r="ED76">
            <v>0</v>
          </cell>
          <cell r="EE76">
            <v>2048</v>
          </cell>
          <cell r="EF76">
            <v>2048</v>
          </cell>
          <cell r="EG76">
            <v>0</v>
          </cell>
          <cell r="EH76"/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159744.21715620827</v>
          </cell>
          <cell r="EQ76">
            <v>0</v>
          </cell>
          <cell r="ER76">
            <v>159744.21715620827</v>
          </cell>
          <cell r="ES76">
            <v>626607.23207935435</v>
          </cell>
          <cell r="ET76">
            <v>0</v>
          </cell>
          <cell r="EU76">
            <v>626607.23207935435</v>
          </cell>
          <cell r="EV76">
            <v>624559.23207935435</v>
          </cell>
          <cell r="EW76">
            <v>5204.6602673279531</v>
          </cell>
          <cell r="EX76">
            <v>4610</v>
          </cell>
          <cell r="EY76">
            <v>0</v>
          </cell>
          <cell r="EZ76">
            <v>553200</v>
          </cell>
          <cell r="FA76">
            <v>0</v>
          </cell>
          <cell r="FB76">
            <v>626607.23207935435</v>
          </cell>
          <cell r="FC76">
            <v>626607.23207935435</v>
          </cell>
          <cell r="FD76">
            <v>0</v>
          </cell>
          <cell r="FE76">
            <v>626607.23207935435</v>
          </cell>
          <cell r="FF76">
            <v>626607.23207935435</v>
          </cell>
          <cell r="FG76">
            <v>0</v>
          </cell>
          <cell r="FH76" t="str">
            <v>Formula</v>
          </cell>
          <cell r="FI76">
            <v>52357.938923146095</v>
          </cell>
          <cell r="FJ76">
            <v>0</v>
          </cell>
          <cell r="FK76">
            <v>52357.938923146095</v>
          </cell>
          <cell r="FL76">
            <v>0</v>
          </cell>
          <cell r="FM76">
            <v>4941.6000000000004</v>
          </cell>
          <cell r="FN76">
            <v>889.2</v>
          </cell>
          <cell r="FO76">
            <v>0</v>
          </cell>
          <cell r="FP76">
            <v>120</v>
          </cell>
          <cell r="FQ76">
            <v>5950.8</v>
          </cell>
        </row>
        <row r="77"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J77"/>
          <cell r="K77">
            <v>2082</v>
          </cell>
          <cell r="L77">
            <v>131209</v>
          </cell>
          <cell r="M77"/>
          <cell r="N77"/>
          <cell r="O77">
            <v>7</v>
          </cell>
          <cell r="P77">
            <v>0</v>
          </cell>
          <cell r="Q77">
            <v>0</v>
          </cell>
          <cell r="R77"/>
          <cell r="S77">
            <v>59</v>
          </cell>
          <cell r="T77">
            <v>408</v>
          </cell>
          <cell r="U77"/>
          <cell r="V77">
            <v>467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467</v>
          </cell>
          <cell r="AF77">
            <v>1659059.53</v>
          </cell>
          <cell r="AG77">
            <v>0</v>
          </cell>
          <cell r="AH77">
            <v>0</v>
          </cell>
          <cell r="AI77">
            <v>0</v>
          </cell>
          <cell r="AJ77">
            <v>1659059.53</v>
          </cell>
          <cell r="AK77">
            <v>46.000000000000014</v>
          </cell>
          <cell r="AL77">
            <v>22622.800000000007</v>
          </cell>
          <cell r="AM77">
            <v>0</v>
          </cell>
          <cell r="AN77">
            <v>0</v>
          </cell>
          <cell r="AO77">
            <v>22622.800000000007</v>
          </cell>
          <cell r="AP77">
            <v>59.999999999999858</v>
          </cell>
          <cell r="AQ77">
            <v>49381.199999999881</v>
          </cell>
          <cell r="AR77">
            <v>0</v>
          </cell>
          <cell r="AS77">
            <v>0</v>
          </cell>
          <cell r="AT77">
            <v>49381.199999999881</v>
          </cell>
          <cell r="AU77">
            <v>341.19181034482756</v>
          </cell>
          <cell r="AV77">
            <v>0</v>
          </cell>
          <cell r="AW77">
            <v>31.200431034482754</v>
          </cell>
          <cell r="AX77">
            <v>7359.083425862068</v>
          </cell>
          <cell r="AY77">
            <v>76.491379310344897</v>
          </cell>
          <cell r="AZ77">
            <v>21880.267262068988</v>
          </cell>
          <cell r="BA77">
            <v>17.109913793103466</v>
          </cell>
          <cell r="BB77">
            <v>7641.9718965517322</v>
          </cell>
          <cell r="BC77">
            <v>1.0064655172413777</v>
          </cell>
          <cell r="BD77">
            <v>489.92728448275778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37371.249868965548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37371.249868965548</v>
          </cell>
          <cell r="BZ77">
            <v>109375.24986896543</v>
          </cell>
          <cell r="CA77">
            <v>0</v>
          </cell>
          <cell r="CB77">
            <v>109375.24986896543</v>
          </cell>
          <cell r="CC77">
            <v>138.15089367449377</v>
          </cell>
          <cell r="CD77">
            <v>162231.97595089476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162231.97595089476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33.275184275184294</v>
          </cell>
          <cell r="CX77">
            <v>19704.565872235882</v>
          </cell>
          <cell r="CY77">
            <v>0</v>
          </cell>
          <cell r="CZ77">
            <v>0</v>
          </cell>
          <cell r="DA77">
            <v>19704.565872235882</v>
          </cell>
          <cell r="DB77">
            <v>1950371.3216920963</v>
          </cell>
          <cell r="DC77">
            <v>0</v>
          </cell>
          <cell r="DD77">
            <v>1950371.3216920963</v>
          </cell>
          <cell r="DE77">
            <v>134894.59</v>
          </cell>
          <cell r="DF77">
            <v>0</v>
          </cell>
          <cell r="DG77">
            <v>134894.59</v>
          </cell>
          <cell r="DH77">
            <v>66.714285714285708</v>
          </cell>
          <cell r="DI77">
            <v>0</v>
          </cell>
          <cell r="DJ77">
            <v>0.73499999999999999</v>
          </cell>
          <cell r="DK77">
            <v>0</v>
          </cell>
          <cell r="DL77">
            <v>0</v>
          </cell>
          <cell r="DN77"/>
          <cell r="DO77">
            <v>0</v>
          </cell>
          <cell r="DP77">
            <v>0</v>
          </cell>
          <cell r="DQ77">
            <v>0</v>
          </cell>
          <cell r="DR77">
            <v>1.0173000000000001</v>
          </cell>
          <cell r="DS77">
            <v>36075.100272273463</v>
          </cell>
          <cell r="DT77">
            <v>0</v>
          </cell>
          <cell r="DU77">
            <v>36075.100272273463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65536</v>
          </cell>
          <cell r="EB77">
            <v>62976</v>
          </cell>
          <cell r="EC77">
            <v>2560</v>
          </cell>
          <cell r="ED77">
            <v>0</v>
          </cell>
          <cell r="EE77">
            <v>65536</v>
          </cell>
          <cell r="EF77">
            <v>65536</v>
          </cell>
          <cell r="EG77">
            <v>0</v>
          </cell>
          <cell r="EH77"/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236505.69027227347</v>
          </cell>
          <cell r="EQ77">
            <v>0</v>
          </cell>
          <cell r="ER77">
            <v>236505.69027227347</v>
          </cell>
          <cell r="ES77">
            <v>2186877.0119643696</v>
          </cell>
          <cell r="ET77">
            <v>0</v>
          </cell>
          <cell r="EU77">
            <v>2186877.0119643696</v>
          </cell>
          <cell r="EV77">
            <v>2121341.01196437</v>
          </cell>
          <cell r="EW77">
            <v>4542.4861069900853</v>
          </cell>
          <cell r="EX77">
            <v>4610</v>
          </cell>
          <cell r="EY77">
            <v>67.513893009914682</v>
          </cell>
          <cell r="EZ77">
            <v>2152870</v>
          </cell>
          <cell r="FA77">
            <v>31528.988035629969</v>
          </cell>
          <cell r="FB77">
            <v>2218405.9999999995</v>
          </cell>
          <cell r="FC77">
            <v>2218405.9999999995</v>
          </cell>
          <cell r="FD77">
            <v>0</v>
          </cell>
          <cell r="FE77">
            <v>2218405.9999999995</v>
          </cell>
          <cell r="FF77">
            <v>2218405.9999999995</v>
          </cell>
          <cell r="FG77">
            <v>0</v>
          </cell>
          <cell r="FH77" t="str">
            <v>MPPL</v>
          </cell>
          <cell r="FI77">
            <v>323970.14904443937</v>
          </cell>
          <cell r="FJ77">
            <v>0</v>
          </cell>
          <cell r="FK77">
            <v>323970.14904443937</v>
          </cell>
          <cell r="FL77">
            <v>0</v>
          </cell>
          <cell r="FM77">
            <v>19231.060000000001</v>
          </cell>
          <cell r="FN77">
            <v>3520.3361310000005</v>
          </cell>
          <cell r="FO77">
            <v>0</v>
          </cell>
          <cell r="FP77">
            <v>475.07910000000004</v>
          </cell>
          <cell r="FQ77">
            <v>23226.475231</v>
          </cell>
        </row>
        <row r="78"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J78"/>
          <cell r="K78">
            <v>3501</v>
          </cell>
          <cell r="L78">
            <v>115170</v>
          </cell>
          <cell r="M78"/>
          <cell r="N78"/>
          <cell r="O78">
            <v>7</v>
          </cell>
          <cell r="P78">
            <v>0</v>
          </cell>
          <cell r="Q78">
            <v>0</v>
          </cell>
          <cell r="R78"/>
          <cell r="S78">
            <v>30</v>
          </cell>
          <cell r="T78">
            <v>157</v>
          </cell>
          <cell r="U78"/>
          <cell r="V78">
            <v>187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187</v>
          </cell>
          <cell r="AF78">
            <v>664334.33000000007</v>
          </cell>
          <cell r="AG78">
            <v>0</v>
          </cell>
          <cell r="AH78">
            <v>0</v>
          </cell>
          <cell r="AI78">
            <v>0</v>
          </cell>
          <cell r="AJ78">
            <v>664334.33000000007</v>
          </cell>
          <cell r="AK78">
            <v>42.999999999999972</v>
          </cell>
          <cell r="AL78">
            <v>21147.399999999987</v>
          </cell>
          <cell r="AM78">
            <v>0</v>
          </cell>
          <cell r="AN78">
            <v>0</v>
          </cell>
          <cell r="AO78">
            <v>21147.399999999987</v>
          </cell>
          <cell r="AP78">
            <v>44.000000000000028</v>
          </cell>
          <cell r="AQ78">
            <v>36212.880000000019</v>
          </cell>
          <cell r="AR78">
            <v>0</v>
          </cell>
          <cell r="AS78">
            <v>0</v>
          </cell>
          <cell r="AT78">
            <v>36212.880000000019</v>
          </cell>
          <cell r="AU78">
            <v>161.00000000000003</v>
          </cell>
          <cell r="AV78">
            <v>0</v>
          </cell>
          <cell r="AW78">
            <v>9.9999999999999982</v>
          </cell>
          <cell r="AX78">
            <v>2358.6479999999997</v>
          </cell>
          <cell r="AY78">
            <v>14.999999999999998</v>
          </cell>
          <cell r="AZ78">
            <v>4290.732</v>
          </cell>
          <cell r="BA78">
            <v>0.99999999999999989</v>
          </cell>
          <cell r="BB78">
            <v>446.63999999999993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7096.0199999999995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7096.0199999999995</v>
          </cell>
          <cell r="BZ78">
            <v>64456.3</v>
          </cell>
          <cell r="CA78">
            <v>0</v>
          </cell>
          <cell r="CB78">
            <v>64456.3</v>
          </cell>
          <cell r="CC78">
            <v>60.714285714285701</v>
          </cell>
          <cell r="CD78">
            <v>71297.392857142841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71297.392857142841</v>
          </cell>
          <cell r="CR78">
            <v>1.7799999999999994</v>
          </cell>
          <cell r="CS78">
            <v>1715.0833999999993</v>
          </cell>
          <cell r="CT78">
            <v>0</v>
          </cell>
          <cell r="CU78">
            <v>0</v>
          </cell>
          <cell r="CV78">
            <v>1715.0833999999993</v>
          </cell>
          <cell r="CW78">
            <v>3.5732484076433177</v>
          </cell>
          <cell r="CX78">
            <v>2115.9705095541435</v>
          </cell>
          <cell r="CY78">
            <v>0</v>
          </cell>
          <cell r="CZ78">
            <v>0</v>
          </cell>
          <cell r="DA78">
            <v>2115.9705095541435</v>
          </cell>
          <cell r="DB78">
            <v>803919.07676669711</v>
          </cell>
          <cell r="DC78">
            <v>0</v>
          </cell>
          <cell r="DD78">
            <v>803919.07676669711</v>
          </cell>
          <cell r="DE78">
            <v>134894.59</v>
          </cell>
          <cell r="DF78">
            <v>0</v>
          </cell>
          <cell r="DG78">
            <v>134894.59</v>
          </cell>
          <cell r="DH78">
            <v>26.714285714285715</v>
          </cell>
          <cell r="DI78">
            <v>0</v>
          </cell>
          <cell r="DJ78">
            <v>0.94199999999999995</v>
          </cell>
          <cell r="DK78">
            <v>0</v>
          </cell>
          <cell r="DL78">
            <v>0</v>
          </cell>
          <cell r="DN78"/>
          <cell r="DO78">
            <v>0</v>
          </cell>
          <cell r="DP78">
            <v>0</v>
          </cell>
          <cell r="DQ78">
            <v>0</v>
          </cell>
          <cell r="DR78">
            <v>1.0173000000000001</v>
          </cell>
          <cell r="DS78">
            <v>16241.476435063947</v>
          </cell>
          <cell r="DT78">
            <v>0</v>
          </cell>
          <cell r="DU78">
            <v>16241.476435063947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4992</v>
          </cell>
          <cell r="EB78">
            <v>4352</v>
          </cell>
          <cell r="EC78">
            <v>640</v>
          </cell>
          <cell r="ED78">
            <v>0</v>
          </cell>
          <cell r="EE78">
            <v>4992</v>
          </cell>
          <cell r="EF78">
            <v>4992</v>
          </cell>
          <cell r="EG78">
            <v>0</v>
          </cell>
          <cell r="EH78"/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156128.06643506396</v>
          </cell>
          <cell r="EQ78">
            <v>0</v>
          </cell>
          <cell r="ER78">
            <v>156128.06643506396</v>
          </cell>
          <cell r="ES78">
            <v>960047.14320176106</v>
          </cell>
          <cell r="ET78">
            <v>0</v>
          </cell>
          <cell r="EU78">
            <v>960047.14320176106</v>
          </cell>
          <cell r="EV78">
            <v>955055.14320176106</v>
          </cell>
          <cell r="EW78">
            <v>5107.2467550896317</v>
          </cell>
          <cell r="EX78">
            <v>4610</v>
          </cell>
          <cell r="EY78">
            <v>0</v>
          </cell>
          <cell r="EZ78">
            <v>862070</v>
          </cell>
          <cell r="FA78">
            <v>0</v>
          </cell>
          <cell r="FB78">
            <v>960047.14320176106</v>
          </cell>
          <cell r="FC78">
            <v>960047.14320176106</v>
          </cell>
          <cell r="FD78">
            <v>0</v>
          </cell>
          <cell r="FE78">
            <v>960047.14320176106</v>
          </cell>
          <cell r="FF78">
            <v>960047.14320176106</v>
          </cell>
          <cell r="FG78">
            <v>0</v>
          </cell>
          <cell r="FH78" t="str">
            <v>Formula</v>
          </cell>
          <cell r="FI78">
            <v>140761.13228303086</v>
          </cell>
          <cell r="FJ78">
            <v>0</v>
          </cell>
          <cell r="FK78">
            <v>140761.13228303086</v>
          </cell>
          <cell r="FL78">
            <v>0</v>
          </cell>
          <cell r="FM78">
            <v>7700.66</v>
          </cell>
          <cell r="FN78">
            <v>1409.6420910000002</v>
          </cell>
          <cell r="FO78">
            <v>0</v>
          </cell>
          <cell r="FP78">
            <v>190.23510000000002</v>
          </cell>
          <cell r="FQ78">
            <v>9300.5371909999994</v>
          </cell>
        </row>
        <row r="79"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J79"/>
          <cell r="K79">
            <v>2720</v>
          </cell>
          <cell r="L79">
            <v>114967</v>
          </cell>
          <cell r="M79"/>
          <cell r="N79"/>
          <cell r="O79">
            <v>7</v>
          </cell>
          <cell r="P79">
            <v>0</v>
          </cell>
          <cell r="Q79">
            <v>0</v>
          </cell>
          <cell r="R79"/>
          <cell r="S79">
            <v>25</v>
          </cell>
          <cell r="T79">
            <v>143</v>
          </cell>
          <cell r="U79"/>
          <cell r="V79">
            <v>168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168</v>
          </cell>
          <cell r="AF79">
            <v>596835.12</v>
          </cell>
          <cell r="AG79">
            <v>0</v>
          </cell>
          <cell r="AH79">
            <v>0</v>
          </cell>
          <cell r="AI79">
            <v>0</v>
          </cell>
          <cell r="AJ79">
            <v>596835.12</v>
          </cell>
          <cell r="AK79">
            <v>11.999999999999995</v>
          </cell>
          <cell r="AL79">
            <v>5901.5999999999976</v>
          </cell>
          <cell r="AM79">
            <v>0</v>
          </cell>
          <cell r="AN79">
            <v>0</v>
          </cell>
          <cell r="AO79">
            <v>5901.5999999999976</v>
          </cell>
          <cell r="AP79">
            <v>15.000000000000004</v>
          </cell>
          <cell r="AQ79">
            <v>12345.300000000003</v>
          </cell>
          <cell r="AR79">
            <v>0</v>
          </cell>
          <cell r="AS79">
            <v>0</v>
          </cell>
          <cell r="AT79">
            <v>12345.300000000003</v>
          </cell>
          <cell r="AU79">
            <v>166.99401197604789</v>
          </cell>
          <cell r="AV79">
            <v>0</v>
          </cell>
          <cell r="AW79">
            <v>1.005988023952096</v>
          </cell>
          <cell r="AX79">
            <v>237.27716407185633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237.27716407185633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237.27716407185633</v>
          </cell>
          <cell r="BZ79">
            <v>18484.177164071858</v>
          </cell>
          <cell r="CA79">
            <v>0</v>
          </cell>
          <cell r="CB79">
            <v>18484.177164071858</v>
          </cell>
          <cell r="CC79">
            <v>20.619909502262473</v>
          </cell>
          <cell r="CD79">
            <v>24214.165927601844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24214.165927601844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1.1748251748251743</v>
          </cell>
          <cell r="CX79">
            <v>695.69622377622341</v>
          </cell>
          <cell r="CY79">
            <v>0</v>
          </cell>
          <cell r="CZ79">
            <v>0</v>
          </cell>
          <cell r="DA79">
            <v>695.69622377622341</v>
          </cell>
          <cell r="DB79">
            <v>640229.15931544988</v>
          </cell>
          <cell r="DC79">
            <v>0</v>
          </cell>
          <cell r="DD79">
            <v>640229.15931544988</v>
          </cell>
          <cell r="DE79">
            <v>134894.59</v>
          </cell>
          <cell r="DF79">
            <v>0</v>
          </cell>
          <cell r="DG79">
            <v>134894.59</v>
          </cell>
          <cell r="DH79">
            <v>24</v>
          </cell>
          <cell r="DI79">
            <v>0</v>
          </cell>
          <cell r="DJ79">
            <v>3.4289999999999998</v>
          </cell>
          <cell r="DK79">
            <v>0</v>
          </cell>
          <cell r="DL79">
            <v>1</v>
          </cell>
          <cell r="DN79"/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5913.6</v>
          </cell>
          <cell r="EB79">
            <v>5913.6</v>
          </cell>
          <cell r="EC79">
            <v>0</v>
          </cell>
          <cell r="ED79">
            <v>0</v>
          </cell>
          <cell r="EE79">
            <v>5913.6</v>
          </cell>
          <cell r="EF79">
            <v>5913.6</v>
          </cell>
          <cell r="EG79">
            <v>0</v>
          </cell>
          <cell r="EH79"/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140808.19</v>
          </cell>
          <cell r="EQ79">
            <v>0</v>
          </cell>
          <cell r="ER79">
            <v>140808.19</v>
          </cell>
          <cell r="ES79">
            <v>781037.34931544983</v>
          </cell>
          <cell r="ET79">
            <v>0</v>
          </cell>
          <cell r="EU79">
            <v>781037.34931544983</v>
          </cell>
          <cell r="EV79">
            <v>775123.74931544985</v>
          </cell>
          <cell r="EW79">
            <v>4613.8318411633918</v>
          </cell>
          <cell r="EX79">
            <v>4610</v>
          </cell>
          <cell r="EY79">
            <v>0</v>
          </cell>
          <cell r="EZ79">
            <v>774480</v>
          </cell>
          <cell r="FA79">
            <v>0</v>
          </cell>
          <cell r="FB79">
            <v>781037.34931544983</v>
          </cell>
          <cell r="FC79">
            <v>785970.96003619081</v>
          </cell>
          <cell r="FD79">
            <v>4933.6107207409805</v>
          </cell>
          <cell r="FE79">
            <v>785970.96003619081</v>
          </cell>
          <cell r="FF79">
            <v>785970.96003619081</v>
          </cell>
          <cell r="FG79">
            <v>0</v>
          </cell>
          <cell r="FH79" t="str">
            <v>MFG</v>
          </cell>
          <cell r="FI79">
            <v>55397.492915449926</v>
          </cell>
          <cell r="FJ79">
            <v>0</v>
          </cell>
          <cell r="FK79">
            <v>55397.492915449926</v>
          </cell>
          <cell r="FL79">
            <v>0</v>
          </cell>
          <cell r="FM79">
            <v>6918.24</v>
          </cell>
          <cell r="FN79">
            <v>1244.8800000000001</v>
          </cell>
          <cell r="FO79">
            <v>0</v>
          </cell>
          <cell r="FP79">
            <v>168</v>
          </cell>
          <cell r="FQ79">
            <v>8331.119999999999</v>
          </cell>
        </row>
        <row r="80"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J80"/>
          <cell r="K80">
            <v>2590</v>
          </cell>
          <cell r="L80">
            <v>114904</v>
          </cell>
          <cell r="M80"/>
          <cell r="N80"/>
          <cell r="O80">
            <v>7</v>
          </cell>
          <cell r="P80">
            <v>0</v>
          </cell>
          <cell r="Q80">
            <v>0</v>
          </cell>
          <cell r="R80"/>
          <cell r="S80">
            <v>22</v>
          </cell>
          <cell r="T80">
            <v>133</v>
          </cell>
          <cell r="U80"/>
          <cell r="V80">
            <v>155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155</v>
          </cell>
          <cell r="AF80">
            <v>550651.45000000007</v>
          </cell>
          <cell r="AG80">
            <v>0</v>
          </cell>
          <cell r="AH80">
            <v>0</v>
          </cell>
          <cell r="AI80">
            <v>0</v>
          </cell>
          <cell r="AJ80">
            <v>550651.45000000007</v>
          </cell>
          <cell r="AK80">
            <v>11.000000000000004</v>
          </cell>
          <cell r="AL80">
            <v>5409.800000000002</v>
          </cell>
          <cell r="AM80">
            <v>0</v>
          </cell>
          <cell r="AN80">
            <v>0</v>
          </cell>
          <cell r="AO80">
            <v>5409.800000000002</v>
          </cell>
          <cell r="AP80">
            <v>11.000000000000004</v>
          </cell>
          <cell r="AQ80">
            <v>9053.220000000003</v>
          </cell>
          <cell r="AR80">
            <v>0</v>
          </cell>
          <cell r="AS80">
            <v>0</v>
          </cell>
          <cell r="AT80">
            <v>9053.220000000003</v>
          </cell>
          <cell r="AU80">
            <v>131.85064935064941</v>
          </cell>
          <cell r="AV80">
            <v>0</v>
          </cell>
          <cell r="AW80">
            <v>23.149350649350598</v>
          </cell>
          <cell r="AX80">
            <v>5460.1169610389488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5460.1169610389488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5460.1169610389488</v>
          </cell>
          <cell r="BZ80">
            <v>19923.136961038952</v>
          </cell>
          <cell r="CA80">
            <v>0</v>
          </cell>
          <cell r="CB80">
            <v>19923.136961038952</v>
          </cell>
          <cell r="CC80">
            <v>29.320974191203167</v>
          </cell>
          <cell r="CD80">
            <v>34431.913202471791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34431.913202471791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605006.50016351079</v>
          </cell>
          <cell r="DC80">
            <v>0</v>
          </cell>
          <cell r="DD80">
            <v>605006.50016351079</v>
          </cell>
          <cell r="DE80">
            <v>134894.59</v>
          </cell>
          <cell r="DF80">
            <v>0</v>
          </cell>
          <cell r="DG80">
            <v>134894.59</v>
          </cell>
          <cell r="DH80">
            <v>22.142857142857142</v>
          </cell>
          <cell r="DI80">
            <v>0</v>
          </cell>
          <cell r="DJ80">
            <v>2.629</v>
          </cell>
          <cell r="DK80">
            <v>0</v>
          </cell>
          <cell r="DL80">
            <v>1</v>
          </cell>
          <cell r="DN80"/>
          <cell r="DO80">
            <v>0</v>
          </cell>
          <cell r="DP80">
            <v>0</v>
          </cell>
          <cell r="DQ80">
            <v>0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16067.8</v>
          </cell>
          <cell r="EB80">
            <v>13972</v>
          </cell>
          <cell r="EC80">
            <v>2095.7999999999993</v>
          </cell>
          <cell r="ED80">
            <v>0</v>
          </cell>
          <cell r="EE80">
            <v>16067.8</v>
          </cell>
          <cell r="EF80">
            <v>16067.8</v>
          </cell>
          <cell r="EG80">
            <v>0</v>
          </cell>
          <cell r="EH80"/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150962.38999999998</v>
          </cell>
          <cell r="EQ80">
            <v>0</v>
          </cell>
          <cell r="ER80">
            <v>150962.38999999998</v>
          </cell>
          <cell r="ES80">
            <v>755968.8901635108</v>
          </cell>
          <cell r="ET80">
            <v>0</v>
          </cell>
          <cell r="EU80">
            <v>755968.8901635108</v>
          </cell>
          <cell r="EV80">
            <v>739901.09016351076</v>
          </cell>
          <cell r="EW80">
            <v>4773.5554204097471</v>
          </cell>
          <cell r="EX80">
            <v>4610</v>
          </cell>
          <cell r="EY80">
            <v>0</v>
          </cell>
          <cell r="EZ80">
            <v>714550</v>
          </cell>
          <cell r="FA80">
            <v>0</v>
          </cell>
          <cell r="FB80">
            <v>755968.8901635108</v>
          </cell>
          <cell r="FC80">
            <v>755968.8901635108</v>
          </cell>
          <cell r="FD80">
            <v>0</v>
          </cell>
          <cell r="FE80">
            <v>755968.8901635108</v>
          </cell>
          <cell r="FF80">
            <v>755968.8901635108</v>
          </cell>
          <cell r="FG80">
            <v>0</v>
          </cell>
          <cell r="FH80" t="str">
            <v>Formula</v>
          </cell>
          <cell r="FI80">
            <v>65464.79366351074</v>
          </cell>
          <cell r="FJ80">
            <v>0</v>
          </cell>
          <cell r="FK80">
            <v>65464.79366351074</v>
          </cell>
          <cell r="FL80">
            <v>0</v>
          </cell>
          <cell r="FM80">
            <v>6382.9</v>
          </cell>
          <cell r="FN80">
            <v>1148.55</v>
          </cell>
          <cell r="FO80">
            <v>0</v>
          </cell>
          <cell r="FP80">
            <v>155</v>
          </cell>
          <cell r="FQ80">
            <v>7686.45</v>
          </cell>
        </row>
        <row r="81"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J81"/>
          <cell r="K81">
            <v>5265</v>
          </cell>
          <cell r="L81">
            <v>115305</v>
          </cell>
          <cell r="M81"/>
          <cell r="N81"/>
          <cell r="O81">
            <v>7</v>
          </cell>
          <cell r="P81">
            <v>0</v>
          </cell>
          <cell r="Q81">
            <v>0</v>
          </cell>
          <cell r="R81"/>
          <cell r="S81">
            <v>32</v>
          </cell>
          <cell r="T81">
            <v>205</v>
          </cell>
          <cell r="U81"/>
          <cell r="V81">
            <v>237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237</v>
          </cell>
          <cell r="AF81">
            <v>841963.83000000007</v>
          </cell>
          <cell r="AG81">
            <v>0</v>
          </cell>
          <cell r="AH81">
            <v>0</v>
          </cell>
          <cell r="AI81">
            <v>0</v>
          </cell>
          <cell r="AJ81">
            <v>841963.83000000007</v>
          </cell>
          <cell r="AK81">
            <v>40.000000000000028</v>
          </cell>
          <cell r="AL81">
            <v>19672.000000000015</v>
          </cell>
          <cell r="AM81">
            <v>0</v>
          </cell>
          <cell r="AN81">
            <v>0</v>
          </cell>
          <cell r="AO81">
            <v>19672.000000000015</v>
          </cell>
          <cell r="AP81">
            <v>40.000000000000028</v>
          </cell>
          <cell r="AQ81">
            <v>32920.800000000025</v>
          </cell>
          <cell r="AR81">
            <v>0</v>
          </cell>
          <cell r="AS81">
            <v>0</v>
          </cell>
          <cell r="AT81">
            <v>32920.800000000025</v>
          </cell>
          <cell r="AU81">
            <v>232.99999999999991</v>
          </cell>
          <cell r="AV81">
            <v>0</v>
          </cell>
          <cell r="AW81">
            <v>0.99999999999999956</v>
          </cell>
          <cell r="AX81">
            <v>235.86479999999989</v>
          </cell>
          <cell r="AY81">
            <v>3.000000000000008</v>
          </cell>
          <cell r="AZ81">
            <v>858.14640000000236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1094.0112000000022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1094.0112000000022</v>
          </cell>
          <cell r="BZ81">
            <v>53686.81120000004</v>
          </cell>
          <cell r="CA81">
            <v>0</v>
          </cell>
          <cell r="CB81">
            <v>53686.81120000004</v>
          </cell>
          <cell r="CC81">
            <v>72.339377126567214</v>
          </cell>
          <cell r="CD81">
            <v>84948.853953499143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84948.853953499143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980599.49515349919</v>
          </cell>
          <cell r="DC81">
            <v>0</v>
          </cell>
          <cell r="DD81">
            <v>980599.49515349919</v>
          </cell>
          <cell r="DE81">
            <v>134894.59</v>
          </cell>
          <cell r="DF81">
            <v>0</v>
          </cell>
          <cell r="DG81">
            <v>134894.59</v>
          </cell>
          <cell r="DH81">
            <v>33.857142857142854</v>
          </cell>
          <cell r="DI81">
            <v>0</v>
          </cell>
          <cell r="DJ81">
            <v>0.93899999999999995</v>
          </cell>
          <cell r="DK81">
            <v>0</v>
          </cell>
          <cell r="DL81">
            <v>0</v>
          </cell>
          <cell r="DN81"/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5324.8</v>
          </cell>
          <cell r="EB81">
            <v>6092.8</v>
          </cell>
          <cell r="EC81">
            <v>-768</v>
          </cell>
          <cell r="ED81">
            <v>0</v>
          </cell>
          <cell r="EE81">
            <v>5324.8</v>
          </cell>
          <cell r="EF81">
            <v>5324.8</v>
          </cell>
          <cell r="EG81">
            <v>0</v>
          </cell>
          <cell r="EH81"/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140219.38999999998</v>
          </cell>
          <cell r="EQ81">
            <v>0</v>
          </cell>
          <cell r="ER81">
            <v>140219.38999999998</v>
          </cell>
          <cell r="ES81">
            <v>1120818.8851534992</v>
          </cell>
          <cell r="ET81">
            <v>0</v>
          </cell>
          <cell r="EU81">
            <v>1120818.8851534992</v>
          </cell>
          <cell r="EV81">
            <v>1115494.0851534992</v>
          </cell>
          <cell r="EW81">
            <v>4706.7260976940888</v>
          </cell>
          <cell r="EX81">
            <v>4610</v>
          </cell>
          <cell r="EY81">
            <v>0</v>
          </cell>
          <cell r="EZ81">
            <v>1092570</v>
          </cell>
          <cell r="FA81">
            <v>0</v>
          </cell>
          <cell r="FB81">
            <v>1120818.8851534992</v>
          </cell>
          <cell r="FC81">
            <v>1120818.8851534992</v>
          </cell>
          <cell r="FD81">
            <v>0</v>
          </cell>
          <cell r="FE81">
            <v>1120818.8851534992</v>
          </cell>
          <cell r="FF81">
            <v>1120818.8851534992</v>
          </cell>
          <cell r="FG81">
            <v>0</v>
          </cell>
          <cell r="FH81" t="str">
            <v>Formula</v>
          </cell>
          <cell r="FI81">
            <v>144222.58005349917</v>
          </cell>
          <cell r="FJ81">
            <v>0</v>
          </cell>
          <cell r="FK81">
            <v>144222.58005349917</v>
          </cell>
          <cell r="FL81">
            <v>0</v>
          </cell>
          <cell r="FM81">
            <v>9759.66</v>
          </cell>
          <cell r="FN81">
            <v>1756.17</v>
          </cell>
          <cell r="FO81">
            <v>0</v>
          </cell>
          <cell r="FP81">
            <v>237</v>
          </cell>
          <cell r="FQ81">
            <v>11752.83</v>
          </cell>
        </row>
        <row r="82">
          <cell r="C82"/>
          <cell r="D82"/>
          <cell r="E82" t="str">
            <v>Colne Engaine Church of England Primary School</v>
          </cell>
          <cell r="F82" t="str">
            <v>P</v>
          </cell>
          <cell r="G82" t="str">
            <v/>
          </cell>
          <cell r="H82"/>
          <cell r="I82" t="str">
            <v>Y</v>
          </cell>
          <cell r="J82"/>
          <cell r="K82">
            <v>3305</v>
          </cell>
          <cell r="L82">
            <v>146923</v>
          </cell>
          <cell r="M82"/>
          <cell r="N82"/>
          <cell r="O82">
            <v>7</v>
          </cell>
          <cell r="P82">
            <v>0</v>
          </cell>
          <cell r="Q82">
            <v>0</v>
          </cell>
          <cell r="R82"/>
          <cell r="S82">
            <v>14</v>
          </cell>
          <cell r="T82">
            <v>94</v>
          </cell>
          <cell r="U82"/>
          <cell r="V82">
            <v>108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108</v>
          </cell>
          <cell r="AF82">
            <v>383679.72000000003</v>
          </cell>
          <cell r="AG82">
            <v>0</v>
          </cell>
          <cell r="AH82">
            <v>0</v>
          </cell>
          <cell r="AI82">
            <v>0</v>
          </cell>
          <cell r="AJ82">
            <v>383679.72000000003</v>
          </cell>
          <cell r="AK82">
            <v>10.000000000000002</v>
          </cell>
          <cell r="AL82">
            <v>4918.0000000000009</v>
          </cell>
          <cell r="AM82">
            <v>0</v>
          </cell>
          <cell r="AN82">
            <v>0</v>
          </cell>
          <cell r="AO82">
            <v>4918.0000000000009</v>
          </cell>
          <cell r="AP82">
            <v>10.000000000000002</v>
          </cell>
          <cell r="AQ82">
            <v>8230.2000000000007</v>
          </cell>
          <cell r="AR82">
            <v>0</v>
          </cell>
          <cell r="AS82">
            <v>0</v>
          </cell>
          <cell r="AT82">
            <v>8230.2000000000007</v>
          </cell>
          <cell r="AU82">
            <v>89.831775700934529</v>
          </cell>
          <cell r="AV82">
            <v>0</v>
          </cell>
          <cell r="AW82">
            <v>14.130841121495317</v>
          </cell>
          <cell r="AX82">
            <v>3332.9680149532687</v>
          </cell>
          <cell r="AY82">
            <v>1.0093457943925228</v>
          </cell>
          <cell r="AZ82">
            <v>288.72215327102793</v>
          </cell>
          <cell r="BA82">
            <v>3.0280373831775709</v>
          </cell>
          <cell r="BB82">
            <v>1352.4426168224302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4974.1327850467269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4974.1327850467269</v>
          </cell>
          <cell r="BZ82">
            <v>18122.332785046729</v>
          </cell>
          <cell r="CA82">
            <v>0</v>
          </cell>
          <cell r="CB82">
            <v>18122.332785046729</v>
          </cell>
          <cell r="CC82">
            <v>33.191815856777488</v>
          </cell>
          <cell r="CD82">
            <v>38977.481278772371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38977.481278772371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1.1489361702127632</v>
          </cell>
          <cell r="CX82">
            <v>680.3655319148919</v>
          </cell>
          <cell r="CY82">
            <v>0</v>
          </cell>
          <cell r="CZ82">
            <v>0</v>
          </cell>
          <cell r="DA82">
            <v>680.3655319148919</v>
          </cell>
          <cell r="DB82">
            <v>441459.89959573396</v>
          </cell>
          <cell r="DC82">
            <v>0</v>
          </cell>
          <cell r="DD82">
            <v>441459.89959573396</v>
          </cell>
          <cell r="DE82">
            <v>134894.59</v>
          </cell>
          <cell r="DF82">
            <v>0</v>
          </cell>
          <cell r="DG82">
            <v>134894.59</v>
          </cell>
          <cell r="DH82">
            <v>15.428571428571429</v>
          </cell>
          <cell r="DI82">
            <v>0.55807743658210929</v>
          </cell>
          <cell r="DJ82">
            <v>1.4950000000000001</v>
          </cell>
          <cell r="DK82">
            <v>0</v>
          </cell>
          <cell r="DL82">
            <v>0</v>
          </cell>
          <cell r="DN82"/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H82"/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135232.14600000001</v>
          </cell>
          <cell r="EQ82">
            <v>0</v>
          </cell>
          <cell r="ER82">
            <v>135232.14600000001</v>
          </cell>
          <cell r="ES82">
            <v>576692.04559573391</v>
          </cell>
          <cell r="ET82">
            <v>0</v>
          </cell>
          <cell r="EU82">
            <v>576692.04559573391</v>
          </cell>
          <cell r="EV82">
            <v>576354.48959573393</v>
          </cell>
          <cell r="EW82">
            <v>5336.6156444049439</v>
          </cell>
          <cell r="EX82">
            <v>4610</v>
          </cell>
          <cell r="EY82">
            <v>0</v>
          </cell>
          <cell r="EZ82">
            <v>497880</v>
          </cell>
          <cell r="FA82">
            <v>0</v>
          </cell>
          <cell r="FB82">
            <v>576692.04559573391</v>
          </cell>
          <cell r="FC82">
            <v>576692.04559573391</v>
          </cell>
          <cell r="FD82">
            <v>0</v>
          </cell>
          <cell r="FE82">
            <v>576692.04559573391</v>
          </cell>
          <cell r="FF82">
            <v>576692.04559573391</v>
          </cell>
          <cell r="FG82">
            <v>0</v>
          </cell>
          <cell r="FH82" t="str">
            <v>Formula</v>
          </cell>
          <cell r="FI82">
            <v>64372.571195733988</v>
          </cell>
          <cell r="FJ82">
            <v>0</v>
          </cell>
          <cell r="FK82">
            <v>64372.571195733988</v>
          </cell>
          <cell r="FL82">
            <v>0</v>
          </cell>
          <cell r="FM82" t="str">
            <v/>
          </cell>
          <cell r="FN82" t="str">
            <v/>
          </cell>
          <cell r="FO82" t="str">
            <v/>
          </cell>
          <cell r="FP82" t="str">
            <v/>
          </cell>
          <cell r="FQ82">
            <v>0</v>
          </cell>
        </row>
        <row r="83">
          <cell r="C83"/>
          <cell r="D83"/>
          <cell r="E83" t="str">
            <v>Cooks Spinney Primary Academy and Nursery</v>
          </cell>
          <cell r="F83" t="str">
            <v>P</v>
          </cell>
          <cell r="G83" t="str">
            <v/>
          </cell>
          <cell r="H83"/>
          <cell r="I83" t="str">
            <v>Y</v>
          </cell>
          <cell r="J83"/>
          <cell r="K83">
            <v>2094</v>
          </cell>
          <cell r="L83">
            <v>140024</v>
          </cell>
          <cell r="M83"/>
          <cell r="N83"/>
          <cell r="O83">
            <v>7</v>
          </cell>
          <cell r="P83">
            <v>0</v>
          </cell>
          <cell r="Q83">
            <v>0</v>
          </cell>
          <cell r="R83"/>
          <cell r="S83">
            <v>60</v>
          </cell>
          <cell r="T83">
            <v>356</v>
          </cell>
          <cell r="U83"/>
          <cell r="V83">
            <v>416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416</v>
          </cell>
          <cell r="AF83">
            <v>1477877.44</v>
          </cell>
          <cell r="AG83">
            <v>0</v>
          </cell>
          <cell r="AH83">
            <v>0</v>
          </cell>
          <cell r="AI83">
            <v>0</v>
          </cell>
          <cell r="AJ83">
            <v>1477877.44</v>
          </cell>
          <cell r="AK83">
            <v>188.00000000000003</v>
          </cell>
          <cell r="AL83">
            <v>92458.400000000023</v>
          </cell>
          <cell r="AM83">
            <v>0</v>
          </cell>
          <cell r="AN83">
            <v>0</v>
          </cell>
          <cell r="AO83">
            <v>92458.400000000023</v>
          </cell>
          <cell r="AP83">
            <v>188.00000000000003</v>
          </cell>
          <cell r="AQ83">
            <v>154727.76</v>
          </cell>
          <cell r="AR83">
            <v>0</v>
          </cell>
          <cell r="AS83">
            <v>0</v>
          </cell>
          <cell r="AT83">
            <v>154727.76</v>
          </cell>
          <cell r="AU83">
            <v>99.478260869565347</v>
          </cell>
          <cell r="AV83">
            <v>0</v>
          </cell>
          <cell r="AW83">
            <v>76.367149758454048</v>
          </cell>
          <cell r="AX83">
            <v>18012.322504347812</v>
          </cell>
          <cell r="AY83">
            <v>138.66666666666652</v>
          </cell>
          <cell r="AZ83">
            <v>39665.43359999996</v>
          </cell>
          <cell r="BA83">
            <v>92.444444444444343</v>
          </cell>
          <cell r="BB83">
            <v>41289.386666666622</v>
          </cell>
          <cell r="BC83">
            <v>9.0434782608695627</v>
          </cell>
          <cell r="BD83">
            <v>4402.1843478260853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103369.32711884048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103369.32711884048</v>
          </cell>
          <cell r="BZ83">
            <v>350555.48711884051</v>
          </cell>
          <cell r="CA83">
            <v>0</v>
          </cell>
          <cell r="CB83">
            <v>350555.48711884051</v>
          </cell>
          <cell r="CC83">
            <v>109.79228125497036</v>
          </cell>
          <cell r="CD83">
            <v>128930.17380052424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128930.17380052424</v>
          </cell>
          <cell r="CR83">
            <v>10.040000000000006</v>
          </cell>
          <cell r="CS83">
            <v>9673.8412000000062</v>
          </cell>
          <cell r="CT83">
            <v>0</v>
          </cell>
          <cell r="CU83">
            <v>0</v>
          </cell>
          <cell r="CV83">
            <v>9673.8412000000062</v>
          </cell>
          <cell r="CW83">
            <v>66.606741573033787</v>
          </cell>
          <cell r="CX83">
            <v>39442.514157303413</v>
          </cell>
          <cell r="CY83">
            <v>0</v>
          </cell>
          <cell r="CZ83">
            <v>0</v>
          </cell>
          <cell r="DA83">
            <v>39442.514157303413</v>
          </cell>
          <cell r="DB83">
            <v>2006479.456276668</v>
          </cell>
          <cell r="DC83">
            <v>0</v>
          </cell>
          <cell r="DD83">
            <v>2006479.456276668</v>
          </cell>
          <cell r="DE83">
            <v>134894.59</v>
          </cell>
          <cell r="DF83">
            <v>0</v>
          </cell>
          <cell r="DG83">
            <v>134894.59</v>
          </cell>
          <cell r="DH83">
            <v>59.428571428571431</v>
          </cell>
          <cell r="DI83">
            <v>0</v>
          </cell>
          <cell r="DJ83">
            <v>0.67</v>
          </cell>
          <cell r="DK83">
            <v>0</v>
          </cell>
          <cell r="DL83">
            <v>0</v>
          </cell>
          <cell r="DN83"/>
          <cell r="DO83">
            <v>0</v>
          </cell>
          <cell r="DP83">
            <v>0</v>
          </cell>
          <cell r="DQ83">
            <v>0</v>
          </cell>
          <cell r="DR83">
            <v>1.0173000000000001</v>
          </cell>
          <cell r="DS83">
            <v>37045.771000586559</v>
          </cell>
          <cell r="DT83">
            <v>0</v>
          </cell>
          <cell r="DU83">
            <v>37045.771000586559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H83"/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176976.02700058656</v>
          </cell>
          <cell r="EQ83">
            <v>0</v>
          </cell>
          <cell r="ER83">
            <v>176976.02700058656</v>
          </cell>
          <cell r="ES83">
            <v>2183455.4832772547</v>
          </cell>
          <cell r="ET83">
            <v>0</v>
          </cell>
          <cell r="EU83">
            <v>2183455.4832772547</v>
          </cell>
          <cell r="EV83">
            <v>2178419.8172772545</v>
          </cell>
          <cell r="EW83">
            <v>5236.5860992241696</v>
          </cell>
          <cell r="EX83">
            <v>4610</v>
          </cell>
          <cell r="EY83">
            <v>0</v>
          </cell>
          <cell r="EZ83">
            <v>1917760</v>
          </cell>
          <cell r="FA83">
            <v>0</v>
          </cell>
          <cell r="FB83">
            <v>2183455.4832772547</v>
          </cell>
          <cell r="FC83">
            <v>2183455.4832772547</v>
          </cell>
          <cell r="FD83">
            <v>0</v>
          </cell>
          <cell r="FE83">
            <v>2183455.4832772547</v>
          </cell>
          <cell r="FF83">
            <v>2183455.4832772547</v>
          </cell>
          <cell r="FG83">
            <v>0</v>
          </cell>
          <cell r="FH83" t="str">
            <v>Formula</v>
          </cell>
          <cell r="FI83">
            <v>488792.24242961459</v>
          </cell>
          <cell r="FJ83">
            <v>0</v>
          </cell>
          <cell r="FK83">
            <v>488792.24242961459</v>
          </cell>
          <cell r="FL83">
            <v>0</v>
          </cell>
          <cell r="FM83" t="str">
            <v/>
          </cell>
          <cell r="FN83" t="str">
            <v/>
          </cell>
          <cell r="FO83" t="str">
            <v/>
          </cell>
          <cell r="FP83" t="str">
            <v/>
          </cell>
          <cell r="FQ83">
            <v>0</v>
          </cell>
        </row>
        <row r="84"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J84"/>
          <cell r="K84">
            <v>3123</v>
          </cell>
          <cell r="L84">
            <v>115095</v>
          </cell>
          <cell r="M84"/>
          <cell r="N84"/>
          <cell r="O84">
            <v>7</v>
          </cell>
          <cell r="P84">
            <v>0</v>
          </cell>
          <cell r="Q84">
            <v>0</v>
          </cell>
          <cell r="R84"/>
          <cell r="S84">
            <v>30</v>
          </cell>
          <cell r="T84">
            <v>162</v>
          </cell>
          <cell r="U84"/>
          <cell r="V84">
            <v>192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192</v>
          </cell>
          <cell r="AF84">
            <v>682097.28</v>
          </cell>
          <cell r="AG84">
            <v>0</v>
          </cell>
          <cell r="AH84">
            <v>0</v>
          </cell>
          <cell r="AI84">
            <v>0</v>
          </cell>
          <cell r="AJ84">
            <v>682097.28</v>
          </cell>
          <cell r="AK84">
            <v>44.000000000000064</v>
          </cell>
          <cell r="AL84">
            <v>21639.200000000033</v>
          </cell>
          <cell r="AM84">
            <v>0</v>
          </cell>
          <cell r="AN84">
            <v>0</v>
          </cell>
          <cell r="AO84">
            <v>21639.200000000033</v>
          </cell>
          <cell r="AP84">
            <v>44.000000000000064</v>
          </cell>
          <cell r="AQ84">
            <v>36212.880000000048</v>
          </cell>
          <cell r="AR84">
            <v>0</v>
          </cell>
          <cell r="AS84">
            <v>0</v>
          </cell>
          <cell r="AT84">
            <v>36212.880000000048</v>
          </cell>
          <cell r="AU84">
            <v>161.00000000000006</v>
          </cell>
          <cell r="AV84">
            <v>0</v>
          </cell>
          <cell r="AW84">
            <v>6.9999999999999938</v>
          </cell>
          <cell r="AX84">
            <v>1651.0535999999986</v>
          </cell>
          <cell r="AY84">
            <v>23.000000000000064</v>
          </cell>
          <cell r="AZ84">
            <v>6579.1224000000193</v>
          </cell>
          <cell r="BA84">
            <v>0</v>
          </cell>
          <cell r="BB84">
            <v>0</v>
          </cell>
          <cell r="BC84">
            <v>0.99999999999999933</v>
          </cell>
          <cell r="BD84">
            <v>486.77999999999963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8716.9560000000165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8716.9560000000165</v>
          </cell>
          <cell r="BZ84">
            <v>66569.036000000095</v>
          </cell>
          <cell r="CA84">
            <v>0</v>
          </cell>
          <cell r="CB84">
            <v>66569.036000000095</v>
          </cell>
          <cell r="CC84">
            <v>43.152809624022311</v>
          </cell>
          <cell r="CD84">
            <v>50674.775869585639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50674.775869585639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2.3703703703703742</v>
          </cell>
          <cell r="CX84">
            <v>1403.6622222222245</v>
          </cell>
          <cell r="CY84">
            <v>0</v>
          </cell>
          <cell r="CZ84">
            <v>0</v>
          </cell>
          <cell r="DA84">
            <v>1403.6622222222245</v>
          </cell>
          <cell r="DB84">
            <v>800744.75409180799</v>
          </cell>
          <cell r="DC84">
            <v>0</v>
          </cell>
          <cell r="DD84">
            <v>800744.75409180799</v>
          </cell>
          <cell r="DE84">
            <v>134894.59</v>
          </cell>
          <cell r="DF84">
            <v>0</v>
          </cell>
          <cell r="DG84">
            <v>134894.59</v>
          </cell>
          <cell r="DH84">
            <v>27.428571428571427</v>
          </cell>
          <cell r="DI84">
            <v>0</v>
          </cell>
          <cell r="DJ84">
            <v>1.8220000000000001</v>
          </cell>
          <cell r="DK84">
            <v>0</v>
          </cell>
          <cell r="DL84">
            <v>0.55500000000000005</v>
          </cell>
          <cell r="DN84"/>
          <cell r="DO84">
            <v>0</v>
          </cell>
          <cell r="DP84">
            <v>0</v>
          </cell>
          <cell r="DQ84">
            <v>0</v>
          </cell>
          <cell r="DR84">
            <v>1.0173000000000001</v>
          </cell>
          <cell r="DS84">
            <v>16186.560652788365</v>
          </cell>
          <cell r="DT84">
            <v>0</v>
          </cell>
          <cell r="DU84">
            <v>16186.560652788365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17645.89</v>
          </cell>
          <cell r="EB84">
            <v>17090.75</v>
          </cell>
          <cell r="EC84">
            <v>555.13999999999942</v>
          </cell>
          <cell r="ED84">
            <v>-8748.64</v>
          </cell>
          <cell r="EE84">
            <v>8897.25</v>
          </cell>
          <cell r="EF84">
            <v>8897.25</v>
          </cell>
          <cell r="EG84">
            <v>0</v>
          </cell>
          <cell r="EH84"/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159978.40065278835</v>
          </cell>
          <cell r="EQ84">
            <v>0</v>
          </cell>
          <cell r="ER84">
            <v>159978.40065278835</v>
          </cell>
          <cell r="ES84">
            <v>960723.15474459634</v>
          </cell>
          <cell r="ET84">
            <v>0</v>
          </cell>
          <cell r="EU84">
            <v>960723.15474459634</v>
          </cell>
          <cell r="EV84">
            <v>951825.90474459634</v>
          </cell>
          <cell r="EW84">
            <v>4957.4265872114393</v>
          </cell>
          <cell r="EX84">
            <v>4610</v>
          </cell>
          <cell r="EY84">
            <v>0</v>
          </cell>
          <cell r="EZ84">
            <v>885120</v>
          </cell>
          <cell r="FA84">
            <v>0</v>
          </cell>
          <cell r="FB84">
            <v>960723.15474459634</v>
          </cell>
          <cell r="FC84">
            <v>960723.15474459634</v>
          </cell>
          <cell r="FD84">
            <v>0</v>
          </cell>
          <cell r="FE84">
            <v>960723.15474459634</v>
          </cell>
          <cell r="FF84">
            <v>960723.15474459634</v>
          </cell>
          <cell r="FG84">
            <v>0</v>
          </cell>
          <cell r="FH84" t="str">
            <v>Formula</v>
          </cell>
          <cell r="FI84">
            <v>119503.44412191621</v>
          </cell>
          <cell r="FJ84">
            <v>0</v>
          </cell>
          <cell r="FK84">
            <v>119503.44412191621</v>
          </cell>
          <cell r="FL84">
            <v>0</v>
          </cell>
          <cell r="FM84">
            <v>7906.5599999999995</v>
          </cell>
          <cell r="FN84">
            <v>1447.3330560000002</v>
          </cell>
          <cell r="FO84">
            <v>0</v>
          </cell>
          <cell r="FP84">
            <v>195.32160000000002</v>
          </cell>
          <cell r="FQ84">
            <v>9549.2146559999983</v>
          </cell>
        </row>
        <row r="85"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J85"/>
          <cell r="K85">
            <v>3020</v>
          </cell>
          <cell r="L85">
            <v>115074</v>
          </cell>
          <cell r="M85"/>
          <cell r="N85"/>
          <cell r="O85">
            <v>7</v>
          </cell>
          <cell r="P85">
            <v>0</v>
          </cell>
          <cell r="Q85">
            <v>0</v>
          </cell>
          <cell r="R85"/>
          <cell r="S85">
            <v>27</v>
          </cell>
          <cell r="T85">
            <v>183</v>
          </cell>
          <cell r="U85"/>
          <cell r="V85">
            <v>210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210</v>
          </cell>
          <cell r="AF85">
            <v>746043.9</v>
          </cell>
          <cell r="AG85">
            <v>0</v>
          </cell>
          <cell r="AH85">
            <v>0</v>
          </cell>
          <cell r="AI85">
            <v>0</v>
          </cell>
          <cell r="AJ85">
            <v>746043.9</v>
          </cell>
          <cell r="AK85">
            <v>11.000000000000005</v>
          </cell>
          <cell r="AL85">
            <v>5409.8000000000029</v>
          </cell>
          <cell r="AM85">
            <v>0</v>
          </cell>
          <cell r="AN85">
            <v>0</v>
          </cell>
          <cell r="AO85">
            <v>5409.8000000000029</v>
          </cell>
          <cell r="AP85">
            <v>11.999999999999991</v>
          </cell>
          <cell r="AQ85">
            <v>9876.2399999999925</v>
          </cell>
          <cell r="AR85">
            <v>0</v>
          </cell>
          <cell r="AS85">
            <v>0</v>
          </cell>
          <cell r="AT85">
            <v>9876.2399999999925</v>
          </cell>
          <cell r="AU85">
            <v>199.99999999999991</v>
          </cell>
          <cell r="AV85">
            <v>0</v>
          </cell>
          <cell r="AW85">
            <v>3.0000000000000027</v>
          </cell>
          <cell r="AX85">
            <v>707.59440000000063</v>
          </cell>
          <cell r="AY85">
            <v>3.9999999999999902</v>
          </cell>
          <cell r="AZ85">
            <v>1144.1951999999974</v>
          </cell>
          <cell r="BA85">
            <v>3.0000000000000027</v>
          </cell>
          <cell r="BB85">
            <v>1339.9200000000012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3191.7095999999992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3191.7095999999992</v>
          </cell>
          <cell r="BZ85">
            <v>18477.749599999996</v>
          </cell>
          <cell r="CA85">
            <v>0</v>
          </cell>
          <cell r="CB85">
            <v>18477.749599999996</v>
          </cell>
          <cell r="CC85">
            <v>51.991724137931016</v>
          </cell>
          <cell r="CD85">
            <v>61054.401572413772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61054.401572413772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8.0327868852459066</v>
          </cell>
          <cell r="CX85">
            <v>4756.7754098360683</v>
          </cell>
          <cell r="CY85">
            <v>0</v>
          </cell>
          <cell r="CZ85">
            <v>0</v>
          </cell>
          <cell r="DA85">
            <v>4756.7754098360683</v>
          </cell>
          <cell r="DB85">
            <v>830332.82658224984</v>
          </cell>
          <cell r="DC85">
            <v>0</v>
          </cell>
          <cell r="DD85">
            <v>830332.82658224984</v>
          </cell>
          <cell r="DE85">
            <v>134894.59</v>
          </cell>
          <cell r="DF85">
            <v>0</v>
          </cell>
          <cell r="DG85">
            <v>134894.59</v>
          </cell>
          <cell r="DH85">
            <v>30</v>
          </cell>
          <cell r="DI85">
            <v>0</v>
          </cell>
          <cell r="DJ85">
            <v>1.9450000000000001</v>
          </cell>
          <cell r="DK85">
            <v>0</v>
          </cell>
          <cell r="DL85">
            <v>0.86250000000000016</v>
          </cell>
          <cell r="DN85"/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19080.509999999998</v>
          </cell>
          <cell r="EB85">
            <v>16591.75</v>
          </cell>
          <cell r="EC85">
            <v>2488.7599999999984</v>
          </cell>
          <cell r="ED85">
            <v>0</v>
          </cell>
          <cell r="EE85">
            <v>19080.509999999998</v>
          </cell>
          <cell r="EF85">
            <v>19080.509999999998</v>
          </cell>
          <cell r="EG85">
            <v>0</v>
          </cell>
          <cell r="EH85"/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153975.1</v>
          </cell>
          <cell r="EQ85">
            <v>0</v>
          </cell>
          <cell r="ER85">
            <v>153975.1</v>
          </cell>
          <cell r="ES85">
            <v>984307.92658224981</v>
          </cell>
          <cell r="ET85">
            <v>0</v>
          </cell>
          <cell r="EU85">
            <v>984307.92658224981</v>
          </cell>
          <cell r="EV85">
            <v>965227.4165822498</v>
          </cell>
          <cell r="EW85">
            <v>4596.3210313440468</v>
          </cell>
          <cell r="EX85">
            <v>4610</v>
          </cell>
          <cell r="EY85">
            <v>13.678968655953213</v>
          </cell>
          <cell r="EZ85">
            <v>968100</v>
          </cell>
          <cell r="FA85">
            <v>2872.5834177501965</v>
          </cell>
          <cell r="FB85">
            <v>987180.51</v>
          </cell>
          <cell r="FC85">
            <v>987180.51</v>
          </cell>
          <cell r="FD85">
            <v>0</v>
          </cell>
          <cell r="FE85">
            <v>987180.51</v>
          </cell>
          <cell r="FF85">
            <v>987180.51</v>
          </cell>
          <cell r="FG85">
            <v>0</v>
          </cell>
          <cell r="FH85" t="str">
            <v>MPPL</v>
          </cell>
          <cell r="FI85">
            <v>101260.44358224983</v>
          </cell>
          <cell r="FJ85">
            <v>0</v>
          </cell>
          <cell r="FK85">
            <v>101260.44358224983</v>
          </cell>
          <cell r="FL85">
            <v>0</v>
          </cell>
          <cell r="FM85">
            <v>8647.7999999999993</v>
          </cell>
          <cell r="FN85">
            <v>1556.1000000000001</v>
          </cell>
          <cell r="FO85">
            <v>0</v>
          </cell>
          <cell r="FP85">
            <v>210</v>
          </cell>
          <cell r="FQ85">
            <v>10413.9</v>
          </cell>
        </row>
        <row r="86">
          <cell r="C86"/>
          <cell r="D86"/>
          <cell r="E86" t="str">
            <v>Crays Hill Primary School</v>
          </cell>
          <cell r="F86" t="str">
            <v>P</v>
          </cell>
          <cell r="G86" t="str">
            <v/>
          </cell>
          <cell r="H86"/>
          <cell r="I86" t="str">
            <v>Y</v>
          </cell>
          <cell r="J86"/>
          <cell r="K86">
            <v>2251</v>
          </cell>
          <cell r="L86">
            <v>145772</v>
          </cell>
          <cell r="M86"/>
          <cell r="N86"/>
          <cell r="O86">
            <v>7</v>
          </cell>
          <cell r="P86">
            <v>0</v>
          </cell>
          <cell r="Q86">
            <v>0</v>
          </cell>
          <cell r="R86"/>
          <cell r="S86">
            <v>14</v>
          </cell>
          <cell r="T86">
            <v>95</v>
          </cell>
          <cell r="U86"/>
          <cell r="V86">
            <v>109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109</v>
          </cell>
          <cell r="AF86">
            <v>387232.31</v>
          </cell>
          <cell r="AG86">
            <v>0</v>
          </cell>
          <cell r="AH86">
            <v>0</v>
          </cell>
          <cell r="AI86">
            <v>0</v>
          </cell>
          <cell r="AJ86">
            <v>387232.31</v>
          </cell>
          <cell r="AK86">
            <v>87.999999999999957</v>
          </cell>
          <cell r="AL86">
            <v>43278.39999999998</v>
          </cell>
          <cell r="AM86">
            <v>0</v>
          </cell>
          <cell r="AN86">
            <v>0</v>
          </cell>
          <cell r="AO86">
            <v>43278.39999999998</v>
          </cell>
          <cell r="AP86">
            <v>87.999999999999957</v>
          </cell>
          <cell r="AQ86">
            <v>72425.759999999966</v>
          </cell>
          <cell r="AR86">
            <v>0</v>
          </cell>
          <cell r="AS86">
            <v>0</v>
          </cell>
          <cell r="AT86">
            <v>72425.759999999966</v>
          </cell>
          <cell r="AU86">
            <v>23.000000000000043</v>
          </cell>
          <cell r="AV86">
            <v>0</v>
          </cell>
          <cell r="AW86">
            <v>1.0000000000000007</v>
          </cell>
          <cell r="AX86">
            <v>235.86480000000017</v>
          </cell>
          <cell r="AY86">
            <v>17.000000000000046</v>
          </cell>
          <cell r="AZ86">
            <v>4862.8296000000137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67.999999999999972</v>
          </cell>
          <cell r="BH86">
            <v>46409.999999999978</v>
          </cell>
          <cell r="BI86">
            <v>51508.694399999993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51508.694399999993</v>
          </cell>
          <cell r="BZ86">
            <v>167212.85439999995</v>
          </cell>
          <cell r="CA86">
            <v>0</v>
          </cell>
          <cell r="CB86">
            <v>167212.85439999995</v>
          </cell>
          <cell r="CC86">
            <v>74.884415584415592</v>
          </cell>
          <cell r="CD86">
            <v>87937.518064935066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87937.518064935066</v>
          </cell>
          <cell r="CR86">
            <v>20.46000000000004</v>
          </cell>
          <cell r="CS86">
            <v>19713.823800000038</v>
          </cell>
          <cell r="CT86">
            <v>0</v>
          </cell>
          <cell r="CU86">
            <v>0</v>
          </cell>
          <cell r="CV86">
            <v>19713.823800000038</v>
          </cell>
          <cell r="CW86">
            <v>1.1473684210526331</v>
          </cell>
          <cell r="CX86">
            <v>679.43715789473777</v>
          </cell>
          <cell r="CY86">
            <v>0</v>
          </cell>
          <cell r="CZ86">
            <v>0</v>
          </cell>
          <cell r="DA86">
            <v>679.43715789473777</v>
          </cell>
          <cell r="DB86">
            <v>662775.94342282973</v>
          </cell>
          <cell r="DC86">
            <v>0</v>
          </cell>
          <cell r="DD86">
            <v>662775.94342282973</v>
          </cell>
          <cell r="DE86">
            <v>134894.59</v>
          </cell>
          <cell r="DF86">
            <v>0</v>
          </cell>
          <cell r="DG86">
            <v>134894.59</v>
          </cell>
          <cell r="DH86">
            <v>15.571428571428571</v>
          </cell>
          <cell r="DI86">
            <v>0.5447263017356474</v>
          </cell>
          <cell r="DJ86">
            <v>1.6839999999999999</v>
          </cell>
          <cell r="DK86">
            <v>0</v>
          </cell>
          <cell r="DL86">
            <v>0.20999999999999963</v>
          </cell>
          <cell r="DN86"/>
          <cell r="DO86">
            <v>6555.8503850467159</v>
          </cell>
          <cell r="DP86">
            <v>0</v>
          </cell>
          <cell r="DQ86">
            <v>6555.8503850467159</v>
          </cell>
          <cell r="DR86">
            <v>1.0173000000000001</v>
          </cell>
          <cell r="DS86">
            <v>13913.116439876336</v>
          </cell>
          <cell r="DT86">
            <v>0</v>
          </cell>
          <cell r="DU86">
            <v>13913.116439876336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H86"/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156603.58732492305</v>
          </cell>
          <cell r="EQ86">
            <v>0</v>
          </cell>
          <cell r="ER86">
            <v>156603.58732492305</v>
          </cell>
          <cell r="ES86">
            <v>819379.53074775275</v>
          </cell>
          <cell r="ET86">
            <v>0</v>
          </cell>
          <cell r="EU86">
            <v>819379.53074775275</v>
          </cell>
          <cell r="EV86">
            <v>818139.50024775276</v>
          </cell>
          <cell r="EW86">
            <v>7505.8669747500253</v>
          </cell>
          <cell r="EX86">
            <v>4610</v>
          </cell>
          <cell r="EY86">
            <v>0</v>
          </cell>
          <cell r="EZ86">
            <v>502490</v>
          </cell>
          <cell r="FA86">
            <v>0</v>
          </cell>
          <cell r="FB86">
            <v>819379.53074775275</v>
          </cell>
          <cell r="FC86">
            <v>840011.35325737228</v>
          </cell>
          <cell r="FD86">
            <v>20631.822509619524</v>
          </cell>
          <cell r="FE86">
            <v>840011.35325737228</v>
          </cell>
          <cell r="FF86">
            <v>840011.35325737228</v>
          </cell>
          <cell r="FG86">
            <v>0</v>
          </cell>
          <cell r="FH86" t="str">
            <v>MFG</v>
          </cell>
          <cell r="FI86">
            <v>248101.36482993481</v>
          </cell>
          <cell r="FJ86">
            <v>0</v>
          </cell>
          <cell r="FK86">
            <v>248101.36482993481</v>
          </cell>
          <cell r="FL86">
            <v>0</v>
          </cell>
          <cell r="FM86" t="str">
            <v/>
          </cell>
          <cell r="FN86" t="str">
            <v/>
          </cell>
          <cell r="FO86" t="str">
            <v/>
          </cell>
          <cell r="FP86" t="str">
            <v/>
          </cell>
          <cell r="FQ86">
            <v>0</v>
          </cell>
        </row>
        <row r="87">
          <cell r="C87"/>
          <cell r="D87"/>
          <cell r="E87" t="str">
            <v>Cressing Primary School</v>
          </cell>
          <cell r="F87" t="str">
            <v>P</v>
          </cell>
          <cell r="G87" t="str">
            <v/>
          </cell>
          <cell r="H87"/>
          <cell r="I87" t="str">
            <v>Y</v>
          </cell>
          <cell r="J87"/>
          <cell r="K87">
            <v>2370</v>
          </cell>
          <cell r="L87">
            <v>148306</v>
          </cell>
          <cell r="M87"/>
          <cell r="N87"/>
          <cell r="O87">
            <v>7</v>
          </cell>
          <cell r="P87">
            <v>0</v>
          </cell>
          <cell r="Q87">
            <v>0</v>
          </cell>
          <cell r="R87"/>
          <cell r="S87">
            <v>30</v>
          </cell>
          <cell r="T87">
            <v>164</v>
          </cell>
          <cell r="U87"/>
          <cell r="V87">
            <v>194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194</v>
          </cell>
          <cell r="AF87">
            <v>689202.46000000008</v>
          </cell>
          <cell r="AG87">
            <v>0</v>
          </cell>
          <cell r="AH87">
            <v>0</v>
          </cell>
          <cell r="AI87">
            <v>0</v>
          </cell>
          <cell r="AJ87">
            <v>689202.46000000008</v>
          </cell>
          <cell r="AK87">
            <v>45.000000000000014</v>
          </cell>
          <cell r="AL87">
            <v>22131.000000000007</v>
          </cell>
          <cell r="AM87">
            <v>0</v>
          </cell>
          <cell r="AN87">
            <v>0</v>
          </cell>
          <cell r="AO87">
            <v>22131.000000000007</v>
          </cell>
          <cell r="AP87">
            <v>45.000000000000014</v>
          </cell>
          <cell r="AQ87">
            <v>37035.900000000009</v>
          </cell>
          <cell r="AR87">
            <v>0</v>
          </cell>
          <cell r="AS87">
            <v>0</v>
          </cell>
          <cell r="AT87">
            <v>37035.900000000009</v>
          </cell>
          <cell r="AU87">
            <v>60.560846560846528</v>
          </cell>
          <cell r="AV87">
            <v>0</v>
          </cell>
          <cell r="AW87">
            <v>120.09523809523807</v>
          </cell>
          <cell r="AX87">
            <v>28326.239314285711</v>
          </cell>
          <cell r="AY87">
            <v>11.291005291005291</v>
          </cell>
          <cell r="AZ87">
            <v>3229.7785142857147</v>
          </cell>
          <cell r="BA87">
            <v>2.0529100529100566</v>
          </cell>
          <cell r="BB87">
            <v>916.91174603174761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32472.929574603171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32472.929574603171</v>
          </cell>
          <cell r="BZ87">
            <v>91639.82957460318</v>
          </cell>
          <cell r="CA87">
            <v>0</v>
          </cell>
          <cell r="CB87">
            <v>91639.82957460318</v>
          </cell>
          <cell r="CC87">
            <v>53.994405594405627</v>
          </cell>
          <cell r="CD87">
            <v>63406.170433566469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63406.170433566469</v>
          </cell>
          <cell r="CR87">
            <v>4.3599999999999977</v>
          </cell>
          <cell r="CS87">
            <v>4200.9907999999978</v>
          </cell>
          <cell r="CT87">
            <v>0</v>
          </cell>
          <cell r="CU87">
            <v>0</v>
          </cell>
          <cell r="CV87">
            <v>4200.9907999999978</v>
          </cell>
          <cell r="CW87">
            <v>1.1829268292682933</v>
          </cell>
          <cell r="CX87">
            <v>700.49378048780522</v>
          </cell>
          <cell r="CY87">
            <v>0</v>
          </cell>
          <cell r="CZ87">
            <v>0</v>
          </cell>
          <cell r="DA87">
            <v>700.49378048780522</v>
          </cell>
          <cell r="DB87">
            <v>849149.94458865758</v>
          </cell>
          <cell r="DC87">
            <v>0</v>
          </cell>
          <cell r="DD87">
            <v>849149.94458865758</v>
          </cell>
          <cell r="DE87">
            <v>134894.59</v>
          </cell>
          <cell r="DF87">
            <v>0</v>
          </cell>
          <cell r="DG87">
            <v>134894.59</v>
          </cell>
          <cell r="DH87">
            <v>27.714285714285715</v>
          </cell>
          <cell r="DI87">
            <v>0</v>
          </cell>
          <cell r="DJ87">
            <v>1.621</v>
          </cell>
          <cell r="DK87">
            <v>0</v>
          </cell>
          <cell r="DL87">
            <v>5.2499999999999769E-2</v>
          </cell>
          <cell r="DN87"/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15094.75</v>
          </cell>
          <cell r="EB87">
            <v>15094.75</v>
          </cell>
          <cell r="EC87">
            <v>0</v>
          </cell>
          <cell r="ED87">
            <v>0</v>
          </cell>
          <cell r="EE87">
            <v>15094.75</v>
          </cell>
          <cell r="EF87">
            <v>15094.75</v>
          </cell>
          <cell r="EG87">
            <v>0</v>
          </cell>
          <cell r="EH87"/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149989.34</v>
          </cell>
          <cell r="EQ87">
            <v>0</v>
          </cell>
          <cell r="ER87">
            <v>149989.34</v>
          </cell>
          <cell r="ES87">
            <v>999139.28458865755</v>
          </cell>
          <cell r="ET87">
            <v>0</v>
          </cell>
          <cell r="EU87">
            <v>999139.28458865755</v>
          </cell>
          <cell r="EV87">
            <v>984044.53458865755</v>
          </cell>
          <cell r="EW87">
            <v>5072.394508188956</v>
          </cell>
          <cell r="EX87">
            <v>4610</v>
          </cell>
          <cell r="EY87">
            <v>0</v>
          </cell>
          <cell r="EZ87">
            <v>894340</v>
          </cell>
          <cell r="FA87">
            <v>0</v>
          </cell>
          <cell r="FB87">
            <v>999139.28458865755</v>
          </cell>
          <cell r="FC87">
            <v>999139.28458865755</v>
          </cell>
          <cell r="FD87">
            <v>0</v>
          </cell>
          <cell r="FE87">
            <v>999139.28458865755</v>
          </cell>
          <cell r="FF87">
            <v>999139.28458865755</v>
          </cell>
          <cell r="FG87">
            <v>0</v>
          </cell>
          <cell r="FH87" t="str">
            <v>Formula</v>
          </cell>
          <cell r="FI87">
            <v>158492.55838865743</v>
          </cell>
          <cell r="FJ87">
            <v>0</v>
          </cell>
          <cell r="FK87">
            <v>158492.55838865743</v>
          </cell>
          <cell r="FL87">
            <v>0</v>
          </cell>
          <cell r="FM87" t="str">
            <v/>
          </cell>
          <cell r="FN87" t="str">
            <v/>
          </cell>
          <cell r="FO87" t="str">
            <v/>
          </cell>
          <cell r="FP87" t="str">
            <v/>
          </cell>
          <cell r="FQ87">
            <v>0</v>
          </cell>
        </row>
        <row r="88"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J88"/>
          <cell r="K88">
            <v>2779</v>
          </cell>
          <cell r="L88">
            <v>114992</v>
          </cell>
          <cell r="M88"/>
          <cell r="N88"/>
          <cell r="O88">
            <v>7</v>
          </cell>
          <cell r="P88">
            <v>0</v>
          </cell>
          <cell r="Q88">
            <v>0</v>
          </cell>
          <cell r="R88"/>
          <cell r="S88">
            <v>37</v>
          </cell>
          <cell r="T88">
            <v>222</v>
          </cell>
          <cell r="U88"/>
          <cell r="V88">
            <v>259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259</v>
          </cell>
          <cell r="AF88">
            <v>920120.81</v>
          </cell>
          <cell r="AG88">
            <v>0</v>
          </cell>
          <cell r="AH88">
            <v>0</v>
          </cell>
          <cell r="AI88">
            <v>0</v>
          </cell>
          <cell r="AJ88">
            <v>920120.81</v>
          </cell>
          <cell r="AK88">
            <v>14.999999999999996</v>
          </cell>
          <cell r="AL88">
            <v>7376.9999999999982</v>
          </cell>
          <cell r="AM88">
            <v>0</v>
          </cell>
          <cell r="AN88">
            <v>0</v>
          </cell>
          <cell r="AO88">
            <v>7376.9999999999982</v>
          </cell>
          <cell r="AP88">
            <v>16.000000000000007</v>
          </cell>
          <cell r="AQ88">
            <v>13168.320000000005</v>
          </cell>
          <cell r="AR88">
            <v>0</v>
          </cell>
          <cell r="AS88">
            <v>0</v>
          </cell>
          <cell r="AT88">
            <v>13168.320000000005</v>
          </cell>
          <cell r="AU88">
            <v>226.00000000000009</v>
          </cell>
          <cell r="AV88">
            <v>0</v>
          </cell>
          <cell r="AW88">
            <v>32.999999999999893</v>
          </cell>
          <cell r="AX88">
            <v>7783.5383999999749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7783.5383999999749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7783.5383999999749</v>
          </cell>
          <cell r="BZ88">
            <v>28328.858399999979</v>
          </cell>
          <cell r="CA88">
            <v>0</v>
          </cell>
          <cell r="CB88">
            <v>28328.858399999979</v>
          </cell>
          <cell r="CC88">
            <v>54.589134125636605</v>
          </cell>
          <cell r="CD88">
            <v>64104.566095076319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64104.566095076319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2.3333333333333339</v>
          </cell>
          <cell r="CX88">
            <v>1381.7300000000002</v>
          </cell>
          <cell r="CY88">
            <v>0</v>
          </cell>
          <cell r="CZ88">
            <v>0</v>
          </cell>
          <cell r="DA88">
            <v>1381.7300000000002</v>
          </cell>
          <cell r="DB88">
            <v>1013935.9644950762</v>
          </cell>
          <cell r="DC88">
            <v>0</v>
          </cell>
          <cell r="DD88">
            <v>1013935.9644950762</v>
          </cell>
          <cell r="DE88">
            <v>134894.59</v>
          </cell>
          <cell r="DF88">
            <v>0</v>
          </cell>
          <cell r="DG88">
            <v>134894.59</v>
          </cell>
          <cell r="DH88">
            <v>37</v>
          </cell>
          <cell r="DI88">
            <v>0</v>
          </cell>
          <cell r="DJ88">
            <v>1.0349999999999999</v>
          </cell>
          <cell r="DK88">
            <v>0</v>
          </cell>
          <cell r="DL88">
            <v>0</v>
          </cell>
          <cell r="DN88"/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30639.7</v>
          </cell>
          <cell r="EB88">
            <v>26624</v>
          </cell>
          <cell r="EC88">
            <v>4015.7000000000007</v>
          </cell>
          <cell r="ED88">
            <v>0</v>
          </cell>
          <cell r="EE88">
            <v>30639.7</v>
          </cell>
          <cell r="EF88">
            <v>30639.7</v>
          </cell>
          <cell r="EG88">
            <v>0</v>
          </cell>
          <cell r="EH88"/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165534.29</v>
          </cell>
          <cell r="EQ88">
            <v>0</v>
          </cell>
          <cell r="ER88">
            <v>165534.29</v>
          </cell>
          <cell r="ES88">
            <v>1179470.2544950761</v>
          </cell>
          <cell r="ET88">
            <v>0</v>
          </cell>
          <cell r="EU88">
            <v>1179470.2544950761</v>
          </cell>
          <cell r="EV88">
            <v>1148830.5544950762</v>
          </cell>
          <cell r="EW88">
            <v>4435.6392065446953</v>
          </cell>
          <cell r="EX88">
            <v>4610</v>
          </cell>
          <cell r="EY88">
            <v>174.3607934553047</v>
          </cell>
          <cell r="EZ88">
            <v>1193990</v>
          </cell>
          <cell r="FA88">
            <v>45159.445504923817</v>
          </cell>
          <cell r="FB88">
            <v>1224629.7</v>
          </cell>
          <cell r="FC88">
            <v>1224629.7</v>
          </cell>
          <cell r="FD88">
            <v>0</v>
          </cell>
          <cell r="FE88">
            <v>1224629.7</v>
          </cell>
          <cell r="FF88">
            <v>1224629.7</v>
          </cell>
          <cell r="FG88">
            <v>0</v>
          </cell>
          <cell r="FH88" t="str">
            <v>MPPL</v>
          </cell>
          <cell r="FI88">
            <v>114041.77879507629</v>
          </cell>
          <cell r="FJ88">
            <v>0</v>
          </cell>
          <cell r="FK88">
            <v>114041.77879507629</v>
          </cell>
          <cell r="FL88">
            <v>0</v>
          </cell>
          <cell r="FM88">
            <v>10665.62</v>
          </cell>
          <cell r="FN88">
            <v>1919.19</v>
          </cell>
          <cell r="FO88">
            <v>0</v>
          </cell>
          <cell r="FP88">
            <v>259</v>
          </cell>
          <cell r="FQ88">
            <v>12843.810000000001</v>
          </cell>
        </row>
        <row r="89">
          <cell r="C89"/>
          <cell r="D89"/>
          <cell r="E89" t="str">
            <v>de Vere Primary School</v>
          </cell>
          <cell r="F89" t="str">
            <v>P</v>
          </cell>
          <cell r="G89" t="str">
            <v/>
          </cell>
          <cell r="H89"/>
          <cell r="I89" t="str">
            <v>Y</v>
          </cell>
          <cell r="J89"/>
          <cell r="K89">
            <v>2187</v>
          </cell>
          <cell r="L89">
            <v>148139</v>
          </cell>
          <cell r="M89"/>
          <cell r="N89"/>
          <cell r="O89">
            <v>7</v>
          </cell>
          <cell r="P89">
            <v>0</v>
          </cell>
          <cell r="Q89">
            <v>0</v>
          </cell>
          <cell r="R89"/>
          <cell r="S89">
            <v>25</v>
          </cell>
          <cell r="T89">
            <v>168</v>
          </cell>
          <cell r="U89"/>
          <cell r="V89">
            <v>193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193</v>
          </cell>
          <cell r="AF89">
            <v>685649.87</v>
          </cell>
          <cell r="AG89">
            <v>0</v>
          </cell>
          <cell r="AH89">
            <v>0</v>
          </cell>
          <cell r="AI89">
            <v>0</v>
          </cell>
          <cell r="AJ89">
            <v>685649.87</v>
          </cell>
          <cell r="AK89">
            <v>48.999999999999936</v>
          </cell>
          <cell r="AL89">
            <v>24098.199999999968</v>
          </cell>
          <cell r="AM89">
            <v>0</v>
          </cell>
          <cell r="AN89">
            <v>0</v>
          </cell>
          <cell r="AO89">
            <v>24098.199999999968</v>
          </cell>
          <cell r="AP89">
            <v>49.999999999999929</v>
          </cell>
          <cell r="AQ89">
            <v>41150.999999999942</v>
          </cell>
          <cell r="AR89">
            <v>0</v>
          </cell>
          <cell r="AS89">
            <v>0</v>
          </cell>
          <cell r="AT89">
            <v>41150.999999999942</v>
          </cell>
          <cell r="AU89">
            <v>189.00000000000006</v>
          </cell>
          <cell r="AV89">
            <v>0</v>
          </cell>
          <cell r="AW89">
            <v>2.9999999999999996</v>
          </cell>
          <cell r="AX89">
            <v>707.59439999999995</v>
          </cell>
          <cell r="AY89">
            <v>0</v>
          </cell>
          <cell r="AZ89">
            <v>0</v>
          </cell>
          <cell r="BA89">
            <v>1.0000000000000004</v>
          </cell>
          <cell r="BB89">
            <v>446.64000000000016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1154.2344000000001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1154.2344000000001</v>
          </cell>
          <cell r="BZ89">
            <v>66403.434399999911</v>
          </cell>
          <cell r="CA89">
            <v>0</v>
          </cell>
          <cell r="CB89">
            <v>66403.434399999911</v>
          </cell>
          <cell r="CC89">
            <v>63.546364414029092</v>
          </cell>
          <cell r="CD89">
            <v>74623.131195038499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74623.131195038499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1.1488095238095235</v>
          </cell>
          <cell r="CX89">
            <v>680.29053571428551</v>
          </cell>
          <cell r="CY89">
            <v>0</v>
          </cell>
          <cell r="CZ89">
            <v>0</v>
          </cell>
          <cell r="DA89">
            <v>680.29053571428551</v>
          </cell>
          <cell r="DB89">
            <v>827356.72613075259</v>
          </cell>
          <cell r="DC89">
            <v>0</v>
          </cell>
          <cell r="DD89">
            <v>827356.72613075259</v>
          </cell>
          <cell r="DE89">
            <v>134894.59</v>
          </cell>
          <cell r="DF89">
            <v>0</v>
          </cell>
          <cell r="DG89">
            <v>134894.59</v>
          </cell>
          <cell r="DH89">
            <v>27.571428571428573</v>
          </cell>
          <cell r="DI89">
            <v>0</v>
          </cell>
          <cell r="DJ89">
            <v>1.5640000000000001</v>
          </cell>
          <cell r="DK89">
            <v>0</v>
          </cell>
          <cell r="DL89">
            <v>0</v>
          </cell>
          <cell r="DN89"/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H89"/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152693.34</v>
          </cell>
          <cell r="EQ89">
            <v>0</v>
          </cell>
          <cell r="ER89">
            <v>152693.34</v>
          </cell>
          <cell r="ES89">
            <v>980050.06613075256</v>
          </cell>
          <cell r="ET89">
            <v>0</v>
          </cell>
          <cell r="EU89">
            <v>980050.06613075256</v>
          </cell>
          <cell r="EV89">
            <v>962251.31613075256</v>
          </cell>
          <cell r="EW89">
            <v>4985.7581146671118</v>
          </cell>
          <cell r="EX89">
            <v>4610</v>
          </cell>
          <cell r="EY89">
            <v>0</v>
          </cell>
          <cell r="EZ89">
            <v>889730</v>
          </cell>
          <cell r="FA89">
            <v>0</v>
          </cell>
          <cell r="FB89">
            <v>980050.06613075256</v>
          </cell>
          <cell r="FC89">
            <v>980050.06613075256</v>
          </cell>
          <cell r="FD89">
            <v>0</v>
          </cell>
          <cell r="FE89">
            <v>980050.06613075256</v>
          </cell>
          <cell r="FF89">
            <v>980050.06613075256</v>
          </cell>
          <cell r="FG89">
            <v>0</v>
          </cell>
          <cell r="FH89" t="str">
            <v>Formula</v>
          </cell>
          <cell r="FI89">
            <v>138178.15223075272</v>
          </cell>
          <cell r="FJ89">
            <v>0</v>
          </cell>
          <cell r="FK89">
            <v>138178.15223075272</v>
          </cell>
          <cell r="FL89">
            <v>0</v>
          </cell>
          <cell r="FM89" t="str">
            <v/>
          </cell>
          <cell r="FN89" t="str">
            <v/>
          </cell>
          <cell r="FO89" t="str">
            <v/>
          </cell>
          <cell r="FP89" t="str">
            <v/>
          </cell>
          <cell r="FQ89">
            <v>0</v>
          </cell>
        </row>
        <row r="90">
          <cell r="C90"/>
          <cell r="D90"/>
          <cell r="E90" t="str">
            <v>Debden Church of England Voluntary Controlled Primary Academy</v>
          </cell>
          <cell r="F90" t="str">
            <v>P</v>
          </cell>
          <cell r="G90" t="str">
            <v/>
          </cell>
          <cell r="H90"/>
          <cell r="I90" t="str">
            <v>Y</v>
          </cell>
          <cell r="J90"/>
          <cell r="K90">
            <v>2155</v>
          </cell>
          <cell r="L90">
            <v>143855</v>
          </cell>
          <cell r="M90"/>
          <cell r="N90"/>
          <cell r="O90">
            <v>7</v>
          </cell>
          <cell r="P90">
            <v>0</v>
          </cell>
          <cell r="Q90">
            <v>0</v>
          </cell>
          <cell r="R90"/>
          <cell r="S90">
            <v>25</v>
          </cell>
          <cell r="T90">
            <v>121</v>
          </cell>
          <cell r="U90"/>
          <cell r="V90">
            <v>146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146</v>
          </cell>
          <cell r="AF90">
            <v>518678.14</v>
          </cell>
          <cell r="AG90">
            <v>0</v>
          </cell>
          <cell r="AH90">
            <v>0</v>
          </cell>
          <cell r="AI90">
            <v>0</v>
          </cell>
          <cell r="AJ90">
            <v>518678.14</v>
          </cell>
          <cell r="AK90">
            <v>12</v>
          </cell>
          <cell r="AL90">
            <v>5901.6</v>
          </cell>
          <cell r="AM90">
            <v>0</v>
          </cell>
          <cell r="AN90">
            <v>0</v>
          </cell>
          <cell r="AO90">
            <v>5901.6</v>
          </cell>
          <cell r="AP90">
            <v>12</v>
          </cell>
          <cell r="AQ90">
            <v>9876.24</v>
          </cell>
          <cell r="AR90">
            <v>0</v>
          </cell>
          <cell r="AS90">
            <v>0</v>
          </cell>
          <cell r="AT90">
            <v>9876.24</v>
          </cell>
          <cell r="AU90">
            <v>146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15777.84</v>
          </cell>
          <cell r="CA90">
            <v>0</v>
          </cell>
          <cell r="CB90">
            <v>15777.84</v>
          </cell>
          <cell r="CC90">
            <v>36.580043859649123</v>
          </cell>
          <cell r="CD90">
            <v>42956.311304824558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42956.311304824558</v>
          </cell>
          <cell r="CR90">
            <v>10.240000000000018</v>
          </cell>
          <cell r="CS90">
            <v>9866.5472000000173</v>
          </cell>
          <cell r="CT90">
            <v>0</v>
          </cell>
          <cell r="CU90">
            <v>0</v>
          </cell>
          <cell r="CV90">
            <v>9866.5472000000173</v>
          </cell>
          <cell r="CW90">
            <v>3.6198347107438069</v>
          </cell>
          <cell r="CX90">
            <v>2143.5575206611602</v>
          </cell>
          <cell r="CY90">
            <v>0</v>
          </cell>
          <cell r="CZ90">
            <v>0</v>
          </cell>
          <cell r="DA90">
            <v>2143.5575206611602</v>
          </cell>
          <cell r="DB90">
            <v>589422.39602548571</v>
          </cell>
          <cell r="DC90">
            <v>0</v>
          </cell>
          <cell r="DD90">
            <v>589422.39602548571</v>
          </cell>
          <cell r="DE90">
            <v>134894.59</v>
          </cell>
          <cell r="DF90">
            <v>0</v>
          </cell>
          <cell r="DG90">
            <v>134894.59</v>
          </cell>
          <cell r="DH90">
            <v>20.857142857142858</v>
          </cell>
          <cell r="DI90">
            <v>5.0734312416555238E-2</v>
          </cell>
          <cell r="DJ90">
            <v>2.2519999999999998</v>
          </cell>
          <cell r="DK90">
            <v>0</v>
          </cell>
          <cell r="DL90">
            <v>1</v>
          </cell>
          <cell r="DN90"/>
          <cell r="DO90">
            <v>2907.5900400533947</v>
          </cell>
          <cell r="DP90">
            <v>0</v>
          </cell>
          <cell r="DQ90">
            <v>2907.5900400533947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H90"/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140587.63004005339</v>
          </cell>
          <cell r="EQ90">
            <v>0</v>
          </cell>
          <cell r="ER90">
            <v>140587.63004005339</v>
          </cell>
          <cell r="ES90">
            <v>730010.0260655391</v>
          </cell>
          <cell r="ET90">
            <v>0</v>
          </cell>
          <cell r="EU90">
            <v>730010.0260655391</v>
          </cell>
          <cell r="EV90">
            <v>727224.57606553903</v>
          </cell>
          <cell r="EW90">
            <v>4980.9902470242396</v>
          </cell>
          <cell r="EX90">
            <v>4610</v>
          </cell>
          <cell r="EY90">
            <v>0</v>
          </cell>
          <cell r="EZ90">
            <v>673060</v>
          </cell>
          <cell r="FA90">
            <v>0</v>
          </cell>
          <cell r="FB90">
            <v>730010.0260655391</v>
          </cell>
          <cell r="FC90">
            <v>743143.20465706789</v>
          </cell>
          <cell r="FD90">
            <v>13133.178591528791</v>
          </cell>
          <cell r="FE90">
            <v>743143.20465706789</v>
          </cell>
          <cell r="FF90">
            <v>743143.20465706789</v>
          </cell>
          <cell r="FG90">
            <v>0</v>
          </cell>
          <cell r="FH90" t="str">
            <v>MFG</v>
          </cell>
          <cell r="FI90">
            <v>80403.000225485725</v>
          </cell>
          <cell r="FJ90">
            <v>0</v>
          </cell>
          <cell r="FK90">
            <v>80403.000225485725</v>
          </cell>
          <cell r="FL90">
            <v>0</v>
          </cell>
          <cell r="FM90" t="str">
            <v/>
          </cell>
          <cell r="FN90" t="str">
            <v/>
          </cell>
          <cell r="FO90" t="str">
            <v/>
          </cell>
          <cell r="FP90" t="str">
            <v/>
          </cell>
          <cell r="FQ90">
            <v>0</v>
          </cell>
        </row>
        <row r="91"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J91"/>
          <cell r="K91">
            <v>3022</v>
          </cell>
          <cell r="L91">
            <v>115076</v>
          </cell>
          <cell r="M91"/>
          <cell r="N91"/>
          <cell r="O91">
            <v>7</v>
          </cell>
          <cell r="P91">
            <v>0</v>
          </cell>
          <cell r="Q91">
            <v>0</v>
          </cell>
          <cell r="R91"/>
          <cell r="S91">
            <v>29</v>
          </cell>
          <cell r="T91">
            <v>172</v>
          </cell>
          <cell r="U91"/>
          <cell r="V91">
            <v>201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201</v>
          </cell>
          <cell r="AF91">
            <v>714070.59000000008</v>
          </cell>
          <cell r="AG91">
            <v>0</v>
          </cell>
          <cell r="AH91">
            <v>0</v>
          </cell>
          <cell r="AI91">
            <v>0</v>
          </cell>
          <cell r="AJ91">
            <v>714070.59000000008</v>
          </cell>
          <cell r="AK91">
            <v>24.999999999999936</v>
          </cell>
          <cell r="AL91">
            <v>12294.999999999969</v>
          </cell>
          <cell r="AM91">
            <v>0</v>
          </cell>
          <cell r="AN91">
            <v>0</v>
          </cell>
          <cell r="AO91">
            <v>12294.999999999969</v>
          </cell>
          <cell r="AP91">
            <v>28.999999999999975</v>
          </cell>
          <cell r="AQ91">
            <v>23867.57999999998</v>
          </cell>
          <cell r="AR91">
            <v>0</v>
          </cell>
          <cell r="AS91">
            <v>0</v>
          </cell>
          <cell r="AT91">
            <v>23867.57999999998</v>
          </cell>
          <cell r="AU91">
            <v>190.99999999999991</v>
          </cell>
          <cell r="AV91">
            <v>0</v>
          </cell>
          <cell r="AW91">
            <v>5.0000000000000071</v>
          </cell>
          <cell r="AX91">
            <v>1179.3240000000017</v>
          </cell>
          <cell r="AY91">
            <v>3.9999999999999978</v>
          </cell>
          <cell r="AZ91">
            <v>1144.1951999999994</v>
          </cell>
          <cell r="BA91">
            <v>0.99999999999999944</v>
          </cell>
          <cell r="BB91">
            <v>446.63999999999976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2770.159200000001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2770.159200000001</v>
          </cell>
          <cell r="BZ91">
            <v>38932.739199999953</v>
          </cell>
          <cell r="CA91">
            <v>0</v>
          </cell>
          <cell r="CB91">
            <v>38932.739199999953</v>
          </cell>
          <cell r="CC91">
            <v>72.805156382079502</v>
          </cell>
          <cell r="CD91">
            <v>85495.823191039774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85495.823191039774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2.3372093023255842</v>
          </cell>
          <cell r="CX91">
            <v>1384.0252325581412</v>
          </cell>
          <cell r="CY91">
            <v>0</v>
          </cell>
          <cell r="CZ91">
            <v>0</v>
          </cell>
          <cell r="DA91">
            <v>1384.0252325581412</v>
          </cell>
          <cell r="DB91">
            <v>839883.17762359791</v>
          </cell>
          <cell r="DC91">
            <v>0</v>
          </cell>
          <cell r="DD91">
            <v>839883.17762359791</v>
          </cell>
          <cell r="DE91">
            <v>134894.59</v>
          </cell>
          <cell r="DF91">
            <v>0</v>
          </cell>
          <cell r="DG91">
            <v>134894.59</v>
          </cell>
          <cell r="DH91">
            <v>28.714285714285715</v>
          </cell>
          <cell r="DI91">
            <v>0</v>
          </cell>
          <cell r="DJ91">
            <v>2.0409999999999999</v>
          </cell>
          <cell r="DK91">
            <v>0</v>
          </cell>
          <cell r="DL91">
            <v>1</v>
          </cell>
          <cell r="DN91"/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16591.75</v>
          </cell>
          <cell r="EB91">
            <v>14595.75</v>
          </cell>
          <cell r="EC91">
            <v>1996</v>
          </cell>
          <cell r="ED91">
            <v>0</v>
          </cell>
          <cell r="EE91">
            <v>16591.75</v>
          </cell>
          <cell r="EF91">
            <v>16591.75</v>
          </cell>
          <cell r="EG91">
            <v>0</v>
          </cell>
          <cell r="EH91"/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151486.34</v>
          </cell>
          <cell r="EQ91">
            <v>0</v>
          </cell>
          <cell r="ER91">
            <v>151486.34</v>
          </cell>
          <cell r="ES91">
            <v>991369.51762359787</v>
          </cell>
          <cell r="ET91">
            <v>0</v>
          </cell>
          <cell r="EU91">
            <v>991369.51762359787</v>
          </cell>
          <cell r="EV91">
            <v>974777.76762359787</v>
          </cell>
          <cell r="EW91">
            <v>4849.6406349432727</v>
          </cell>
          <cell r="EX91">
            <v>4610</v>
          </cell>
          <cell r="EY91">
            <v>0</v>
          </cell>
          <cell r="EZ91">
            <v>926610</v>
          </cell>
          <cell r="FA91">
            <v>0</v>
          </cell>
          <cell r="FB91">
            <v>991369.51762359787</v>
          </cell>
          <cell r="FC91">
            <v>991369.51762359787</v>
          </cell>
          <cell r="FD91">
            <v>0</v>
          </cell>
          <cell r="FE91">
            <v>991369.51762359787</v>
          </cell>
          <cell r="FF91">
            <v>991369.51762359787</v>
          </cell>
          <cell r="FG91">
            <v>0</v>
          </cell>
          <cell r="FH91" t="str">
            <v>Formula</v>
          </cell>
          <cell r="FI91">
            <v>134939.70532359788</v>
          </cell>
          <cell r="FJ91">
            <v>0</v>
          </cell>
          <cell r="FK91">
            <v>134939.70532359788</v>
          </cell>
          <cell r="FL91">
            <v>0</v>
          </cell>
          <cell r="FM91">
            <v>8277.18</v>
          </cell>
          <cell r="FN91">
            <v>1489.41</v>
          </cell>
          <cell r="FO91">
            <v>0</v>
          </cell>
          <cell r="FP91">
            <v>201</v>
          </cell>
          <cell r="FQ91">
            <v>9967.59</v>
          </cell>
        </row>
        <row r="92">
          <cell r="C92"/>
          <cell r="D92"/>
          <cell r="E92" t="str">
            <v>Doddinghurst Church of England Junior School</v>
          </cell>
          <cell r="F92" t="str">
            <v>P</v>
          </cell>
          <cell r="G92" t="str">
            <v/>
          </cell>
          <cell r="H92"/>
          <cell r="I92" t="str">
            <v>Y</v>
          </cell>
          <cell r="J92"/>
          <cell r="K92">
            <v>3237</v>
          </cell>
          <cell r="L92">
            <v>146920</v>
          </cell>
          <cell r="M92"/>
          <cell r="N92"/>
          <cell r="O92">
            <v>4</v>
          </cell>
          <cell r="P92">
            <v>0</v>
          </cell>
          <cell r="Q92">
            <v>0</v>
          </cell>
          <cell r="R92"/>
          <cell r="S92">
            <v>0</v>
          </cell>
          <cell r="T92">
            <v>198</v>
          </cell>
          <cell r="U92"/>
          <cell r="V92">
            <v>198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198</v>
          </cell>
          <cell r="AF92">
            <v>703412.82000000007</v>
          </cell>
          <cell r="AG92">
            <v>0</v>
          </cell>
          <cell r="AH92">
            <v>0</v>
          </cell>
          <cell r="AI92">
            <v>0</v>
          </cell>
          <cell r="AJ92">
            <v>703412.82000000007</v>
          </cell>
          <cell r="AK92">
            <v>30.000000000000096</v>
          </cell>
          <cell r="AL92">
            <v>14754.000000000047</v>
          </cell>
          <cell r="AM92">
            <v>0</v>
          </cell>
          <cell r="AN92">
            <v>0</v>
          </cell>
          <cell r="AO92">
            <v>14754.000000000047</v>
          </cell>
          <cell r="AP92">
            <v>34.000000000000057</v>
          </cell>
          <cell r="AQ92">
            <v>27982.680000000048</v>
          </cell>
          <cell r="AR92">
            <v>0</v>
          </cell>
          <cell r="AS92">
            <v>0</v>
          </cell>
          <cell r="AT92">
            <v>27982.680000000048</v>
          </cell>
          <cell r="AU92">
            <v>177.00000000000003</v>
          </cell>
          <cell r="AV92">
            <v>0</v>
          </cell>
          <cell r="AW92">
            <v>11.999999999999998</v>
          </cell>
          <cell r="AX92">
            <v>2830.3775999999998</v>
          </cell>
          <cell r="AY92">
            <v>7.9999999999999991</v>
          </cell>
          <cell r="AZ92">
            <v>2288.3903999999998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0.99999999999999989</v>
          </cell>
          <cell r="BF92">
            <v>516.89999999999986</v>
          </cell>
          <cell r="BG92">
            <v>0</v>
          </cell>
          <cell r="BH92">
            <v>0</v>
          </cell>
          <cell r="BI92">
            <v>5635.6679999999997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5635.6679999999997</v>
          </cell>
          <cell r="BZ92">
            <v>48372.348000000093</v>
          </cell>
          <cell r="CA92">
            <v>0</v>
          </cell>
          <cell r="CB92">
            <v>48372.348000000093</v>
          </cell>
          <cell r="CC92">
            <v>40.101536666018291</v>
          </cell>
          <cell r="CD92">
            <v>47091.635522271936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47091.635522271936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0.99999999999999989</v>
          </cell>
          <cell r="CX92">
            <v>592.16999999999985</v>
          </cell>
          <cell r="CY92">
            <v>0</v>
          </cell>
          <cell r="CZ92">
            <v>0</v>
          </cell>
          <cell r="DA92">
            <v>592.16999999999985</v>
          </cell>
          <cell r="DB92">
            <v>799468.97352227208</v>
          </cell>
          <cell r="DC92">
            <v>0</v>
          </cell>
          <cell r="DD92">
            <v>799468.97352227208</v>
          </cell>
          <cell r="DE92">
            <v>134894.59</v>
          </cell>
          <cell r="DF92">
            <v>0</v>
          </cell>
          <cell r="DG92">
            <v>134894.59</v>
          </cell>
          <cell r="DH92">
            <v>49.5</v>
          </cell>
          <cell r="DI92">
            <v>0</v>
          </cell>
          <cell r="DJ92">
            <v>1.7949999999999999</v>
          </cell>
          <cell r="DK92">
            <v>0</v>
          </cell>
          <cell r="DL92">
            <v>0.48749999999999971</v>
          </cell>
          <cell r="DN92"/>
          <cell r="DO92">
            <v>0</v>
          </cell>
          <cell r="DP92">
            <v>0</v>
          </cell>
          <cell r="DQ92">
            <v>0</v>
          </cell>
          <cell r="DR92">
            <v>1.0173000000000001</v>
          </cell>
          <cell r="DS92">
            <v>16164.489648935394</v>
          </cell>
          <cell r="DT92">
            <v>0</v>
          </cell>
          <cell r="DU92">
            <v>16164.489648935394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H92"/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155418.89164893539</v>
          </cell>
          <cell r="EQ92">
            <v>0</v>
          </cell>
          <cell r="ER92">
            <v>155418.89164893539</v>
          </cell>
          <cell r="ES92">
            <v>954887.86517120746</v>
          </cell>
          <cell r="ET92">
            <v>0</v>
          </cell>
          <cell r="EU92">
            <v>954887.86517120746</v>
          </cell>
          <cell r="EV92">
            <v>950528.05317120743</v>
          </cell>
          <cell r="EW92">
            <v>4800.6467331879167</v>
          </cell>
          <cell r="EX92">
            <v>4610</v>
          </cell>
          <cell r="EY92">
            <v>0</v>
          </cell>
          <cell r="EZ92">
            <v>912780</v>
          </cell>
          <cell r="FA92">
            <v>0</v>
          </cell>
          <cell r="FB92">
            <v>954887.86517120746</v>
          </cell>
          <cell r="FC92">
            <v>954887.86517120746</v>
          </cell>
          <cell r="FD92">
            <v>0</v>
          </cell>
          <cell r="FE92">
            <v>954887.86517120746</v>
          </cell>
          <cell r="FF92">
            <v>954887.86517120746</v>
          </cell>
          <cell r="FG92">
            <v>0</v>
          </cell>
          <cell r="FH92" t="str">
            <v>Formula</v>
          </cell>
          <cell r="FI92">
            <v>104176.1366317873</v>
          </cell>
          <cell r="FJ92">
            <v>0</v>
          </cell>
          <cell r="FK92">
            <v>104176.1366317873</v>
          </cell>
          <cell r="FL92">
            <v>0</v>
          </cell>
          <cell r="FM92" t="str">
            <v/>
          </cell>
          <cell r="FN92" t="str">
            <v/>
          </cell>
          <cell r="FO92" t="str">
            <v/>
          </cell>
          <cell r="FP92" t="str">
            <v/>
          </cell>
          <cell r="FQ92">
            <v>0</v>
          </cell>
        </row>
        <row r="93"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J93"/>
          <cell r="K93">
            <v>2729</v>
          </cell>
          <cell r="L93">
            <v>114969</v>
          </cell>
          <cell r="M93"/>
          <cell r="N93"/>
          <cell r="O93">
            <v>3</v>
          </cell>
          <cell r="P93">
            <v>0</v>
          </cell>
          <cell r="Q93">
            <v>0</v>
          </cell>
          <cell r="R93"/>
          <cell r="S93">
            <v>49</v>
          </cell>
          <cell r="T93">
            <v>92</v>
          </cell>
          <cell r="U93"/>
          <cell r="V93">
            <v>141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141</v>
          </cell>
          <cell r="AF93">
            <v>500915.19</v>
          </cell>
          <cell r="AG93">
            <v>0</v>
          </cell>
          <cell r="AH93">
            <v>0</v>
          </cell>
          <cell r="AI93">
            <v>0</v>
          </cell>
          <cell r="AJ93">
            <v>500915.19</v>
          </cell>
          <cell r="AK93">
            <v>14.999999999999964</v>
          </cell>
          <cell r="AL93">
            <v>7376.9999999999827</v>
          </cell>
          <cell r="AM93">
            <v>0</v>
          </cell>
          <cell r="AN93">
            <v>0</v>
          </cell>
          <cell r="AO93">
            <v>7376.9999999999827</v>
          </cell>
          <cell r="AP93">
            <v>14.999999999999964</v>
          </cell>
          <cell r="AQ93">
            <v>12345.29999999997</v>
          </cell>
          <cell r="AR93">
            <v>0</v>
          </cell>
          <cell r="AS93">
            <v>0</v>
          </cell>
          <cell r="AT93">
            <v>12345.29999999997</v>
          </cell>
          <cell r="AU93">
            <v>116.00000000000001</v>
          </cell>
          <cell r="AV93">
            <v>0</v>
          </cell>
          <cell r="AW93">
            <v>12</v>
          </cell>
          <cell r="AX93">
            <v>2830.3775999999998</v>
          </cell>
          <cell r="AY93">
            <v>13.000000000000002</v>
          </cell>
          <cell r="AZ93">
            <v>3718.6344000000008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6549.0120000000006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6549.0120000000006</v>
          </cell>
          <cell r="BZ93">
            <v>26271.311999999954</v>
          </cell>
          <cell r="CA93">
            <v>0</v>
          </cell>
          <cell r="CB93">
            <v>26271.311999999954</v>
          </cell>
          <cell r="CC93">
            <v>51.7</v>
          </cell>
          <cell r="CD93">
            <v>60711.826999999997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60711.826999999997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1.5326086956521734</v>
          </cell>
          <cell r="CX93">
            <v>907.5648913043475</v>
          </cell>
          <cell r="CY93">
            <v>0</v>
          </cell>
          <cell r="CZ93">
            <v>0</v>
          </cell>
          <cell r="DA93">
            <v>907.5648913043475</v>
          </cell>
          <cell r="DB93">
            <v>588805.89389130438</v>
          </cell>
          <cell r="DC93">
            <v>0</v>
          </cell>
          <cell r="DD93">
            <v>588805.89389130438</v>
          </cell>
          <cell r="DE93">
            <v>134894.59</v>
          </cell>
          <cell r="DF93">
            <v>0</v>
          </cell>
          <cell r="DG93">
            <v>134894.59</v>
          </cell>
          <cell r="DH93">
            <v>47</v>
          </cell>
          <cell r="DI93">
            <v>0</v>
          </cell>
          <cell r="DJ93">
            <v>1.8520000000000001</v>
          </cell>
          <cell r="DK93">
            <v>0</v>
          </cell>
          <cell r="DL93">
            <v>0.63000000000000012</v>
          </cell>
          <cell r="DN93"/>
          <cell r="DO93">
            <v>0</v>
          </cell>
          <cell r="DP93">
            <v>0</v>
          </cell>
          <cell r="DQ93">
            <v>0</v>
          </cell>
          <cell r="DR93">
            <v>1.0173000000000001</v>
          </cell>
          <cell r="DS93">
            <v>12520.018371319633</v>
          </cell>
          <cell r="DT93">
            <v>0</v>
          </cell>
          <cell r="DU93">
            <v>12520.018371319633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19960</v>
          </cell>
          <cell r="EB93">
            <v>18338.25</v>
          </cell>
          <cell r="EC93">
            <v>1621.75</v>
          </cell>
          <cell r="ED93">
            <v>0</v>
          </cell>
          <cell r="EE93">
            <v>19960</v>
          </cell>
          <cell r="EF93">
            <v>19960</v>
          </cell>
          <cell r="EG93">
            <v>0</v>
          </cell>
          <cell r="EH93"/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167374.60837131963</v>
          </cell>
          <cell r="EQ93">
            <v>0</v>
          </cell>
          <cell r="ER93">
            <v>167374.60837131963</v>
          </cell>
          <cell r="ES93">
            <v>756180.50226262398</v>
          </cell>
          <cell r="ET93">
            <v>0</v>
          </cell>
          <cell r="EU93">
            <v>756180.50226262398</v>
          </cell>
          <cell r="EV93">
            <v>736220.50226262398</v>
          </cell>
          <cell r="EW93">
            <v>5221.4220018625811</v>
          </cell>
          <cell r="EX93">
            <v>4610</v>
          </cell>
          <cell r="EY93">
            <v>0</v>
          </cell>
          <cell r="EZ93">
            <v>650010</v>
          </cell>
          <cell r="FA93">
            <v>0</v>
          </cell>
          <cell r="FB93">
            <v>756180.50226262398</v>
          </cell>
          <cell r="FC93">
            <v>756180.50226262398</v>
          </cell>
          <cell r="FD93">
            <v>0</v>
          </cell>
          <cell r="FE93">
            <v>756180.50226262398</v>
          </cell>
          <cell r="FF93">
            <v>756180.50226262398</v>
          </cell>
          <cell r="FG93">
            <v>0</v>
          </cell>
          <cell r="FH93" t="str">
            <v>Formula</v>
          </cell>
          <cell r="FI93">
            <v>97194.021652233874</v>
          </cell>
          <cell r="FJ93">
            <v>0</v>
          </cell>
          <cell r="FK93">
            <v>97194.021652233874</v>
          </cell>
          <cell r="FL93">
            <v>0</v>
          </cell>
          <cell r="FM93">
            <v>5806.38</v>
          </cell>
          <cell r="FN93">
            <v>1062.885213</v>
          </cell>
          <cell r="FO93">
            <v>0</v>
          </cell>
          <cell r="FP93">
            <v>143.4393</v>
          </cell>
          <cell r="FQ93">
            <v>7012.7045130000006</v>
          </cell>
        </row>
        <row r="94"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J94"/>
          <cell r="K94">
            <v>2656</v>
          </cell>
          <cell r="L94">
            <v>114936</v>
          </cell>
          <cell r="M94"/>
          <cell r="N94"/>
          <cell r="O94">
            <v>7</v>
          </cell>
          <cell r="P94">
            <v>0</v>
          </cell>
          <cell r="Q94">
            <v>0</v>
          </cell>
          <cell r="R94"/>
          <cell r="S94">
            <v>32</v>
          </cell>
          <cell r="T94">
            <v>225</v>
          </cell>
          <cell r="U94"/>
          <cell r="V94">
            <v>257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257</v>
          </cell>
          <cell r="AF94">
            <v>913015.63</v>
          </cell>
          <cell r="AG94">
            <v>0</v>
          </cell>
          <cell r="AH94">
            <v>0</v>
          </cell>
          <cell r="AI94">
            <v>0</v>
          </cell>
          <cell r="AJ94">
            <v>913015.63</v>
          </cell>
          <cell r="AK94">
            <v>42.000000000000085</v>
          </cell>
          <cell r="AL94">
            <v>20655.600000000042</v>
          </cell>
          <cell r="AM94">
            <v>0</v>
          </cell>
          <cell r="AN94">
            <v>0</v>
          </cell>
          <cell r="AO94">
            <v>20655.600000000042</v>
          </cell>
          <cell r="AP94">
            <v>42.000000000000085</v>
          </cell>
          <cell r="AQ94">
            <v>34566.840000000069</v>
          </cell>
          <cell r="AR94">
            <v>0</v>
          </cell>
          <cell r="AS94">
            <v>0</v>
          </cell>
          <cell r="AT94">
            <v>34566.840000000069</v>
          </cell>
          <cell r="AU94">
            <v>250.99999999999989</v>
          </cell>
          <cell r="AV94">
            <v>0</v>
          </cell>
          <cell r="AW94">
            <v>0</v>
          </cell>
          <cell r="AX94">
            <v>0</v>
          </cell>
          <cell r="AY94">
            <v>3.0000000000000093</v>
          </cell>
          <cell r="AZ94">
            <v>858.1464000000027</v>
          </cell>
          <cell r="BA94">
            <v>1.0000000000000007</v>
          </cell>
          <cell r="BB94">
            <v>446.64000000000027</v>
          </cell>
          <cell r="BC94">
            <v>1.0000000000000007</v>
          </cell>
          <cell r="BD94">
            <v>486.78000000000031</v>
          </cell>
          <cell r="BE94">
            <v>1.0000000000000007</v>
          </cell>
          <cell r="BF94">
            <v>516.90000000000032</v>
          </cell>
          <cell r="BG94">
            <v>0</v>
          </cell>
          <cell r="BH94">
            <v>0</v>
          </cell>
          <cell r="BI94">
            <v>2308.4664000000039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2308.4664000000039</v>
          </cell>
          <cell r="BZ94">
            <v>57530.906400000116</v>
          </cell>
          <cell r="CA94">
            <v>0</v>
          </cell>
          <cell r="CB94">
            <v>57530.906400000116</v>
          </cell>
          <cell r="CC94">
            <v>44.493081905637951</v>
          </cell>
          <cell r="CD94">
            <v>52248.671012609702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52248.671012609702</v>
          </cell>
          <cell r="CR94">
            <v>1.5800000000000036</v>
          </cell>
          <cell r="CS94">
            <v>1522.3774000000035</v>
          </cell>
          <cell r="CT94">
            <v>0</v>
          </cell>
          <cell r="CU94">
            <v>0</v>
          </cell>
          <cell r="CV94">
            <v>1522.3774000000035</v>
          </cell>
          <cell r="CW94">
            <v>3.4266666666666579</v>
          </cell>
          <cell r="CX94">
            <v>2029.1691999999946</v>
          </cell>
          <cell r="CY94">
            <v>0</v>
          </cell>
          <cell r="CZ94">
            <v>0</v>
          </cell>
          <cell r="DA94">
            <v>2029.1691999999946</v>
          </cell>
          <cell r="DB94">
            <v>1026346.7540126099</v>
          </cell>
          <cell r="DC94">
            <v>0</v>
          </cell>
          <cell r="DD94">
            <v>1026346.7540126099</v>
          </cell>
          <cell r="DE94">
            <v>134894.59</v>
          </cell>
          <cell r="DF94">
            <v>0</v>
          </cell>
          <cell r="DG94">
            <v>134894.59</v>
          </cell>
          <cell r="DH94">
            <v>36.714285714285715</v>
          </cell>
          <cell r="DI94">
            <v>0</v>
          </cell>
          <cell r="DJ94">
            <v>0.73499999999999999</v>
          </cell>
          <cell r="DK94">
            <v>0</v>
          </cell>
          <cell r="DL94">
            <v>0</v>
          </cell>
          <cell r="DN94"/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33024</v>
          </cell>
          <cell r="EB94">
            <v>29184</v>
          </cell>
          <cell r="EC94">
            <v>3840</v>
          </cell>
          <cell r="ED94">
            <v>0</v>
          </cell>
          <cell r="EE94">
            <v>33024</v>
          </cell>
          <cell r="EF94">
            <v>33024</v>
          </cell>
          <cell r="EG94">
            <v>0</v>
          </cell>
          <cell r="EH94"/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167918.59</v>
          </cell>
          <cell r="EQ94">
            <v>0</v>
          </cell>
          <cell r="ER94">
            <v>167918.59</v>
          </cell>
          <cell r="ES94">
            <v>1194265.3440126099</v>
          </cell>
          <cell r="ET94">
            <v>0</v>
          </cell>
          <cell r="EU94">
            <v>1194265.3440126099</v>
          </cell>
          <cell r="EV94">
            <v>1161241.3440126099</v>
          </cell>
          <cell r="EW94">
            <v>4518.4488093875871</v>
          </cell>
          <cell r="EX94">
            <v>4610</v>
          </cell>
          <cell r="EY94">
            <v>91.551190612412938</v>
          </cell>
          <cell r="EZ94">
            <v>1184770</v>
          </cell>
          <cell r="FA94">
            <v>23528.655987390084</v>
          </cell>
          <cell r="FB94">
            <v>1217794</v>
          </cell>
          <cell r="FC94">
            <v>1217794</v>
          </cell>
          <cell r="FD94">
            <v>0</v>
          </cell>
          <cell r="FE94">
            <v>1217794</v>
          </cell>
          <cell r="FF94">
            <v>1217794</v>
          </cell>
          <cell r="FG94">
            <v>0</v>
          </cell>
          <cell r="FH94" t="str">
            <v>MPPL</v>
          </cell>
          <cell r="FI94">
            <v>120065.99291260976</v>
          </cell>
          <cell r="FJ94">
            <v>0</v>
          </cell>
          <cell r="FK94">
            <v>120065.99291260976</v>
          </cell>
          <cell r="FL94">
            <v>0</v>
          </cell>
          <cell r="FM94">
            <v>10583.26</v>
          </cell>
          <cell r="FN94">
            <v>1904.3700000000001</v>
          </cell>
          <cell r="FO94">
            <v>0</v>
          </cell>
          <cell r="FP94">
            <v>257</v>
          </cell>
          <cell r="FQ94">
            <v>12744.630000000001</v>
          </cell>
        </row>
        <row r="95"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J95"/>
          <cell r="K95">
            <v>3224</v>
          </cell>
          <cell r="L95">
            <v>115119</v>
          </cell>
          <cell r="M95"/>
          <cell r="N95"/>
          <cell r="O95">
            <v>7</v>
          </cell>
          <cell r="P95">
            <v>0</v>
          </cell>
          <cell r="Q95">
            <v>0</v>
          </cell>
          <cell r="R95"/>
          <cell r="S95">
            <v>23</v>
          </cell>
          <cell r="T95">
            <v>169</v>
          </cell>
          <cell r="U95"/>
          <cell r="V95">
            <v>192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192</v>
          </cell>
          <cell r="AF95">
            <v>682097.28</v>
          </cell>
          <cell r="AG95">
            <v>0</v>
          </cell>
          <cell r="AH95">
            <v>0</v>
          </cell>
          <cell r="AI95">
            <v>0</v>
          </cell>
          <cell r="AJ95">
            <v>682097.28</v>
          </cell>
          <cell r="AK95">
            <v>11.000000000000007</v>
          </cell>
          <cell r="AL95">
            <v>5409.8000000000038</v>
          </cell>
          <cell r="AM95">
            <v>0</v>
          </cell>
          <cell r="AN95">
            <v>0</v>
          </cell>
          <cell r="AO95">
            <v>5409.8000000000038</v>
          </cell>
          <cell r="AP95">
            <v>12</v>
          </cell>
          <cell r="AQ95">
            <v>9876.24</v>
          </cell>
          <cell r="AR95">
            <v>0</v>
          </cell>
          <cell r="AS95">
            <v>0</v>
          </cell>
          <cell r="AT95">
            <v>9876.24</v>
          </cell>
          <cell r="AU95">
            <v>170.77894736842097</v>
          </cell>
          <cell r="AV95">
            <v>0</v>
          </cell>
          <cell r="AW95">
            <v>3.0315789473684158</v>
          </cell>
          <cell r="AX95">
            <v>715.04276210526189</v>
          </cell>
          <cell r="AY95">
            <v>0</v>
          </cell>
          <cell r="AZ95">
            <v>0</v>
          </cell>
          <cell r="BA95">
            <v>1.0105263157894733</v>
          </cell>
          <cell r="BB95">
            <v>451.34147368421031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17.178947368421049</v>
          </cell>
          <cell r="BH95">
            <v>11724.631578947367</v>
          </cell>
          <cell r="BI95">
            <v>12891.015814736838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12891.015814736838</v>
          </cell>
          <cell r="BZ95">
            <v>28177.055814736843</v>
          </cell>
          <cell r="CA95">
            <v>0</v>
          </cell>
          <cell r="CB95">
            <v>28177.055814736843</v>
          </cell>
          <cell r="CC95">
            <v>64.785088130948111</v>
          </cell>
          <cell r="CD95">
            <v>76077.776843053667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76077.776843053667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786352.11265779054</v>
          </cell>
          <cell r="DC95">
            <v>0</v>
          </cell>
          <cell r="DD95">
            <v>786352.11265779054</v>
          </cell>
          <cell r="DE95">
            <v>134894.59</v>
          </cell>
          <cell r="DF95">
            <v>0</v>
          </cell>
          <cell r="DG95">
            <v>134894.59</v>
          </cell>
          <cell r="DH95">
            <v>27.428571428571427</v>
          </cell>
          <cell r="DI95">
            <v>0</v>
          </cell>
          <cell r="DJ95">
            <v>2.2469999999999999</v>
          </cell>
          <cell r="DK95">
            <v>0</v>
          </cell>
          <cell r="DL95">
            <v>1</v>
          </cell>
          <cell r="DN95"/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27568.49</v>
          </cell>
          <cell r="EB95">
            <v>23328.25</v>
          </cell>
          <cell r="EC95">
            <v>4240.2400000000016</v>
          </cell>
          <cell r="ED95">
            <v>0</v>
          </cell>
          <cell r="EE95">
            <v>27568.49</v>
          </cell>
          <cell r="EF95">
            <v>27568.49</v>
          </cell>
          <cell r="EG95">
            <v>0</v>
          </cell>
          <cell r="EH95"/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162463.07999999999</v>
          </cell>
          <cell r="EQ95">
            <v>0</v>
          </cell>
          <cell r="ER95">
            <v>162463.07999999999</v>
          </cell>
          <cell r="ES95">
            <v>948815.1926577905</v>
          </cell>
          <cell r="ET95">
            <v>0</v>
          </cell>
          <cell r="EU95">
            <v>948815.1926577905</v>
          </cell>
          <cell r="EV95">
            <v>921246.70265779051</v>
          </cell>
          <cell r="EW95">
            <v>4798.1599096759919</v>
          </cell>
          <cell r="EX95">
            <v>4610</v>
          </cell>
          <cell r="EY95">
            <v>0</v>
          </cell>
          <cell r="EZ95">
            <v>885120</v>
          </cell>
          <cell r="FA95">
            <v>0</v>
          </cell>
          <cell r="FB95">
            <v>948815.1926577905</v>
          </cell>
          <cell r="FC95">
            <v>948815.1926577905</v>
          </cell>
          <cell r="FD95">
            <v>0</v>
          </cell>
          <cell r="FE95">
            <v>948815.1926577905</v>
          </cell>
          <cell r="FF95">
            <v>948815.1926577905</v>
          </cell>
          <cell r="FG95">
            <v>0</v>
          </cell>
          <cell r="FH95" t="str">
            <v>Formula</v>
          </cell>
          <cell r="FI95">
            <v>119307.9510577905</v>
          </cell>
          <cell r="FJ95">
            <v>0</v>
          </cell>
          <cell r="FK95">
            <v>119307.9510577905</v>
          </cell>
          <cell r="FL95">
            <v>0</v>
          </cell>
          <cell r="FM95">
            <v>7906.5599999999995</v>
          </cell>
          <cell r="FN95">
            <v>1422.72</v>
          </cell>
          <cell r="FO95">
            <v>0</v>
          </cell>
          <cell r="FP95">
            <v>192</v>
          </cell>
          <cell r="FQ95">
            <v>9521.2799999999988</v>
          </cell>
        </row>
        <row r="96">
          <cell r="C96"/>
          <cell r="D96"/>
          <cell r="E96" t="str">
            <v>The Downs Primary School and Nursery</v>
          </cell>
          <cell r="F96" t="str">
            <v>P</v>
          </cell>
          <cell r="G96" t="str">
            <v/>
          </cell>
          <cell r="H96"/>
          <cell r="I96" t="str">
            <v>Y</v>
          </cell>
          <cell r="J96"/>
          <cell r="K96">
            <v>2833</v>
          </cell>
          <cell r="L96">
            <v>146157</v>
          </cell>
          <cell r="M96"/>
          <cell r="N96"/>
          <cell r="O96">
            <v>7</v>
          </cell>
          <cell r="P96">
            <v>0</v>
          </cell>
          <cell r="Q96">
            <v>0</v>
          </cell>
          <cell r="R96"/>
          <cell r="S96">
            <v>59</v>
          </cell>
          <cell r="T96">
            <v>340</v>
          </cell>
          <cell r="U96"/>
          <cell r="V96">
            <v>399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399</v>
          </cell>
          <cell r="AF96">
            <v>1417483.4100000001</v>
          </cell>
          <cell r="AG96">
            <v>0</v>
          </cell>
          <cell r="AH96">
            <v>0</v>
          </cell>
          <cell r="AI96">
            <v>0</v>
          </cell>
          <cell r="AJ96">
            <v>1417483.4100000001</v>
          </cell>
          <cell r="AK96">
            <v>112.00000000000004</v>
          </cell>
          <cell r="AL96">
            <v>55081.60000000002</v>
          </cell>
          <cell r="AM96">
            <v>0</v>
          </cell>
          <cell r="AN96">
            <v>0</v>
          </cell>
          <cell r="AO96">
            <v>55081.60000000002</v>
          </cell>
          <cell r="AP96">
            <v>134.00000000000011</v>
          </cell>
          <cell r="AQ96">
            <v>110284.68000000009</v>
          </cell>
          <cell r="AR96">
            <v>0</v>
          </cell>
          <cell r="AS96">
            <v>0</v>
          </cell>
          <cell r="AT96">
            <v>110284.68000000009</v>
          </cell>
          <cell r="AU96">
            <v>39.097989949748737</v>
          </cell>
          <cell r="AV96">
            <v>0</v>
          </cell>
          <cell r="AW96">
            <v>142.356783919598</v>
          </cell>
          <cell r="AX96">
            <v>33576.9543678392</v>
          </cell>
          <cell r="AY96">
            <v>130.32663316582924</v>
          </cell>
          <cell r="AZ96">
            <v>37279.777025125659</v>
          </cell>
          <cell r="BA96">
            <v>14.035175879396977</v>
          </cell>
          <cell r="BB96">
            <v>6268.6709547738656</v>
          </cell>
          <cell r="BC96">
            <v>73.183417085427266</v>
          </cell>
          <cell r="BD96">
            <v>35624.223768844284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112749.62611658302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112749.62611658302</v>
          </cell>
          <cell r="BZ96">
            <v>278115.90611658315</v>
          </cell>
          <cell r="CA96">
            <v>0</v>
          </cell>
          <cell r="CB96">
            <v>278115.90611658315</v>
          </cell>
          <cell r="CC96">
            <v>140.54502189225215</v>
          </cell>
          <cell r="CD96">
            <v>165043.42465829061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165043.42465829061</v>
          </cell>
          <cell r="CR96">
            <v>21.059999999999981</v>
          </cell>
          <cell r="CS96">
            <v>20291.941799999982</v>
          </cell>
          <cell r="CT96">
            <v>0</v>
          </cell>
          <cell r="CU96">
            <v>0</v>
          </cell>
          <cell r="CV96">
            <v>20291.941799999982</v>
          </cell>
          <cell r="CW96">
            <v>114.84569732937683</v>
          </cell>
          <cell r="CX96">
            <v>68008.176587537077</v>
          </cell>
          <cell r="CY96">
            <v>0</v>
          </cell>
          <cell r="CZ96">
            <v>0</v>
          </cell>
          <cell r="DA96">
            <v>68008.176587537077</v>
          </cell>
          <cell r="DB96">
            <v>1948942.8591624112</v>
          </cell>
          <cell r="DC96">
            <v>0</v>
          </cell>
          <cell r="DD96">
            <v>1948942.8591624112</v>
          </cell>
          <cell r="DE96">
            <v>134894.59</v>
          </cell>
          <cell r="DF96">
            <v>0</v>
          </cell>
          <cell r="DG96">
            <v>134894.59</v>
          </cell>
          <cell r="DH96">
            <v>57</v>
          </cell>
          <cell r="DI96">
            <v>0</v>
          </cell>
          <cell r="DJ96">
            <v>0.41399999999999998</v>
          </cell>
          <cell r="DK96">
            <v>0</v>
          </cell>
          <cell r="DL96">
            <v>0</v>
          </cell>
          <cell r="DN96"/>
          <cell r="DO96">
            <v>0</v>
          </cell>
          <cell r="DP96">
            <v>0</v>
          </cell>
          <cell r="DQ96">
            <v>0</v>
          </cell>
          <cell r="DR96">
            <v>1.0173000000000001</v>
          </cell>
          <cell r="DS96">
            <v>36050.387870509912</v>
          </cell>
          <cell r="DT96">
            <v>0</v>
          </cell>
          <cell r="DU96">
            <v>36050.387870509912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H96"/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174924.9778705099</v>
          </cell>
          <cell r="EQ96">
            <v>0</v>
          </cell>
          <cell r="ER96">
            <v>174924.9778705099</v>
          </cell>
          <cell r="ES96">
            <v>2123867.8370329211</v>
          </cell>
          <cell r="ET96">
            <v>0</v>
          </cell>
          <cell r="EU96">
            <v>2123867.8370329211</v>
          </cell>
          <cell r="EV96">
            <v>2119887.8370329211</v>
          </cell>
          <cell r="EW96">
            <v>5313.0020978268703</v>
          </cell>
          <cell r="EX96">
            <v>4610</v>
          </cell>
          <cell r="EY96">
            <v>0</v>
          </cell>
          <cell r="EZ96">
            <v>1839390</v>
          </cell>
          <cell r="FA96">
            <v>0</v>
          </cell>
          <cell r="FB96">
            <v>2123867.8370329211</v>
          </cell>
          <cell r="FC96">
            <v>2123867.8370329211</v>
          </cell>
          <cell r="FD96">
            <v>0</v>
          </cell>
          <cell r="FE96">
            <v>2123867.8370329211</v>
          </cell>
          <cell r="FF96">
            <v>2123867.8370329211</v>
          </cell>
          <cell r="FG96">
            <v>0</v>
          </cell>
          <cell r="FH96" t="str">
            <v>Formula</v>
          </cell>
          <cell r="FI96">
            <v>527879.36214271048</v>
          </cell>
          <cell r="FJ96">
            <v>0</v>
          </cell>
          <cell r="FK96">
            <v>527879.36214271048</v>
          </cell>
          <cell r="FL96">
            <v>0</v>
          </cell>
          <cell r="FM96" t="str">
            <v/>
          </cell>
          <cell r="FN96" t="str">
            <v/>
          </cell>
          <cell r="FO96" t="str">
            <v/>
          </cell>
          <cell r="FP96" t="str">
            <v/>
          </cell>
          <cell r="FQ96">
            <v>0</v>
          </cell>
        </row>
        <row r="97"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J97"/>
          <cell r="K97">
            <v>3238</v>
          </cell>
          <cell r="L97">
            <v>115125</v>
          </cell>
          <cell r="M97"/>
          <cell r="N97"/>
          <cell r="O97">
            <v>7</v>
          </cell>
          <cell r="P97">
            <v>0</v>
          </cell>
          <cell r="Q97">
            <v>0</v>
          </cell>
          <cell r="R97"/>
          <cell r="S97">
            <v>7</v>
          </cell>
          <cell r="T97">
            <v>53</v>
          </cell>
          <cell r="U97"/>
          <cell r="V97">
            <v>60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60</v>
          </cell>
          <cell r="AF97">
            <v>213155.40000000002</v>
          </cell>
          <cell r="AG97">
            <v>0</v>
          </cell>
          <cell r="AH97">
            <v>0</v>
          </cell>
          <cell r="AI97">
            <v>0</v>
          </cell>
          <cell r="AJ97">
            <v>213155.40000000002</v>
          </cell>
          <cell r="AK97">
            <v>15</v>
          </cell>
          <cell r="AL97">
            <v>7377</v>
          </cell>
          <cell r="AM97">
            <v>0</v>
          </cell>
          <cell r="AN97">
            <v>0</v>
          </cell>
          <cell r="AO97">
            <v>7377</v>
          </cell>
          <cell r="AP97">
            <v>16.999999999999979</v>
          </cell>
          <cell r="AQ97">
            <v>13991.339999999982</v>
          </cell>
          <cell r="AR97">
            <v>0</v>
          </cell>
          <cell r="AS97">
            <v>0</v>
          </cell>
          <cell r="AT97">
            <v>13991.339999999982</v>
          </cell>
          <cell r="AU97">
            <v>22.999999999999982</v>
          </cell>
          <cell r="AV97">
            <v>0</v>
          </cell>
          <cell r="AW97">
            <v>30</v>
          </cell>
          <cell r="AX97">
            <v>7075.9440000000004</v>
          </cell>
          <cell r="AY97">
            <v>7.0000000000000204</v>
          </cell>
          <cell r="AZ97">
            <v>2002.3416000000061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9078.2856000000065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9078.2856000000065</v>
          </cell>
          <cell r="BZ97">
            <v>30446.625599999988</v>
          </cell>
          <cell r="CA97">
            <v>0</v>
          </cell>
          <cell r="CB97">
            <v>30446.625599999988</v>
          </cell>
          <cell r="CC97">
            <v>25.410740203193054</v>
          </cell>
          <cell r="CD97">
            <v>29840.086328011635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29840.086328011635</v>
          </cell>
          <cell r="CR97">
            <v>0.40000000000000213</v>
          </cell>
          <cell r="CS97">
            <v>385.41200000000202</v>
          </cell>
          <cell r="CT97">
            <v>0</v>
          </cell>
          <cell r="CU97">
            <v>0</v>
          </cell>
          <cell r="CV97">
            <v>385.41200000000202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273827.52392801165</v>
          </cell>
          <cell r="DC97">
            <v>0</v>
          </cell>
          <cell r="DD97">
            <v>273827.52392801165</v>
          </cell>
          <cell r="DE97">
            <v>134894.59</v>
          </cell>
          <cell r="DF97">
            <v>0</v>
          </cell>
          <cell r="DG97">
            <v>134894.59</v>
          </cell>
          <cell r="DH97">
            <v>8.5714285714285712</v>
          </cell>
          <cell r="DI97">
            <v>1</v>
          </cell>
          <cell r="DJ97">
            <v>3.0009999999999999</v>
          </cell>
          <cell r="DK97">
            <v>0</v>
          </cell>
          <cell r="DL97">
            <v>1</v>
          </cell>
          <cell r="DN97"/>
          <cell r="DO97">
            <v>57310.13</v>
          </cell>
          <cell r="DP97">
            <v>0</v>
          </cell>
          <cell r="DQ97">
            <v>57310.13</v>
          </cell>
          <cell r="DR97">
            <v>1.0173000000000001</v>
          </cell>
          <cell r="DS97">
            <v>8062.3578199546446</v>
          </cell>
          <cell r="DT97">
            <v>0</v>
          </cell>
          <cell r="DU97">
            <v>8062.3578199546446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15350.49</v>
          </cell>
          <cell r="EB97">
            <v>13348.25</v>
          </cell>
          <cell r="EC97">
            <v>2002.2399999999998</v>
          </cell>
          <cell r="ED97">
            <v>0</v>
          </cell>
          <cell r="EE97">
            <v>15350.49</v>
          </cell>
          <cell r="EF97">
            <v>15350.49</v>
          </cell>
          <cell r="EG97">
            <v>0</v>
          </cell>
          <cell r="EH97"/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215617.56781995462</v>
          </cell>
          <cell r="EQ97">
            <v>0</v>
          </cell>
          <cell r="ER97">
            <v>215617.56781995462</v>
          </cell>
          <cell r="ES97">
            <v>489445.09174796625</v>
          </cell>
          <cell r="ET97">
            <v>0</v>
          </cell>
          <cell r="EU97">
            <v>489445.09174796625</v>
          </cell>
          <cell r="EV97">
            <v>474094.60174796626</v>
          </cell>
          <cell r="EW97">
            <v>7901.5766957994374</v>
          </cell>
          <cell r="EX97">
            <v>4610</v>
          </cell>
          <cell r="EY97">
            <v>0</v>
          </cell>
          <cell r="EZ97">
            <v>276600</v>
          </cell>
          <cell r="FA97">
            <v>0</v>
          </cell>
          <cell r="FB97">
            <v>489445.09174796625</v>
          </cell>
          <cell r="FC97">
            <v>489445.09174796625</v>
          </cell>
          <cell r="FD97">
            <v>0</v>
          </cell>
          <cell r="FE97">
            <v>489445.09174796625</v>
          </cell>
          <cell r="FF97">
            <v>489445.09174796625</v>
          </cell>
          <cell r="FG97">
            <v>0</v>
          </cell>
          <cell r="FH97" t="str">
            <v>Formula</v>
          </cell>
          <cell r="FI97">
            <v>60722.419224566242</v>
          </cell>
          <cell r="FJ97">
            <v>0</v>
          </cell>
          <cell r="FK97">
            <v>60722.419224566242</v>
          </cell>
          <cell r="FL97">
            <v>0</v>
          </cell>
          <cell r="FM97">
            <v>2470.8000000000002</v>
          </cell>
          <cell r="FN97">
            <v>452.29158000000007</v>
          </cell>
          <cell r="FO97">
            <v>0</v>
          </cell>
          <cell r="FP97">
            <v>61.038000000000004</v>
          </cell>
          <cell r="FQ97">
            <v>2984.1295800000003</v>
          </cell>
        </row>
        <row r="98"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J98"/>
          <cell r="K98">
            <v>5259</v>
          </cell>
          <cell r="L98">
            <v>115299</v>
          </cell>
          <cell r="M98"/>
          <cell r="N98"/>
          <cell r="O98">
            <v>7</v>
          </cell>
          <cell r="P98">
            <v>0</v>
          </cell>
          <cell r="Q98">
            <v>0</v>
          </cell>
          <cell r="R98"/>
          <cell r="S98">
            <v>60</v>
          </cell>
          <cell r="T98">
            <v>407</v>
          </cell>
          <cell r="U98"/>
          <cell r="V98">
            <v>467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467</v>
          </cell>
          <cell r="AF98">
            <v>1659059.53</v>
          </cell>
          <cell r="AG98">
            <v>0</v>
          </cell>
          <cell r="AH98">
            <v>0</v>
          </cell>
          <cell r="AI98">
            <v>0</v>
          </cell>
          <cell r="AJ98">
            <v>1659059.53</v>
          </cell>
          <cell r="AK98">
            <v>79.999999999999972</v>
          </cell>
          <cell r="AL98">
            <v>39343.999999999985</v>
          </cell>
          <cell r="AM98">
            <v>0</v>
          </cell>
          <cell r="AN98">
            <v>0</v>
          </cell>
          <cell r="AO98">
            <v>39343.999999999985</v>
          </cell>
          <cell r="AP98">
            <v>82.999999999999972</v>
          </cell>
          <cell r="AQ98">
            <v>68310.659999999974</v>
          </cell>
          <cell r="AR98">
            <v>0</v>
          </cell>
          <cell r="AS98">
            <v>0</v>
          </cell>
          <cell r="AT98">
            <v>68310.659999999974</v>
          </cell>
          <cell r="AU98">
            <v>462.99141630901312</v>
          </cell>
          <cell r="AV98">
            <v>0</v>
          </cell>
          <cell r="AW98">
            <v>0</v>
          </cell>
          <cell r="AX98">
            <v>0</v>
          </cell>
          <cell r="AY98">
            <v>2.0042918454935612</v>
          </cell>
          <cell r="AZ98">
            <v>573.3252772532187</v>
          </cell>
          <cell r="BA98">
            <v>2.0042918454935612</v>
          </cell>
          <cell r="BB98">
            <v>895.1969098712442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1468.522187124463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1468.522187124463</v>
          </cell>
          <cell r="BZ98">
            <v>109123.18218712442</v>
          </cell>
          <cell r="CA98">
            <v>0</v>
          </cell>
          <cell r="CB98">
            <v>109123.18218712442</v>
          </cell>
          <cell r="CC98">
            <v>115.50238735602274</v>
          </cell>
          <cell r="CD98">
            <v>135635.60849605105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135635.60849605105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8.0319410319410327</v>
          </cell>
          <cell r="CX98">
            <v>4756.2745208845208</v>
          </cell>
          <cell r="CY98">
            <v>0</v>
          </cell>
          <cell r="CZ98">
            <v>0</v>
          </cell>
          <cell r="DA98">
            <v>4756.2745208845208</v>
          </cell>
          <cell r="DB98">
            <v>1908574.59520406</v>
          </cell>
          <cell r="DC98">
            <v>0</v>
          </cell>
          <cell r="DD98">
            <v>1908574.59520406</v>
          </cell>
          <cell r="DE98">
            <v>134894.59</v>
          </cell>
          <cell r="DF98">
            <v>0</v>
          </cell>
          <cell r="DG98">
            <v>134894.59</v>
          </cell>
          <cell r="DH98">
            <v>66.714285714285708</v>
          </cell>
          <cell r="DI98">
            <v>0</v>
          </cell>
          <cell r="DJ98">
            <v>1.46</v>
          </cell>
          <cell r="DK98">
            <v>0</v>
          </cell>
          <cell r="DL98">
            <v>0</v>
          </cell>
          <cell r="DN98"/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10956.8</v>
          </cell>
          <cell r="EB98">
            <v>9164.7999999999993</v>
          </cell>
          <cell r="EC98">
            <v>1792</v>
          </cell>
          <cell r="ED98">
            <v>0</v>
          </cell>
          <cell r="EE98">
            <v>10956.8</v>
          </cell>
          <cell r="EF98">
            <v>10956.8</v>
          </cell>
          <cell r="EG98">
            <v>0</v>
          </cell>
          <cell r="EH98"/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145851.38999999998</v>
          </cell>
          <cell r="EQ98">
            <v>0</v>
          </cell>
          <cell r="ER98">
            <v>145851.38999999998</v>
          </cell>
          <cell r="ES98">
            <v>2054425.9852040599</v>
          </cell>
          <cell r="ET98">
            <v>0</v>
          </cell>
          <cell r="EU98">
            <v>2054425.9852040599</v>
          </cell>
          <cell r="EV98">
            <v>2043469.18520406</v>
          </cell>
          <cell r="EW98">
            <v>4375.7370132849255</v>
          </cell>
          <cell r="EX98">
            <v>4610</v>
          </cell>
          <cell r="EY98">
            <v>234.26298671507448</v>
          </cell>
          <cell r="EZ98">
            <v>2152870</v>
          </cell>
          <cell r="FA98">
            <v>109400.81479593995</v>
          </cell>
          <cell r="FB98">
            <v>2163826.7999999998</v>
          </cell>
          <cell r="FC98">
            <v>2163826.7999999998</v>
          </cell>
          <cell r="FD98">
            <v>0</v>
          </cell>
          <cell r="FE98">
            <v>2163826.7999999998</v>
          </cell>
          <cell r="FF98">
            <v>2163826.7999999998</v>
          </cell>
          <cell r="FG98">
            <v>0</v>
          </cell>
          <cell r="FH98" t="str">
            <v>MPPL</v>
          </cell>
          <cell r="FI98">
            <v>259942.85110405998</v>
          </cell>
          <cell r="FJ98">
            <v>0</v>
          </cell>
          <cell r="FK98">
            <v>259942.85110405998</v>
          </cell>
          <cell r="FL98">
            <v>0</v>
          </cell>
          <cell r="FM98">
            <v>19231.060000000001</v>
          </cell>
          <cell r="FN98">
            <v>3460.4700000000003</v>
          </cell>
          <cell r="FO98">
            <v>0</v>
          </cell>
          <cell r="FP98">
            <v>467</v>
          </cell>
          <cell r="FQ98">
            <v>23158.530000000002</v>
          </cell>
        </row>
        <row r="99"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J99"/>
          <cell r="K99">
            <v>5272</v>
          </cell>
          <cell r="L99">
            <v>115312</v>
          </cell>
          <cell r="M99"/>
          <cell r="N99"/>
          <cell r="O99">
            <v>7</v>
          </cell>
          <cell r="P99">
            <v>0</v>
          </cell>
          <cell r="Q99">
            <v>0</v>
          </cell>
          <cell r="R99"/>
          <cell r="S99">
            <v>60</v>
          </cell>
          <cell r="T99">
            <v>347</v>
          </cell>
          <cell r="U99"/>
          <cell r="V99">
            <v>407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407</v>
          </cell>
          <cell r="AF99">
            <v>1445904.1300000001</v>
          </cell>
          <cell r="AG99">
            <v>0</v>
          </cell>
          <cell r="AH99">
            <v>0</v>
          </cell>
          <cell r="AI99">
            <v>0</v>
          </cell>
          <cell r="AJ99">
            <v>1445904.1300000001</v>
          </cell>
          <cell r="AK99">
            <v>56.999999999999972</v>
          </cell>
          <cell r="AL99">
            <v>28032.599999999988</v>
          </cell>
          <cell r="AM99">
            <v>0</v>
          </cell>
          <cell r="AN99">
            <v>0</v>
          </cell>
          <cell r="AO99">
            <v>28032.599999999988</v>
          </cell>
          <cell r="AP99">
            <v>56.999999999999972</v>
          </cell>
          <cell r="AQ99">
            <v>46912.139999999978</v>
          </cell>
          <cell r="AR99">
            <v>0</v>
          </cell>
          <cell r="AS99">
            <v>0</v>
          </cell>
          <cell r="AT99">
            <v>46912.139999999978</v>
          </cell>
          <cell r="AU99">
            <v>273.99999999999994</v>
          </cell>
          <cell r="AV99">
            <v>0</v>
          </cell>
          <cell r="AW99">
            <v>124.99999999999994</v>
          </cell>
          <cell r="AX99">
            <v>29483.099999999988</v>
          </cell>
          <cell r="AY99">
            <v>0</v>
          </cell>
          <cell r="AZ99">
            <v>0</v>
          </cell>
          <cell r="BA99">
            <v>8.0000000000000178</v>
          </cell>
          <cell r="BB99">
            <v>3573.1200000000076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33056.219999999994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33056.219999999994</v>
          </cell>
          <cell r="BZ99">
            <v>108000.95999999996</v>
          </cell>
          <cell r="CA99">
            <v>0</v>
          </cell>
          <cell r="CB99">
            <v>108000.95999999996</v>
          </cell>
          <cell r="CC99">
            <v>107.68136309203899</v>
          </cell>
          <cell r="CD99">
            <v>126451.3014926123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126451.3014926123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4.6916426512968163</v>
          </cell>
          <cell r="CX99">
            <v>2778.2500288184356</v>
          </cell>
          <cell r="CY99">
            <v>0</v>
          </cell>
          <cell r="CZ99">
            <v>0</v>
          </cell>
          <cell r="DA99">
            <v>2778.2500288184356</v>
          </cell>
          <cell r="DB99">
            <v>1683134.6415214308</v>
          </cell>
          <cell r="DC99">
            <v>0</v>
          </cell>
          <cell r="DD99">
            <v>1683134.6415214308</v>
          </cell>
          <cell r="DE99">
            <v>134894.59</v>
          </cell>
          <cell r="DF99">
            <v>0</v>
          </cell>
          <cell r="DG99">
            <v>134894.59</v>
          </cell>
          <cell r="DH99">
            <v>58.142857142857146</v>
          </cell>
          <cell r="DI99">
            <v>0</v>
          </cell>
          <cell r="DJ99">
            <v>1.6970000000000001</v>
          </cell>
          <cell r="DK99">
            <v>0</v>
          </cell>
          <cell r="DL99">
            <v>0.24249999999999994</v>
          </cell>
          <cell r="DN99"/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7168</v>
          </cell>
          <cell r="EB99">
            <v>6246.4</v>
          </cell>
          <cell r="EC99">
            <v>921.60000000000036</v>
          </cell>
          <cell r="ED99">
            <v>0</v>
          </cell>
          <cell r="EE99">
            <v>7168</v>
          </cell>
          <cell r="EF99">
            <v>7168</v>
          </cell>
          <cell r="EG99">
            <v>0</v>
          </cell>
          <cell r="EH99"/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142062.59</v>
          </cell>
          <cell r="EQ99">
            <v>0</v>
          </cell>
          <cell r="ER99">
            <v>142062.59</v>
          </cell>
          <cell r="ES99">
            <v>1825197.2315214309</v>
          </cell>
          <cell r="ET99">
            <v>0</v>
          </cell>
          <cell r="EU99">
            <v>1825197.2315214309</v>
          </cell>
          <cell r="EV99">
            <v>1818029.2315214309</v>
          </cell>
          <cell r="EW99">
            <v>4466.9022887504443</v>
          </cell>
          <cell r="EX99">
            <v>4610</v>
          </cell>
          <cell r="EY99">
            <v>143.09771124955569</v>
          </cell>
          <cell r="EZ99">
            <v>1876270</v>
          </cell>
          <cell r="FA99">
            <v>58240.768478569109</v>
          </cell>
          <cell r="FB99">
            <v>1883438</v>
          </cell>
          <cell r="FC99">
            <v>1883438</v>
          </cell>
          <cell r="FD99">
            <v>0</v>
          </cell>
          <cell r="FE99">
            <v>1883438</v>
          </cell>
          <cell r="FF99">
            <v>1883438</v>
          </cell>
          <cell r="FG99">
            <v>0</v>
          </cell>
          <cell r="FH99" t="str">
            <v>MPPL</v>
          </cell>
          <cell r="FI99">
            <v>252575.03542143072</v>
          </cell>
          <cell r="FJ99">
            <v>0</v>
          </cell>
          <cell r="FK99">
            <v>252575.03542143072</v>
          </cell>
          <cell r="FL99">
            <v>0</v>
          </cell>
          <cell r="FM99">
            <v>16760.259999999998</v>
          </cell>
          <cell r="FN99">
            <v>3015.87</v>
          </cell>
          <cell r="FO99">
            <v>0</v>
          </cell>
          <cell r="FP99">
            <v>407</v>
          </cell>
          <cell r="FQ99">
            <v>20183.129999999997</v>
          </cell>
        </row>
        <row r="100"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J100"/>
          <cell r="K100">
            <v>3215</v>
          </cell>
          <cell r="L100">
            <v>115113</v>
          </cell>
          <cell r="M100"/>
          <cell r="N100"/>
          <cell r="O100">
            <v>7</v>
          </cell>
          <cell r="P100">
            <v>0</v>
          </cell>
          <cell r="Q100">
            <v>0</v>
          </cell>
          <cell r="R100"/>
          <cell r="S100">
            <v>17</v>
          </cell>
          <cell r="T100">
            <v>98</v>
          </cell>
          <cell r="U100"/>
          <cell r="V100">
            <v>115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115</v>
          </cell>
          <cell r="AF100">
            <v>408547.85000000003</v>
          </cell>
          <cell r="AG100">
            <v>0</v>
          </cell>
          <cell r="AH100">
            <v>0</v>
          </cell>
          <cell r="AI100">
            <v>0</v>
          </cell>
          <cell r="AJ100">
            <v>408547.85000000003</v>
          </cell>
          <cell r="AK100">
            <v>9.9999999999999964</v>
          </cell>
          <cell r="AL100">
            <v>4917.9999999999982</v>
          </cell>
          <cell r="AM100">
            <v>0</v>
          </cell>
          <cell r="AN100">
            <v>0</v>
          </cell>
          <cell r="AO100">
            <v>4917.9999999999982</v>
          </cell>
          <cell r="AP100">
            <v>11.000000000000002</v>
          </cell>
          <cell r="AQ100">
            <v>9053.2200000000012</v>
          </cell>
          <cell r="AR100">
            <v>0</v>
          </cell>
          <cell r="AS100">
            <v>0</v>
          </cell>
          <cell r="AT100">
            <v>9053.2200000000012</v>
          </cell>
          <cell r="AU100">
            <v>114</v>
          </cell>
          <cell r="AV100">
            <v>0</v>
          </cell>
          <cell r="AW100">
            <v>0.99999999999999967</v>
          </cell>
          <cell r="AX100">
            <v>235.86479999999992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235.86479999999992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235.86479999999992</v>
          </cell>
          <cell r="BZ100">
            <v>14207.084799999999</v>
          </cell>
          <cell r="CA100">
            <v>0</v>
          </cell>
          <cell r="CB100">
            <v>14207.084799999999</v>
          </cell>
          <cell r="CC100">
            <v>23.794155548817443</v>
          </cell>
          <cell r="CD100">
            <v>27941.714802531809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27941.714802531809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450696.64960253186</v>
          </cell>
          <cell r="DC100">
            <v>0</v>
          </cell>
          <cell r="DD100">
            <v>450696.64960253186</v>
          </cell>
          <cell r="DE100">
            <v>134894.59</v>
          </cell>
          <cell r="DF100">
            <v>0</v>
          </cell>
          <cell r="DG100">
            <v>134894.59</v>
          </cell>
          <cell r="DH100">
            <v>16.428571428571427</v>
          </cell>
          <cell r="DI100">
            <v>0.46461949265687585</v>
          </cell>
          <cell r="DJ100">
            <v>2.1139999999999999</v>
          </cell>
          <cell r="DK100">
            <v>0</v>
          </cell>
          <cell r="DL100">
            <v>1</v>
          </cell>
          <cell r="DN100"/>
          <cell r="DO100">
            <v>26627.403524699599</v>
          </cell>
          <cell r="DP100">
            <v>0</v>
          </cell>
          <cell r="DQ100">
            <v>26627.403524699599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18793.59</v>
          </cell>
          <cell r="EB100">
            <v>17465</v>
          </cell>
          <cell r="EC100">
            <v>1328.5900000000001</v>
          </cell>
          <cell r="ED100">
            <v>-2255.06</v>
          </cell>
          <cell r="EE100">
            <v>16538.53</v>
          </cell>
          <cell r="EF100">
            <v>16538.53</v>
          </cell>
          <cell r="EG100">
            <v>0</v>
          </cell>
          <cell r="EH100"/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178060.52352469959</v>
          </cell>
          <cell r="EQ100">
            <v>0</v>
          </cell>
          <cell r="ER100">
            <v>178060.52352469959</v>
          </cell>
          <cell r="ES100">
            <v>628757.17312723142</v>
          </cell>
          <cell r="ET100">
            <v>0</v>
          </cell>
          <cell r="EU100">
            <v>628757.17312723142</v>
          </cell>
          <cell r="EV100">
            <v>612218.64312723151</v>
          </cell>
          <cell r="EW100">
            <v>5323.640375019404</v>
          </cell>
          <cell r="EX100">
            <v>4610</v>
          </cell>
          <cell r="EY100">
            <v>0</v>
          </cell>
          <cell r="EZ100">
            <v>530150</v>
          </cell>
          <cell r="FA100">
            <v>0</v>
          </cell>
          <cell r="FB100">
            <v>628757.17312723142</v>
          </cell>
          <cell r="FC100">
            <v>628757.17312723142</v>
          </cell>
          <cell r="FD100">
            <v>0</v>
          </cell>
          <cell r="FE100">
            <v>628757.17312723142</v>
          </cell>
          <cell r="FF100">
            <v>628757.17312723142</v>
          </cell>
          <cell r="FG100">
            <v>0</v>
          </cell>
          <cell r="FH100" t="str">
            <v>Formula</v>
          </cell>
          <cell r="FI100">
            <v>49487.235102531813</v>
          </cell>
          <cell r="FJ100">
            <v>0</v>
          </cell>
          <cell r="FK100">
            <v>49487.235102531813</v>
          </cell>
          <cell r="FL100">
            <v>0</v>
          </cell>
          <cell r="FM100">
            <v>4735.7</v>
          </cell>
          <cell r="FN100">
            <v>852.15</v>
          </cell>
          <cell r="FO100">
            <v>0</v>
          </cell>
          <cell r="FP100">
            <v>115</v>
          </cell>
          <cell r="FQ100">
            <v>5702.8499999999995</v>
          </cell>
        </row>
        <row r="101"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J101"/>
          <cell r="K101">
            <v>2821</v>
          </cell>
          <cell r="L101">
            <v>115012</v>
          </cell>
          <cell r="M101"/>
          <cell r="N101"/>
          <cell r="O101">
            <v>7</v>
          </cell>
          <cell r="P101">
            <v>0</v>
          </cell>
          <cell r="Q101">
            <v>0</v>
          </cell>
          <cell r="R101"/>
          <cell r="S101">
            <v>59</v>
          </cell>
          <cell r="T101">
            <v>359</v>
          </cell>
          <cell r="U101"/>
          <cell r="V101">
            <v>418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418</v>
          </cell>
          <cell r="AF101">
            <v>1484982.62</v>
          </cell>
          <cell r="AG101">
            <v>0</v>
          </cell>
          <cell r="AH101">
            <v>0</v>
          </cell>
          <cell r="AI101">
            <v>0</v>
          </cell>
          <cell r="AJ101">
            <v>1484982.62</v>
          </cell>
          <cell r="AK101">
            <v>30.000000000000018</v>
          </cell>
          <cell r="AL101">
            <v>14754.000000000009</v>
          </cell>
          <cell r="AM101">
            <v>0</v>
          </cell>
          <cell r="AN101">
            <v>0</v>
          </cell>
          <cell r="AO101">
            <v>14754.000000000009</v>
          </cell>
          <cell r="AP101">
            <v>30.000000000000018</v>
          </cell>
          <cell r="AQ101">
            <v>24690.600000000013</v>
          </cell>
          <cell r="AR101">
            <v>0</v>
          </cell>
          <cell r="AS101">
            <v>0</v>
          </cell>
          <cell r="AT101">
            <v>24690.600000000013</v>
          </cell>
          <cell r="AU101">
            <v>409.94216867469879</v>
          </cell>
          <cell r="AV101">
            <v>0</v>
          </cell>
          <cell r="AW101">
            <v>2.014457831325303</v>
          </cell>
          <cell r="AX101">
            <v>475.13969349397632</v>
          </cell>
          <cell r="AY101">
            <v>4.0289156626506024</v>
          </cell>
          <cell r="AZ101">
            <v>1152.4664906024097</v>
          </cell>
          <cell r="BA101">
            <v>0</v>
          </cell>
          <cell r="BB101">
            <v>0</v>
          </cell>
          <cell r="BC101">
            <v>2.014457831325303</v>
          </cell>
          <cell r="BD101">
            <v>980.59778313253094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2608.203967228917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2608.203967228917</v>
          </cell>
          <cell r="BZ101">
            <v>42052.803967228938</v>
          </cell>
          <cell r="CA101">
            <v>0</v>
          </cell>
          <cell r="CB101">
            <v>42052.803967228938</v>
          </cell>
          <cell r="CC101">
            <v>89.944299134278864</v>
          </cell>
          <cell r="CD101">
            <v>105622.48991637501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105622.48991637501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1.1643454038997207</v>
          </cell>
          <cell r="CX101">
            <v>689.49041782729762</v>
          </cell>
          <cell r="CY101">
            <v>0</v>
          </cell>
          <cell r="CZ101">
            <v>0</v>
          </cell>
          <cell r="DA101">
            <v>689.49041782729762</v>
          </cell>
          <cell r="DB101">
            <v>1633347.4043014315</v>
          </cell>
          <cell r="DC101">
            <v>0</v>
          </cell>
          <cell r="DD101">
            <v>1633347.4043014315</v>
          </cell>
          <cell r="DE101">
            <v>134894.59</v>
          </cell>
          <cell r="DF101">
            <v>0</v>
          </cell>
          <cell r="DG101">
            <v>134894.59</v>
          </cell>
          <cell r="DH101">
            <v>59.714285714285715</v>
          </cell>
          <cell r="DI101">
            <v>0</v>
          </cell>
          <cell r="DJ101">
            <v>0.83499999999999996</v>
          </cell>
          <cell r="DK101">
            <v>0</v>
          </cell>
          <cell r="DL101">
            <v>0</v>
          </cell>
          <cell r="DN101"/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36864</v>
          </cell>
          <cell r="EB101">
            <v>34304</v>
          </cell>
          <cell r="EC101">
            <v>2560</v>
          </cell>
          <cell r="ED101">
            <v>0</v>
          </cell>
          <cell r="EE101">
            <v>36864</v>
          </cell>
          <cell r="EF101">
            <v>36864</v>
          </cell>
          <cell r="EG101">
            <v>0</v>
          </cell>
          <cell r="EH101"/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171758.59</v>
          </cell>
          <cell r="EQ101">
            <v>0</v>
          </cell>
          <cell r="ER101">
            <v>171758.59</v>
          </cell>
          <cell r="ES101">
            <v>1805105.9943014316</v>
          </cell>
          <cell r="ET101">
            <v>0</v>
          </cell>
          <cell r="EU101">
            <v>1805105.9943014316</v>
          </cell>
          <cell r="EV101">
            <v>1768241.9943014316</v>
          </cell>
          <cell r="EW101">
            <v>4230.2440055058169</v>
          </cell>
          <cell r="EX101">
            <v>4610</v>
          </cell>
          <cell r="EY101">
            <v>379.75599449418314</v>
          </cell>
          <cell r="EZ101">
            <v>1926980</v>
          </cell>
          <cell r="FA101">
            <v>158738.00569856842</v>
          </cell>
          <cell r="FB101">
            <v>1963844</v>
          </cell>
          <cell r="FC101">
            <v>1963844</v>
          </cell>
          <cell r="FD101">
            <v>0</v>
          </cell>
          <cell r="FE101">
            <v>1963844</v>
          </cell>
          <cell r="FF101">
            <v>1963844</v>
          </cell>
          <cell r="FG101">
            <v>0</v>
          </cell>
          <cell r="FH101" t="str">
            <v>MPPL</v>
          </cell>
          <cell r="FI101">
            <v>178160.26290143124</v>
          </cell>
          <cell r="FJ101">
            <v>0</v>
          </cell>
          <cell r="FK101">
            <v>178160.26290143124</v>
          </cell>
          <cell r="FL101">
            <v>0</v>
          </cell>
          <cell r="FM101">
            <v>17213.240000000002</v>
          </cell>
          <cell r="FN101">
            <v>3097.38</v>
          </cell>
          <cell r="FO101">
            <v>0</v>
          </cell>
          <cell r="FP101">
            <v>418</v>
          </cell>
          <cell r="FQ101">
            <v>20728.620000000003</v>
          </cell>
        </row>
        <row r="102">
          <cell r="C102"/>
          <cell r="D102"/>
          <cell r="E102" t="str">
            <v>Elm Hall Primary School</v>
          </cell>
          <cell r="F102" t="str">
            <v>P</v>
          </cell>
          <cell r="G102" t="str">
            <v/>
          </cell>
          <cell r="H102"/>
          <cell r="I102" t="str">
            <v>Y</v>
          </cell>
          <cell r="J102"/>
          <cell r="K102">
            <v>2757</v>
          </cell>
          <cell r="L102">
            <v>146695</v>
          </cell>
          <cell r="M102"/>
          <cell r="N102"/>
          <cell r="O102">
            <v>7</v>
          </cell>
          <cell r="P102">
            <v>0</v>
          </cell>
          <cell r="Q102">
            <v>0</v>
          </cell>
          <cell r="R102"/>
          <cell r="S102">
            <v>30</v>
          </cell>
          <cell r="T102">
            <v>178</v>
          </cell>
          <cell r="U102"/>
          <cell r="V102">
            <v>208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208</v>
          </cell>
          <cell r="AF102">
            <v>738938.72</v>
          </cell>
          <cell r="AG102">
            <v>0</v>
          </cell>
          <cell r="AH102">
            <v>0</v>
          </cell>
          <cell r="AI102">
            <v>0</v>
          </cell>
          <cell r="AJ102">
            <v>738938.72</v>
          </cell>
          <cell r="AK102">
            <v>35.00000000000005</v>
          </cell>
          <cell r="AL102">
            <v>17213.000000000025</v>
          </cell>
          <cell r="AM102">
            <v>0</v>
          </cell>
          <cell r="AN102">
            <v>0</v>
          </cell>
          <cell r="AO102">
            <v>17213.000000000025</v>
          </cell>
          <cell r="AP102">
            <v>35.00000000000005</v>
          </cell>
          <cell r="AQ102">
            <v>28805.700000000041</v>
          </cell>
          <cell r="AR102">
            <v>0</v>
          </cell>
          <cell r="AS102">
            <v>0</v>
          </cell>
          <cell r="AT102">
            <v>28805.700000000041</v>
          </cell>
          <cell r="AU102">
            <v>118.13592233009715</v>
          </cell>
          <cell r="AV102">
            <v>0</v>
          </cell>
          <cell r="AW102">
            <v>10.097087378640767</v>
          </cell>
          <cell r="AX102">
            <v>2381.547495145629</v>
          </cell>
          <cell r="AY102">
            <v>6.0582524271844642</v>
          </cell>
          <cell r="AZ102">
            <v>1732.9558368932035</v>
          </cell>
          <cell r="BA102">
            <v>0</v>
          </cell>
          <cell r="BB102">
            <v>0</v>
          </cell>
          <cell r="BC102">
            <v>73.708737864077676</v>
          </cell>
          <cell r="BD102">
            <v>35879.939417475733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39994.442749514565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39994.442749514565</v>
          </cell>
          <cell r="BZ102">
            <v>86013.142749514634</v>
          </cell>
          <cell r="CA102">
            <v>0</v>
          </cell>
          <cell r="CB102">
            <v>86013.142749514634</v>
          </cell>
          <cell r="CC102">
            <v>76.141048120007767</v>
          </cell>
          <cell r="CD102">
            <v>89413.194217806318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89413.194217806318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8.1797752808988733</v>
          </cell>
          <cell r="CX102">
            <v>4843.8175280898859</v>
          </cell>
          <cell r="CY102">
            <v>0</v>
          </cell>
          <cell r="CZ102">
            <v>0</v>
          </cell>
          <cell r="DA102">
            <v>4843.8175280898859</v>
          </cell>
          <cell r="DB102">
            <v>919208.87449541083</v>
          </cell>
          <cell r="DC102">
            <v>0</v>
          </cell>
          <cell r="DD102">
            <v>919208.87449541083</v>
          </cell>
          <cell r="DE102">
            <v>134894.59</v>
          </cell>
          <cell r="DF102">
            <v>0</v>
          </cell>
          <cell r="DG102">
            <v>134894.59</v>
          </cell>
          <cell r="DH102">
            <v>29.714285714285715</v>
          </cell>
          <cell r="DI102">
            <v>0</v>
          </cell>
          <cell r="DJ102">
            <v>0.65200000000000002</v>
          </cell>
          <cell r="DK102">
            <v>0</v>
          </cell>
          <cell r="DL102">
            <v>0</v>
          </cell>
          <cell r="DN102"/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1721.71</v>
          </cell>
          <cell r="EC102">
            <v>0</v>
          </cell>
          <cell r="ED102">
            <v>0</v>
          </cell>
          <cell r="EE102">
            <v>1721.71</v>
          </cell>
          <cell r="EF102">
            <v>1721.71</v>
          </cell>
          <cell r="EG102">
            <v>0</v>
          </cell>
          <cell r="EH102"/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136616.29999999999</v>
          </cell>
          <cell r="EQ102">
            <v>0</v>
          </cell>
          <cell r="ER102">
            <v>136616.29999999999</v>
          </cell>
          <cell r="ES102">
            <v>1055825.1744954109</v>
          </cell>
          <cell r="ET102">
            <v>0</v>
          </cell>
          <cell r="EU102">
            <v>1055825.1744954109</v>
          </cell>
          <cell r="EV102">
            <v>1054103.4644954109</v>
          </cell>
          <cell r="EW102">
            <v>5067.8051177663983</v>
          </cell>
          <cell r="EX102">
            <v>4610</v>
          </cell>
          <cell r="EY102">
            <v>0</v>
          </cell>
          <cell r="EZ102">
            <v>958880</v>
          </cell>
          <cell r="FA102">
            <v>0</v>
          </cell>
          <cell r="FB102">
            <v>1055825.1744954109</v>
          </cell>
          <cell r="FC102">
            <v>1058188.2461003074</v>
          </cell>
          <cell r="FD102">
            <v>2363.0716048965696</v>
          </cell>
          <cell r="FE102">
            <v>1058188.2461003074</v>
          </cell>
          <cell r="FF102">
            <v>1058188.2461003074</v>
          </cell>
          <cell r="FG102">
            <v>0</v>
          </cell>
          <cell r="FH102" t="str">
            <v>MFG</v>
          </cell>
          <cell r="FI102">
            <v>185225.31609541082</v>
          </cell>
          <cell r="FJ102">
            <v>0</v>
          </cell>
          <cell r="FK102">
            <v>185225.31609541082</v>
          </cell>
          <cell r="FL102">
            <v>0</v>
          </cell>
          <cell r="FM102" t="str">
            <v/>
          </cell>
          <cell r="FN102" t="str">
            <v/>
          </cell>
          <cell r="FO102" t="str">
            <v/>
          </cell>
          <cell r="FP102" t="str">
            <v/>
          </cell>
          <cell r="FQ102">
            <v>0</v>
          </cell>
        </row>
        <row r="103">
          <cell r="C103"/>
          <cell r="D103"/>
          <cell r="E103" t="str">
            <v>Elmstead Primary School</v>
          </cell>
          <cell r="F103" t="str">
            <v>P</v>
          </cell>
          <cell r="G103" t="str">
            <v/>
          </cell>
          <cell r="H103"/>
          <cell r="I103" t="str">
            <v>Y</v>
          </cell>
          <cell r="J103"/>
          <cell r="K103">
            <v>5220</v>
          </cell>
          <cell r="L103">
            <v>149972</v>
          </cell>
          <cell r="M103"/>
          <cell r="N103"/>
          <cell r="O103">
            <v>7</v>
          </cell>
          <cell r="P103">
            <v>0</v>
          </cell>
          <cell r="Q103">
            <v>0</v>
          </cell>
          <cell r="R103"/>
          <cell r="S103">
            <v>30</v>
          </cell>
          <cell r="T103">
            <v>178</v>
          </cell>
          <cell r="U103"/>
          <cell r="V103">
            <v>208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208</v>
          </cell>
          <cell r="AF103">
            <v>738938.72</v>
          </cell>
          <cell r="AG103">
            <v>0</v>
          </cell>
          <cell r="AH103">
            <v>0</v>
          </cell>
          <cell r="AI103">
            <v>0</v>
          </cell>
          <cell r="AJ103">
            <v>738938.72</v>
          </cell>
          <cell r="AK103">
            <v>36.999999999999922</v>
          </cell>
          <cell r="AL103">
            <v>18196.599999999962</v>
          </cell>
          <cell r="AM103">
            <v>0</v>
          </cell>
          <cell r="AN103">
            <v>0</v>
          </cell>
          <cell r="AO103">
            <v>18196.599999999962</v>
          </cell>
          <cell r="AP103">
            <v>39</v>
          </cell>
          <cell r="AQ103">
            <v>32097.78</v>
          </cell>
          <cell r="AR103">
            <v>0</v>
          </cell>
          <cell r="AS103">
            <v>0</v>
          </cell>
          <cell r="AT103">
            <v>32097.78</v>
          </cell>
          <cell r="AU103">
            <v>189.91304347826096</v>
          </cell>
          <cell r="AV103">
            <v>0</v>
          </cell>
          <cell r="AW103">
            <v>8.0386473429951728</v>
          </cell>
          <cell r="AX103">
            <v>1896.0339478260878</v>
          </cell>
          <cell r="AY103">
            <v>2.0096618357487923</v>
          </cell>
          <cell r="AZ103">
            <v>574.86135652173925</v>
          </cell>
          <cell r="BA103">
            <v>1.0048309178743973</v>
          </cell>
          <cell r="BB103">
            <v>448.79768115942079</v>
          </cell>
          <cell r="BC103">
            <v>2.0096618357487923</v>
          </cell>
          <cell r="BD103">
            <v>978.26318840579711</v>
          </cell>
          <cell r="BE103">
            <v>5.0241545893719852</v>
          </cell>
          <cell r="BF103">
            <v>2596.9855072463793</v>
          </cell>
          <cell r="BG103">
            <v>0</v>
          </cell>
          <cell r="BH103">
            <v>0</v>
          </cell>
          <cell r="BI103">
            <v>6494.9416811594238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6494.9416811594238</v>
          </cell>
          <cell r="BZ103">
            <v>56789.321681159388</v>
          </cell>
          <cell r="CA103">
            <v>0</v>
          </cell>
          <cell r="CB103">
            <v>56789.321681159388</v>
          </cell>
          <cell r="CC103">
            <v>61.770967741935451</v>
          </cell>
          <cell r="CD103">
            <v>72538.26512903221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72538.26512903221</v>
          </cell>
          <cell r="CR103">
            <v>6.5199999999999889</v>
          </cell>
          <cell r="CS103">
            <v>6282.2155999999895</v>
          </cell>
          <cell r="CT103">
            <v>0</v>
          </cell>
          <cell r="CU103">
            <v>0</v>
          </cell>
          <cell r="CV103">
            <v>6282.2155999999895</v>
          </cell>
          <cell r="CW103">
            <v>4.6741573033707962</v>
          </cell>
          <cell r="CX103">
            <v>2767.8957303370844</v>
          </cell>
          <cell r="CY103">
            <v>0</v>
          </cell>
          <cell r="CZ103">
            <v>0</v>
          </cell>
          <cell r="DA103">
            <v>2767.8957303370844</v>
          </cell>
          <cell r="DB103">
            <v>877316.41814052872</v>
          </cell>
          <cell r="DC103">
            <v>0</v>
          </cell>
          <cell r="DD103">
            <v>877316.41814052872</v>
          </cell>
          <cell r="DE103">
            <v>134894.59</v>
          </cell>
          <cell r="DF103">
            <v>0</v>
          </cell>
          <cell r="DG103">
            <v>134894.59</v>
          </cell>
          <cell r="DH103">
            <v>29.714285714285715</v>
          </cell>
          <cell r="DI103">
            <v>0</v>
          </cell>
          <cell r="DJ103">
            <v>2.4140000000000001</v>
          </cell>
          <cell r="DK103">
            <v>0</v>
          </cell>
          <cell r="DL103">
            <v>1</v>
          </cell>
          <cell r="DN103"/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2971.54</v>
          </cell>
          <cell r="EG103">
            <v>0</v>
          </cell>
          <cell r="EH103"/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137866.13</v>
          </cell>
          <cell r="EQ103">
            <v>0</v>
          </cell>
          <cell r="ER103">
            <v>137866.13</v>
          </cell>
          <cell r="ES103">
            <v>1015182.5481405287</v>
          </cell>
          <cell r="ET103">
            <v>0</v>
          </cell>
          <cell r="EU103">
            <v>1015182.5481405287</v>
          </cell>
          <cell r="EV103">
            <v>1012211.0081405287</v>
          </cell>
          <cell r="EW103">
            <v>4866.3990775986958</v>
          </cell>
          <cell r="EX103">
            <v>4610</v>
          </cell>
          <cell r="EY103">
            <v>0</v>
          </cell>
          <cell r="EZ103">
            <v>958880</v>
          </cell>
          <cell r="FA103">
            <v>0</v>
          </cell>
          <cell r="FB103">
            <v>1015182.5481405287</v>
          </cell>
          <cell r="FC103">
            <v>1015182.5481405287</v>
          </cell>
          <cell r="FD103">
            <v>0</v>
          </cell>
          <cell r="FE103">
            <v>1015182.5481405287</v>
          </cell>
          <cell r="FF103">
            <v>1015182.5481405287</v>
          </cell>
          <cell r="FG103">
            <v>0</v>
          </cell>
          <cell r="FH103" t="str">
            <v>Formula</v>
          </cell>
          <cell r="FI103">
            <v>142349.25974052871</v>
          </cell>
          <cell r="FJ103">
            <v>0</v>
          </cell>
          <cell r="FK103">
            <v>142349.25974052871</v>
          </cell>
          <cell r="FL103">
            <v>0</v>
          </cell>
          <cell r="FM103" t="str">
            <v/>
          </cell>
          <cell r="FN103" t="str">
            <v/>
          </cell>
          <cell r="FO103" t="str">
            <v/>
          </cell>
          <cell r="FP103" t="str">
            <v/>
          </cell>
          <cell r="FQ103">
            <v>0</v>
          </cell>
        </row>
        <row r="104"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J104"/>
          <cell r="K104">
            <v>5200</v>
          </cell>
          <cell r="L104">
            <v>115240</v>
          </cell>
          <cell r="M104"/>
          <cell r="N104"/>
          <cell r="O104">
            <v>7</v>
          </cell>
          <cell r="P104">
            <v>0</v>
          </cell>
          <cell r="Q104">
            <v>0</v>
          </cell>
          <cell r="R104"/>
          <cell r="S104">
            <v>60</v>
          </cell>
          <cell r="T104">
            <v>351</v>
          </cell>
          <cell r="U104"/>
          <cell r="V104">
            <v>411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411</v>
          </cell>
          <cell r="AF104">
            <v>1460114.49</v>
          </cell>
          <cell r="AG104">
            <v>0</v>
          </cell>
          <cell r="AH104">
            <v>0</v>
          </cell>
          <cell r="AI104">
            <v>0</v>
          </cell>
          <cell r="AJ104">
            <v>1460114.49</v>
          </cell>
          <cell r="AK104">
            <v>45.999999999999829</v>
          </cell>
          <cell r="AL104">
            <v>22622.799999999916</v>
          </cell>
          <cell r="AM104">
            <v>0</v>
          </cell>
          <cell r="AN104">
            <v>0</v>
          </cell>
          <cell r="AO104">
            <v>22622.799999999916</v>
          </cell>
          <cell r="AP104">
            <v>45.999999999999829</v>
          </cell>
          <cell r="AQ104">
            <v>37858.91999999986</v>
          </cell>
          <cell r="AR104">
            <v>0</v>
          </cell>
          <cell r="AS104">
            <v>0</v>
          </cell>
          <cell r="AT104">
            <v>37858.91999999986</v>
          </cell>
          <cell r="AU104">
            <v>409.99999999999994</v>
          </cell>
          <cell r="AV104">
            <v>0</v>
          </cell>
          <cell r="AW104">
            <v>0.99999999999999989</v>
          </cell>
          <cell r="AX104">
            <v>235.86479999999997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235.86479999999997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235.86479999999997</v>
          </cell>
          <cell r="BZ104">
            <v>60717.584799999779</v>
          </cell>
          <cell r="CA104">
            <v>0</v>
          </cell>
          <cell r="CB104">
            <v>60717.584799999779</v>
          </cell>
          <cell r="CC104">
            <v>101.851112244898</v>
          </cell>
          <cell r="CD104">
            <v>119604.77962030617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119604.77962030617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1.1878612716762988</v>
          </cell>
          <cell r="CX104">
            <v>703.41580924855384</v>
          </cell>
          <cell r="CY104">
            <v>0</v>
          </cell>
          <cell r="CZ104">
            <v>0</v>
          </cell>
          <cell r="DA104">
            <v>703.41580924855384</v>
          </cell>
          <cell r="DB104">
            <v>1641140.2702295545</v>
          </cell>
          <cell r="DC104">
            <v>0</v>
          </cell>
          <cell r="DD104">
            <v>1641140.2702295545</v>
          </cell>
          <cell r="DE104">
            <v>134894.59</v>
          </cell>
          <cell r="DF104">
            <v>0</v>
          </cell>
          <cell r="DG104">
            <v>134894.59</v>
          </cell>
          <cell r="DH104">
            <v>58.714285714285715</v>
          </cell>
          <cell r="DI104">
            <v>0</v>
          </cell>
          <cell r="DJ104">
            <v>0.88600000000000001</v>
          </cell>
          <cell r="DK104">
            <v>0</v>
          </cell>
          <cell r="DL104">
            <v>0</v>
          </cell>
          <cell r="DN104"/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8550.4</v>
          </cell>
          <cell r="EB104">
            <v>8550.4</v>
          </cell>
          <cell r="EC104">
            <v>0</v>
          </cell>
          <cell r="ED104">
            <v>213.45</v>
          </cell>
          <cell r="EE104">
            <v>8763.85</v>
          </cell>
          <cell r="EF104">
            <v>8763.85</v>
          </cell>
          <cell r="EG104">
            <v>0</v>
          </cell>
          <cell r="EH104"/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143658.44</v>
          </cell>
          <cell r="EQ104">
            <v>0</v>
          </cell>
          <cell r="ER104">
            <v>143658.44</v>
          </cell>
          <cell r="ES104">
            <v>1784798.7102295544</v>
          </cell>
          <cell r="ET104">
            <v>0</v>
          </cell>
          <cell r="EU104">
            <v>1784798.7102295544</v>
          </cell>
          <cell r="EV104">
            <v>1776034.8602295546</v>
          </cell>
          <cell r="EW104">
            <v>4321.2527012884539</v>
          </cell>
          <cell r="EX104">
            <v>4610</v>
          </cell>
          <cell r="EY104">
            <v>288.74729871154614</v>
          </cell>
          <cell r="EZ104">
            <v>1894710</v>
          </cell>
          <cell r="FA104">
            <v>118675.13977044541</v>
          </cell>
          <cell r="FB104">
            <v>1903473.8499999999</v>
          </cell>
          <cell r="FC104">
            <v>1903473.8499999999</v>
          </cell>
          <cell r="FD104">
            <v>0</v>
          </cell>
          <cell r="FE104">
            <v>1903473.8499999999</v>
          </cell>
          <cell r="FF104">
            <v>1903473.8499999999</v>
          </cell>
          <cell r="FG104">
            <v>0</v>
          </cell>
          <cell r="FH104" t="str">
            <v>MPPL</v>
          </cell>
          <cell r="FI104">
            <v>202206.41492955459</v>
          </cell>
          <cell r="FJ104">
            <v>0</v>
          </cell>
          <cell r="FK104">
            <v>202206.41492955459</v>
          </cell>
          <cell r="FL104">
            <v>0</v>
          </cell>
          <cell r="FM104">
            <v>16924.98</v>
          </cell>
          <cell r="FN104">
            <v>3045.51</v>
          </cell>
          <cell r="FO104">
            <v>0</v>
          </cell>
          <cell r="FP104">
            <v>411</v>
          </cell>
          <cell r="FQ104">
            <v>20381.489999999998</v>
          </cell>
        </row>
        <row r="105"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J105"/>
          <cell r="K105">
            <v>3244</v>
          </cell>
          <cell r="L105">
            <v>115129</v>
          </cell>
          <cell r="M105">
            <v>25</v>
          </cell>
          <cell r="N105"/>
          <cell r="O105">
            <v>7</v>
          </cell>
          <cell r="P105">
            <v>0</v>
          </cell>
          <cell r="Q105">
            <v>0</v>
          </cell>
          <cell r="R105"/>
          <cell r="S105">
            <v>58.583333333333336</v>
          </cell>
          <cell r="T105">
            <v>303</v>
          </cell>
          <cell r="U105"/>
          <cell r="V105">
            <v>361.58333333333331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361.58333333333331</v>
          </cell>
          <cell r="AF105">
            <v>1284557.3341666667</v>
          </cell>
          <cell r="AG105">
            <v>0</v>
          </cell>
          <cell r="AH105">
            <v>0</v>
          </cell>
          <cell r="AI105">
            <v>0</v>
          </cell>
          <cell r="AJ105">
            <v>1284557.3341666667</v>
          </cell>
          <cell r="AK105">
            <v>41.681075888568564</v>
          </cell>
          <cell r="AL105">
            <v>20498.753121998019</v>
          </cell>
          <cell r="AM105">
            <v>0</v>
          </cell>
          <cell r="AN105">
            <v>0</v>
          </cell>
          <cell r="AO105">
            <v>20498.753121998019</v>
          </cell>
          <cell r="AP105">
            <v>44.807156580211441</v>
          </cell>
          <cell r="AQ105">
            <v>36877.186008645622</v>
          </cell>
          <cell r="AR105">
            <v>0</v>
          </cell>
          <cell r="AS105">
            <v>0</v>
          </cell>
          <cell r="AT105">
            <v>36877.186008645622</v>
          </cell>
          <cell r="AU105">
            <v>361.58333333333331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57375.939130643645</v>
          </cell>
          <cell r="CA105">
            <v>0</v>
          </cell>
          <cell r="CB105">
            <v>57375.939130643645</v>
          </cell>
          <cell r="CC105">
            <v>82.141266447368352</v>
          </cell>
          <cell r="CD105">
            <v>96459.31060180912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96459.31060180912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5.9667216721672158</v>
          </cell>
          <cell r="CX105">
            <v>3533.3135726072601</v>
          </cell>
          <cell r="CY105">
            <v>0</v>
          </cell>
          <cell r="CZ105">
            <v>0</v>
          </cell>
          <cell r="DA105">
            <v>3533.3135726072601</v>
          </cell>
          <cell r="DB105">
            <v>1441925.8974717266</v>
          </cell>
          <cell r="DC105">
            <v>0</v>
          </cell>
          <cell r="DD105">
            <v>1441925.8974717266</v>
          </cell>
          <cell r="DE105">
            <v>134894.59</v>
          </cell>
          <cell r="DF105">
            <v>0</v>
          </cell>
          <cell r="DG105">
            <v>134894.59</v>
          </cell>
          <cell r="DH105">
            <v>51.654761904761905</v>
          </cell>
          <cell r="DI105">
            <v>0</v>
          </cell>
          <cell r="DJ105">
            <v>1.9970000000000001</v>
          </cell>
          <cell r="DK105">
            <v>0</v>
          </cell>
          <cell r="DL105">
            <v>0.99250000000000027</v>
          </cell>
          <cell r="DN105"/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3746</v>
          </cell>
          <cell r="EB105">
            <v>3251.2</v>
          </cell>
          <cell r="EC105">
            <v>494.80000000000018</v>
          </cell>
          <cell r="ED105">
            <v>0</v>
          </cell>
          <cell r="EE105">
            <v>3746</v>
          </cell>
          <cell r="EF105">
            <v>3745.9999999999995</v>
          </cell>
          <cell r="EG105">
            <v>0</v>
          </cell>
          <cell r="EH105"/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138640.59</v>
          </cell>
          <cell r="EQ105">
            <v>0</v>
          </cell>
          <cell r="ER105">
            <v>138640.59</v>
          </cell>
          <cell r="ES105">
            <v>1580566.4874717267</v>
          </cell>
          <cell r="ET105">
            <v>0</v>
          </cell>
          <cell r="EU105">
            <v>1580566.4874717267</v>
          </cell>
          <cell r="EV105">
            <v>1576820.4874717267</v>
          </cell>
          <cell r="EW105">
            <v>4360.8771259877212</v>
          </cell>
          <cell r="EX105">
            <v>4610</v>
          </cell>
          <cell r="EY105">
            <v>249.12287401227877</v>
          </cell>
          <cell r="EZ105">
            <v>1666899.1666666665</v>
          </cell>
          <cell r="FA105">
            <v>90078.679194939788</v>
          </cell>
          <cell r="FB105">
            <v>1670645.1666666665</v>
          </cell>
          <cell r="FC105">
            <v>1670645.1666666665</v>
          </cell>
          <cell r="FD105">
            <v>0</v>
          </cell>
          <cell r="FE105">
            <v>1670645.1666666665</v>
          </cell>
          <cell r="FF105">
            <v>1670645.1666666665</v>
          </cell>
          <cell r="FG105">
            <v>0</v>
          </cell>
          <cell r="FH105" t="str">
            <v>MPPL</v>
          </cell>
          <cell r="FI105">
            <v>175406.530208062</v>
          </cell>
          <cell r="FJ105">
            <v>0</v>
          </cell>
          <cell r="FK105">
            <v>175406.530208062</v>
          </cell>
          <cell r="FL105">
            <v>0</v>
          </cell>
          <cell r="FM105">
            <v>14890.001666666665</v>
          </cell>
          <cell r="FN105">
            <v>2679.3325</v>
          </cell>
          <cell r="FO105">
            <v>0</v>
          </cell>
          <cell r="FP105">
            <v>361.58333333333331</v>
          </cell>
          <cell r="FQ105">
            <v>17930.917499999996</v>
          </cell>
        </row>
        <row r="106"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J106"/>
          <cell r="K106">
            <v>5274</v>
          </cell>
          <cell r="L106">
            <v>115314</v>
          </cell>
          <cell r="M106"/>
          <cell r="N106"/>
          <cell r="O106">
            <v>7</v>
          </cell>
          <cell r="P106">
            <v>0</v>
          </cell>
          <cell r="Q106">
            <v>0</v>
          </cell>
          <cell r="R106"/>
          <cell r="S106">
            <v>38</v>
          </cell>
          <cell r="T106">
            <v>250</v>
          </cell>
          <cell r="U106"/>
          <cell r="V106">
            <v>288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288</v>
          </cell>
          <cell r="AF106">
            <v>1023145.92</v>
          </cell>
          <cell r="AG106">
            <v>0</v>
          </cell>
          <cell r="AH106">
            <v>0</v>
          </cell>
          <cell r="AI106">
            <v>0</v>
          </cell>
          <cell r="AJ106">
            <v>1023145.92</v>
          </cell>
          <cell r="AK106">
            <v>67.999999999999972</v>
          </cell>
          <cell r="AL106">
            <v>33442.399999999987</v>
          </cell>
          <cell r="AM106">
            <v>0</v>
          </cell>
          <cell r="AN106">
            <v>0</v>
          </cell>
          <cell r="AO106">
            <v>33442.399999999987</v>
          </cell>
          <cell r="AP106">
            <v>72</v>
          </cell>
          <cell r="AQ106">
            <v>59257.440000000002</v>
          </cell>
          <cell r="AR106">
            <v>0</v>
          </cell>
          <cell r="AS106">
            <v>0</v>
          </cell>
          <cell r="AT106">
            <v>59257.440000000002</v>
          </cell>
          <cell r="AU106">
            <v>121.99999999999997</v>
          </cell>
          <cell r="AV106">
            <v>0</v>
          </cell>
          <cell r="AW106">
            <v>72.999999999999929</v>
          </cell>
          <cell r="AX106">
            <v>17218.130399999984</v>
          </cell>
          <cell r="AY106">
            <v>0</v>
          </cell>
          <cell r="AZ106">
            <v>0</v>
          </cell>
          <cell r="BA106">
            <v>39.000000000000092</v>
          </cell>
          <cell r="BB106">
            <v>17418.960000000039</v>
          </cell>
          <cell r="BC106">
            <v>31.999999999999964</v>
          </cell>
          <cell r="BD106">
            <v>15576.959999999981</v>
          </cell>
          <cell r="BE106">
            <v>10.999999999999988</v>
          </cell>
          <cell r="BF106">
            <v>5685.8999999999933</v>
          </cell>
          <cell r="BG106">
            <v>10.999999999999988</v>
          </cell>
          <cell r="BH106">
            <v>7507.4999999999918</v>
          </cell>
          <cell r="BI106">
            <v>63407.450399999994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63407.450399999994</v>
          </cell>
          <cell r="BZ106">
            <v>156107.2904</v>
          </cell>
          <cell r="CA106">
            <v>0</v>
          </cell>
          <cell r="CB106">
            <v>156107.2904</v>
          </cell>
          <cell r="CC106">
            <v>95.711385881236026</v>
          </cell>
          <cell r="CD106">
            <v>112394.83755419427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112394.83755419427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4.6080000000000005</v>
          </cell>
          <cell r="CX106">
            <v>2728.7193600000001</v>
          </cell>
          <cell r="CY106">
            <v>0</v>
          </cell>
          <cell r="CZ106">
            <v>0</v>
          </cell>
          <cell r="DA106">
            <v>2728.7193600000001</v>
          </cell>
          <cell r="DB106">
            <v>1294376.7673141942</v>
          </cell>
          <cell r="DC106">
            <v>0</v>
          </cell>
          <cell r="DD106">
            <v>1294376.7673141942</v>
          </cell>
          <cell r="DE106">
            <v>134894.59</v>
          </cell>
          <cell r="DF106">
            <v>0</v>
          </cell>
          <cell r="DG106">
            <v>134894.59</v>
          </cell>
          <cell r="DH106">
            <v>41.142857142857146</v>
          </cell>
          <cell r="DI106">
            <v>0</v>
          </cell>
          <cell r="DJ106">
            <v>1.853</v>
          </cell>
          <cell r="DK106">
            <v>0</v>
          </cell>
          <cell r="DL106">
            <v>0.63249999999999984</v>
          </cell>
          <cell r="DN106"/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7550.68</v>
          </cell>
          <cell r="EB106">
            <v>6553.6</v>
          </cell>
          <cell r="EC106">
            <v>997.07999999999993</v>
          </cell>
          <cell r="ED106">
            <v>0</v>
          </cell>
          <cell r="EE106">
            <v>7550.68</v>
          </cell>
          <cell r="EF106">
            <v>7550.6799999999994</v>
          </cell>
          <cell r="EG106">
            <v>0</v>
          </cell>
          <cell r="EH106"/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385165.27</v>
          </cell>
          <cell r="EQ106">
            <v>0</v>
          </cell>
          <cell r="ER106">
            <v>385165.27</v>
          </cell>
          <cell r="ES106">
            <v>1679542.0373141943</v>
          </cell>
          <cell r="ET106">
            <v>0</v>
          </cell>
          <cell r="EU106">
            <v>1679542.0373141943</v>
          </cell>
          <cell r="EV106">
            <v>1429271.3573141943</v>
          </cell>
          <cell r="EW106">
            <v>4962.7477684520636</v>
          </cell>
          <cell r="EX106">
            <v>4610</v>
          </cell>
          <cell r="EY106">
            <v>0</v>
          </cell>
          <cell r="EZ106">
            <v>1327680</v>
          </cell>
          <cell r="FA106">
            <v>0</v>
          </cell>
          <cell r="FB106">
            <v>1679542.0373141943</v>
          </cell>
          <cell r="FC106">
            <v>1679542.0373141943</v>
          </cell>
          <cell r="FD106">
            <v>0</v>
          </cell>
          <cell r="FE106">
            <v>1679542.0373141943</v>
          </cell>
          <cell r="FF106">
            <v>1679542.0373141943</v>
          </cell>
          <cell r="FG106">
            <v>0</v>
          </cell>
          <cell r="FH106" t="str">
            <v>Formula</v>
          </cell>
          <cell r="FI106">
            <v>268482.82491419429</v>
          </cell>
          <cell r="FJ106">
            <v>0</v>
          </cell>
          <cell r="FK106">
            <v>268482.82491419429</v>
          </cell>
          <cell r="FL106">
            <v>0</v>
          </cell>
          <cell r="FM106">
            <v>11859.84</v>
          </cell>
          <cell r="FN106">
            <v>2134.08</v>
          </cell>
          <cell r="FO106">
            <v>0</v>
          </cell>
          <cell r="FP106">
            <v>288</v>
          </cell>
          <cell r="FQ106">
            <v>14281.92</v>
          </cell>
        </row>
        <row r="107"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J107"/>
          <cell r="K107">
            <v>3837</v>
          </cell>
          <cell r="L107">
            <v>135328</v>
          </cell>
          <cell r="M107"/>
          <cell r="N107"/>
          <cell r="O107">
            <v>7</v>
          </cell>
          <cell r="P107">
            <v>0</v>
          </cell>
          <cell r="Q107">
            <v>0</v>
          </cell>
          <cell r="R107"/>
          <cell r="S107">
            <v>60</v>
          </cell>
          <cell r="T107">
            <v>344</v>
          </cell>
          <cell r="U107"/>
          <cell r="V107">
            <v>404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404</v>
          </cell>
          <cell r="AF107">
            <v>1435246.36</v>
          </cell>
          <cell r="AG107">
            <v>0</v>
          </cell>
          <cell r="AH107">
            <v>0</v>
          </cell>
          <cell r="AI107">
            <v>0</v>
          </cell>
          <cell r="AJ107">
            <v>1435246.36</v>
          </cell>
          <cell r="AK107">
            <v>65.999999999999858</v>
          </cell>
          <cell r="AL107">
            <v>32458.79999999993</v>
          </cell>
          <cell r="AM107">
            <v>0</v>
          </cell>
          <cell r="AN107">
            <v>0</v>
          </cell>
          <cell r="AO107">
            <v>32458.79999999993</v>
          </cell>
          <cell r="AP107">
            <v>69.000000000000085</v>
          </cell>
          <cell r="AQ107">
            <v>56788.38000000007</v>
          </cell>
          <cell r="AR107">
            <v>0</v>
          </cell>
          <cell r="AS107">
            <v>0</v>
          </cell>
          <cell r="AT107">
            <v>56788.38000000007</v>
          </cell>
          <cell r="AU107">
            <v>293.45273631840791</v>
          </cell>
          <cell r="AV107">
            <v>0</v>
          </cell>
          <cell r="AW107">
            <v>105.5223880597014</v>
          </cell>
          <cell r="AX107">
            <v>24889.016955223859</v>
          </cell>
          <cell r="AY107">
            <v>5.0248756218905344</v>
          </cell>
          <cell r="AZ107">
            <v>1437.3596417910412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26326.3765970149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26326.3765970149</v>
          </cell>
          <cell r="BZ107">
            <v>115573.55659701489</v>
          </cell>
          <cell r="CA107">
            <v>0</v>
          </cell>
          <cell r="CB107">
            <v>115573.55659701489</v>
          </cell>
          <cell r="CC107">
            <v>96.937820674156839</v>
          </cell>
          <cell r="CD107">
            <v>113835.05219586911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113835.05219586911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27.011627906976759</v>
          </cell>
          <cell r="CX107">
            <v>15995.475697674427</v>
          </cell>
          <cell r="CY107">
            <v>0</v>
          </cell>
          <cell r="CZ107">
            <v>0</v>
          </cell>
          <cell r="DA107">
            <v>15995.475697674427</v>
          </cell>
          <cell r="DB107">
            <v>1680650.4444905587</v>
          </cell>
          <cell r="DC107">
            <v>0</v>
          </cell>
          <cell r="DD107">
            <v>1680650.4444905587</v>
          </cell>
          <cell r="DE107">
            <v>134894.59</v>
          </cell>
          <cell r="DF107">
            <v>0</v>
          </cell>
          <cell r="DG107">
            <v>134894.59</v>
          </cell>
          <cell r="DH107">
            <v>57.714285714285715</v>
          </cell>
          <cell r="DI107">
            <v>0</v>
          </cell>
          <cell r="DJ107">
            <v>1.256</v>
          </cell>
          <cell r="DK107">
            <v>0</v>
          </cell>
          <cell r="DL107">
            <v>0</v>
          </cell>
          <cell r="DN107"/>
          <cell r="DO107">
            <v>0</v>
          </cell>
          <cell r="DP107">
            <v>0</v>
          </cell>
          <cell r="DQ107">
            <v>0</v>
          </cell>
          <cell r="DR107">
            <v>1.0173000000000001</v>
          </cell>
          <cell r="DS107">
            <v>31408.929096686836</v>
          </cell>
          <cell r="DT107">
            <v>0</v>
          </cell>
          <cell r="DU107">
            <v>31408.929096686836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62464</v>
          </cell>
          <cell r="EB107">
            <v>62464</v>
          </cell>
          <cell r="EC107">
            <v>0</v>
          </cell>
          <cell r="ED107">
            <v>0</v>
          </cell>
          <cell r="EE107">
            <v>62464</v>
          </cell>
          <cell r="EF107">
            <v>62464</v>
          </cell>
          <cell r="EG107">
            <v>0</v>
          </cell>
          <cell r="EH107"/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228767.51909668682</v>
          </cell>
          <cell r="EQ107">
            <v>0</v>
          </cell>
          <cell r="ER107">
            <v>228767.51909668682</v>
          </cell>
          <cell r="ES107">
            <v>1909417.9635872454</v>
          </cell>
          <cell r="ET107">
            <v>0</v>
          </cell>
          <cell r="EU107">
            <v>1909417.9635872454</v>
          </cell>
          <cell r="EV107">
            <v>1846953.9635872457</v>
          </cell>
          <cell r="EW107">
            <v>4571.6682267011029</v>
          </cell>
          <cell r="EX107">
            <v>4610</v>
          </cell>
          <cell r="EY107">
            <v>38.331773298897133</v>
          </cell>
          <cell r="EZ107">
            <v>1862440</v>
          </cell>
          <cell r="FA107">
            <v>15486.036412754329</v>
          </cell>
          <cell r="FB107">
            <v>1924903.9999999998</v>
          </cell>
          <cell r="FC107">
            <v>1924903.9999999998</v>
          </cell>
          <cell r="FD107">
            <v>0</v>
          </cell>
          <cell r="FE107">
            <v>1924903.9999999998</v>
          </cell>
          <cell r="FF107">
            <v>1924903.9999999998</v>
          </cell>
          <cell r="FG107">
            <v>0</v>
          </cell>
          <cell r="FH107" t="str">
            <v>MPPL</v>
          </cell>
          <cell r="FI107">
            <v>260431.52157308516</v>
          </cell>
          <cell r="FJ107">
            <v>0</v>
          </cell>
          <cell r="FK107">
            <v>260431.52157308516</v>
          </cell>
          <cell r="FL107">
            <v>0</v>
          </cell>
          <cell r="FM107">
            <v>16636.72</v>
          </cell>
          <cell r="FN107">
            <v>3045.4299720000004</v>
          </cell>
          <cell r="FO107">
            <v>0</v>
          </cell>
          <cell r="FP107">
            <v>410.98920000000004</v>
          </cell>
          <cell r="FQ107">
            <v>20093.139172000003</v>
          </cell>
        </row>
        <row r="108">
          <cell r="C108"/>
          <cell r="D108"/>
          <cell r="E108" t="str">
            <v>Epping Upland CofE Primary School</v>
          </cell>
          <cell r="F108" t="str">
            <v>P</v>
          </cell>
          <cell r="G108" t="str">
            <v/>
          </cell>
          <cell r="H108"/>
          <cell r="I108" t="str">
            <v>Y</v>
          </cell>
          <cell r="J108"/>
          <cell r="K108">
            <v>3125</v>
          </cell>
          <cell r="L108">
            <v>145601</v>
          </cell>
          <cell r="M108"/>
          <cell r="N108"/>
          <cell r="O108">
            <v>7</v>
          </cell>
          <cell r="P108">
            <v>0</v>
          </cell>
          <cell r="Q108">
            <v>0</v>
          </cell>
          <cell r="R108"/>
          <cell r="S108">
            <v>23</v>
          </cell>
          <cell r="T108">
            <v>161</v>
          </cell>
          <cell r="U108"/>
          <cell r="V108">
            <v>184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184</v>
          </cell>
          <cell r="AF108">
            <v>653676.56000000006</v>
          </cell>
          <cell r="AG108">
            <v>0</v>
          </cell>
          <cell r="AH108">
            <v>0</v>
          </cell>
          <cell r="AI108">
            <v>0</v>
          </cell>
          <cell r="AJ108">
            <v>653676.56000000006</v>
          </cell>
          <cell r="AK108">
            <v>13.999999999999993</v>
          </cell>
          <cell r="AL108">
            <v>6885.1999999999971</v>
          </cell>
          <cell r="AM108">
            <v>0</v>
          </cell>
          <cell r="AN108">
            <v>0</v>
          </cell>
          <cell r="AO108">
            <v>6885.1999999999971</v>
          </cell>
          <cell r="AP108">
            <v>15.999999999999995</v>
          </cell>
          <cell r="AQ108">
            <v>13168.319999999996</v>
          </cell>
          <cell r="AR108">
            <v>0</v>
          </cell>
          <cell r="AS108">
            <v>0</v>
          </cell>
          <cell r="AT108">
            <v>13168.319999999996</v>
          </cell>
          <cell r="AU108">
            <v>161</v>
          </cell>
          <cell r="AV108">
            <v>0</v>
          </cell>
          <cell r="AW108">
            <v>11.000000000000004</v>
          </cell>
          <cell r="AX108">
            <v>2594.5128000000009</v>
          </cell>
          <cell r="AY108">
            <v>11.000000000000004</v>
          </cell>
          <cell r="AZ108">
            <v>3146.5368000000012</v>
          </cell>
          <cell r="BA108">
            <v>0.99999999999999967</v>
          </cell>
          <cell r="BB108">
            <v>446.63999999999982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6187.6896000000015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6187.6896000000015</v>
          </cell>
          <cell r="BZ108">
            <v>26241.209599999995</v>
          </cell>
          <cell r="CA108">
            <v>0</v>
          </cell>
          <cell r="CB108">
            <v>26241.209599999995</v>
          </cell>
          <cell r="CC108">
            <v>40.634920634920661</v>
          </cell>
          <cell r="CD108">
            <v>47717.99365079368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47717.99365079368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2.2857142857142847</v>
          </cell>
          <cell r="CX108">
            <v>1353.5314285714278</v>
          </cell>
          <cell r="CY108">
            <v>0</v>
          </cell>
          <cell r="CZ108">
            <v>0</v>
          </cell>
          <cell r="DA108">
            <v>1353.5314285714278</v>
          </cell>
          <cell r="DB108">
            <v>728989.29467936512</v>
          </cell>
          <cell r="DC108">
            <v>0</v>
          </cell>
          <cell r="DD108">
            <v>728989.29467936512</v>
          </cell>
          <cell r="DE108">
            <v>134894.59</v>
          </cell>
          <cell r="DF108">
            <v>0</v>
          </cell>
          <cell r="DG108">
            <v>134894.59</v>
          </cell>
          <cell r="DH108">
            <v>26.285714285714285</v>
          </cell>
          <cell r="DI108">
            <v>0</v>
          </cell>
          <cell r="DJ108">
            <v>2.1480000000000001</v>
          </cell>
          <cell r="DK108">
            <v>0</v>
          </cell>
          <cell r="DL108">
            <v>1</v>
          </cell>
          <cell r="DN108"/>
          <cell r="DO108">
            <v>0</v>
          </cell>
          <cell r="DP108">
            <v>0</v>
          </cell>
          <cell r="DQ108">
            <v>0</v>
          </cell>
          <cell r="DR108">
            <v>1.0173000000000001</v>
          </cell>
          <cell r="DS108">
            <v>14945.191204953097</v>
          </cell>
          <cell r="DT108">
            <v>0</v>
          </cell>
          <cell r="DU108">
            <v>14945.191204953097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H108"/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153093.58120495308</v>
          </cell>
          <cell r="EQ108">
            <v>0</v>
          </cell>
          <cell r="ER108">
            <v>153093.58120495308</v>
          </cell>
          <cell r="ES108">
            <v>882082.87588431826</v>
          </cell>
          <cell r="ET108">
            <v>0</v>
          </cell>
          <cell r="EU108">
            <v>882082.87588431826</v>
          </cell>
          <cell r="EV108">
            <v>878829.07588431821</v>
          </cell>
          <cell r="EW108">
            <v>4776.2449776321646</v>
          </cell>
          <cell r="EX108">
            <v>4610</v>
          </cell>
          <cell r="EY108">
            <v>0</v>
          </cell>
          <cell r="EZ108">
            <v>848240</v>
          </cell>
          <cell r="FA108">
            <v>0</v>
          </cell>
          <cell r="FB108">
            <v>882082.87588431826</v>
          </cell>
          <cell r="FC108">
            <v>882082.87588431826</v>
          </cell>
          <cell r="FD108">
            <v>0</v>
          </cell>
          <cell r="FE108">
            <v>882082.87588431826</v>
          </cell>
          <cell r="FF108">
            <v>882082.87588431826</v>
          </cell>
          <cell r="FG108">
            <v>0</v>
          </cell>
          <cell r="FH108" t="str">
            <v>Formula</v>
          </cell>
          <cell r="FI108">
            <v>89560.885963958135</v>
          </cell>
          <cell r="FJ108">
            <v>0</v>
          </cell>
          <cell r="FK108">
            <v>89560.885963958135</v>
          </cell>
          <cell r="FL108">
            <v>0</v>
          </cell>
          <cell r="FM108" t="str">
            <v/>
          </cell>
          <cell r="FN108" t="str">
            <v/>
          </cell>
          <cell r="FO108" t="str">
            <v/>
          </cell>
          <cell r="FP108" t="str">
            <v/>
          </cell>
          <cell r="FQ108">
            <v>0</v>
          </cell>
        </row>
        <row r="109"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20000069</v>
          </cell>
          <cell r="I109" t="str">
            <v/>
          </cell>
          <cell r="J109"/>
          <cell r="K109">
            <v>2798</v>
          </cell>
          <cell r="L109">
            <v>114999</v>
          </cell>
          <cell r="M109"/>
          <cell r="N109"/>
          <cell r="O109">
            <v>7</v>
          </cell>
          <cell r="P109">
            <v>0</v>
          </cell>
          <cell r="Q109">
            <v>0</v>
          </cell>
          <cell r="R109"/>
          <cell r="S109">
            <v>51</v>
          </cell>
          <cell r="T109">
            <v>356</v>
          </cell>
          <cell r="U109"/>
          <cell r="V109">
            <v>407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407</v>
          </cell>
          <cell r="AF109">
            <v>1445904.1300000001</v>
          </cell>
          <cell r="AG109">
            <v>0</v>
          </cell>
          <cell r="AH109">
            <v>0</v>
          </cell>
          <cell r="AI109">
            <v>0</v>
          </cell>
          <cell r="AJ109">
            <v>1445904.1300000001</v>
          </cell>
          <cell r="AK109">
            <v>124.00000000000014</v>
          </cell>
          <cell r="AL109">
            <v>60983.20000000007</v>
          </cell>
          <cell r="AM109">
            <v>0</v>
          </cell>
          <cell r="AN109">
            <v>0</v>
          </cell>
          <cell r="AO109">
            <v>60983.20000000007</v>
          </cell>
          <cell r="AP109">
            <v>131.99999999999986</v>
          </cell>
          <cell r="AQ109">
            <v>108638.63999999988</v>
          </cell>
          <cell r="AR109">
            <v>0</v>
          </cell>
          <cell r="AS109">
            <v>0</v>
          </cell>
          <cell r="AT109">
            <v>108638.63999999988</v>
          </cell>
          <cell r="AU109">
            <v>67.000000000000156</v>
          </cell>
          <cell r="AV109">
            <v>0</v>
          </cell>
          <cell r="AW109">
            <v>28</v>
          </cell>
          <cell r="AX109">
            <v>6604.2143999999998</v>
          </cell>
          <cell r="AY109">
            <v>38.000000000000014</v>
          </cell>
          <cell r="AZ109">
            <v>10869.854400000006</v>
          </cell>
          <cell r="BA109">
            <v>35.999999999999979</v>
          </cell>
          <cell r="BB109">
            <v>16079.03999999999</v>
          </cell>
          <cell r="BC109">
            <v>190.99999999999989</v>
          </cell>
          <cell r="BD109">
            <v>92974.979999999938</v>
          </cell>
          <cell r="BE109">
            <v>31.000000000000014</v>
          </cell>
          <cell r="BF109">
            <v>16023.900000000007</v>
          </cell>
          <cell r="BG109">
            <v>15.999999999999995</v>
          </cell>
          <cell r="BH109">
            <v>10919.999999999996</v>
          </cell>
          <cell r="BI109">
            <v>153471.98879999993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153471.98879999993</v>
          </cell>
          <cell r="BZ109">
            <v>323093.8287999999</v>
          </cell>
          <cell r="CA109">
            <v>0</v>
          </cell>
          <cell r="CB109">
            <v>323093.8287999999</v>
          </cell>
          <cell r="CC109">
            <v>118.95128939828086</v>
          </cell>
          <cell r="CD109">
            <v>139685.68865329519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139685.68865329519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14.862359550561811</v>
          </cell>
          <cell r="CX109">
            <v>8801.0434550561877</v>
          </cell>
          <cell r="CY109">
            <v>0</v>
          </cell>
          <cell r="CZ109">
            <v>0</v>
          </cell>
          <cell r="DA109">
            <v>8801.0434550561877</v>
          </cell>
          <cell r="DB109">
            <v>1917484.6909083512</v>
          </cell>
          <cell r="DC109">
            <v>0</v>
          </cell>
          <cell r="DD109">
            <v>1917484.6909083512</v>
          </cell>
          <cell r="DE109">
            <v>134894.59</v>
          </cell>
          <cell r="DF109">
            <v>0</v>
          </cell>
          <cell r="DG109">
            <v>134894.59</v>
          </cell>
          <cell r="DH109">
            <v>58.142857142857146</v>
          </cell>
          <cell r="DI109">
            <v>0</v>
          </cell>
          <cell r="DJ109">
            <v>0.48499999999999999</v>
          </cell>
          <cell r="DK109">
            <v>0</v>
          </cell>
          <cell r="DL109">
            <v>0</v>
          </cell>
          <cell r="DN109"/>
          <cell r="DO109">
            <v>0</v>
          </cell>
          <cell r="DP109">
            <v>0</v>
          </cell>
          <cell r="DQ109">
            <v>0</v>
          </cell>
          <cell r="DR109">
            <v>1.0173000000000001</v>
          </cell>
          <cell r="DS109">
            <v>35506.161559714667</v>
          </cell>
          <cell r="DT109">
            <v>0</v>
          </cell>
          <cell r="DU109">
            <v>35506.161559714667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32000</v>
          </cell>
          <cell r="EB109">
            <v>35840</v>
          </cell>
          <cell r="EC109">
            <v>-3840</v>
          </cell>
          <cell r="ED109">
            <v>0</v>
          </cell>
          <cell r="EE109">
            <v>32000</v>
          </cell>
          <cell r="EF109">
            <v>32000</v>
          </cell>
          <cell r="EG109">
            <v>0</v>
          </cell>
          <cell r="EH109"/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202400.75155971467</v>
          </cell>
          <cell r="EQ109">
            <v>0</v>
          </cell>
          <cell r="ER109">
            <v>202400.75155971467</v>
          </cell>
          <cell r="ES109">
            <v>2119885.4424680658</v>
          </cell>
          <cell r="ET109">
            <v>0</v>
          </cell>
          <cell r="EU109">
            <v>2119885.4424680658</v>
          </cell>
          <cell r="EV109">
            <v>2087885.442468066</v>
          </cell>
          <cell r="EW109">
            <v>5129.9396620837006</v>
          </cell>
          <cell r="EX109">
            <v>4610</v>
          </cell>
          <cell r="EY109">
            <v>0</v>
          </cell>
          <cell r="EZ109">
            <v>1876270</v>
          </cell>
          <cell r="FA109">
            <v>0</v>
          </cell>
          <cell r="FB109">
            <v>2119885.4424680658</v>
          </cell>
          <cell r="FC109">
            <v>2119885.4424680658</v>
          </cell>
          <cell r="FD109">
            <v>0</v>
          </cell>
          <cell r="FE109">
            <v>2119885.4424680658</v>
          </cell>
          <cell r="FF109">
            <v>2119885.4424680658</v>
          </cell>
          <cell r="FG109">
            <v>0</v>
          </cell>
          <cell r="FH109" t="str">
            <v>Formula</v>
          </cell>
          <cell r="FI109">
            <v>461828.24339553574</v>
          </cell>
          <cell r="FJ109">
            <v>0</v>
          </cell>
          <cell r="FK109">
            <v>461828.24339553574</v>
          </cell>
          <cell r="FL109">
            <v>0</v>
          </cell>
          <cell r="FM109">
            <v>16760.259999999998</v>
          </cell>
          <cell r="FN109">
            <v>3068.044551</v>
          </cell>
          <cell r="FO109">
            <v>0</v>
          </cell>
          <cell r="FP109">
            <v>414.04110000000003</v>
          </cell>
          <cell r="FQ109">
            <v>20242.345650999996</v>
          </cell>
        </row>
        <row r="110">
          <cell r="C110"/>
          <cell r="D110"/>
          <cell r="E110" t="str">
            <v>Fairhouse Community Primary School</v>
          </cell>
          <cell r="F110" t="str">
            <v>P</v>
          </cell>
          <cell r="G110" t="str">
            <v/>
          </cell>
          <cell r="H110"/>
          <cell r="I110" t="str">
            <v>Y</v>
          </cell>
          <cell r="J110"/>
          <cell r="K110">
            <v>2581</v>
          </cell>
          <cell r="L110">
            <v>146944</v>
          </cell>
          <cell r="M110"/>
          <cell r="N110"/>
          <cell r="O110">
            <v>7</v>
          </cell>
          <cell r="P110">
            <v>0</v>
          </cell>
          <cell r="Q110">
            <v>0</v>
          </cell>
          <cell r="R110"/>
          <cell r="S110">
            <v>48</v>
          </cell>
          <cell r="T110">
            <v>355</v>
          </cell>
          <cell r="U110"/>
          <cell r="V110">
            <v>403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403</v>
          </cell>
          <cell r="AF110">
            <v>1431693.77</v>
          </cell>
          <cell r="AG110">
            <v>0</v>
          </cell>
          <cell r="AH110">
            <v>0</v>
          </cell>
          <cell r="AI110">
            <v>0</v>
          </cell>
          <cell r="AJ110">
            <v>1431693.77</v>
          </cell>
          <cell r="AK110">
            <v>150.00000000000009</v>
          </cell>
          <cell r="AL110">
            <v>73770.000000000044</v>
          </cell>
          <cell r="AM110">
            <v>0</v>
          </cell>
          <cell r="AN110">
            <v>0</v>
          </cell>
          <cell r="AO110">
            <v>73770.000000000044</v>
          </cell>
          <cell r="AP110">
            <v>151.99999999999986</v>
          </cell>
          <cell r="AQ110">
            <v>125099.03999999988</v>
          </cell>
          <cell r="AR110">
            <v>0</v>
          </cell>
          <cell r="AS110">
            <v>0</v>
          </cell>
          <cell r="AT110">
            <v>125099.03999999988</v>
          </cell>
          <cell r="AU110">
            <v>23.057213930348258</v>
          </cell>
          <cell r="AV110">
            <v>0</v>
          </cell>
          <cell r="AW110">
            <v>48.119402985074679</v>
          </cell>
          <cell r="AX110">
            <v>11349.673361194042</v>
          </cell>
          <cell r="AY110">
            <v>142.35323383084571</v>
          </cell>
          <cell r="AZ110">
            <v>40719.971713432824</v>
          </cell>
          <cell r="BA110">
            <v>51.126865671641774</v>
          </cell>
          <cell r="BB110">
            <v>22835.303283582081</v>
          </cell>
          <cell r="BC110">
            <v>85.211442786069753</v>
          </cell>
          <cell r="BD110">
            <v>41479.226119403029</v>
          </cell>
          <cell r="BE110">
            <v>37.092039800995032</v>
          </cell>
          <cell r="BF110">
            <v>19172.875373134331</v>
          </cell>
          <cell r="BG110">
            <v>16.039800995024866</v>
          </cell>
          <cell r="BH110">
            <v>10947.164179104471</v>
          </cell>
          <cell r="BI110">
            <v>146504.21402985076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146504.21402985076</v>
          </cell>
          <cell r="BZ110">
            <v>345373.25402985071</v>
          </cell>
          <cell r="CA110">
            <v>0</v>
          </cell>
          <cell r="CB110">
            <v>345373.25402985071</v>
          </cell>
          <cell r="CC110">
            <v>135.31121915657911</v>
          </cell>
          <cell r="CD110">
            <v>158897.3177677624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158897.3177677624</v>
          </cell>
          <cell r="CR110">
            <v>15.820000000000014</v>
          </cell>
          <cell r="CS110">
            <v>15243.044600000014</v>
          </cell>
          <cell r="CT110">
            <v>0</v>
          </cell>
          <cell r="CU110">
            <v>0</v>
          </cell>
          <cell r="CV110">
            <v>15243.044600000014</v>
          </cell>
          <cell r="CW110">
            <v>68.112676056337932</v>
          </cell>
          <cell r="CX110">
            <v>40334.283380281631</v>
          </cell>
          <cell r="CY110">
            <v>0</v>
          </cell>
          <cell r="CZ110">
            <v>0</v>
          </cell>
          <cell r="DA110">
            <v>40334.283380281631</v>
          </cell>
          <cell r="DB110">
            <v>1991541.6697778944</v>
          </cell>
          <cell r="DC110">
            <v>0</v>
          </cell>
          <cell r="DD110">
            <v>1991541.6697778944</v>
          </cell>
          <cell r="DE110">
            <v>134894.59</v>
          </cell>
          <cell r="DF110">
            <v>0</v>
          </cell>
          <cell r="DG110">
            <v>134894.59</v>
          </cell>
          <cell r="DH110">
            <v>57.571428571428569</v>
          </cell>
          <cell r="DI110">
            <v>0</v>
          </cell>
          <cell r="DJ110">
            <v>0.54400000000000004</v>
          </cell>
          <cell r="DK110">
            <v>0</v>
          </cell>
          <cell r="DL110">
            <v>0</v>
          </cell>
          <cell r="DN110"/>
          <cell r="DO110">
            <v>0</v>
          </cell>
          <cell r="DP110">
            <v>0</v>
          </cell>
          <cell r="DQ110">
            <v>0</v>
          </cell>
          <cell r="DR110">
            <v>1.0173000000000001</v>
          </cell>
          <cell r="DS110">
            <v>36787.347294157771</v>
          </cell>
          <cell r="DT110">
            <v>0</v>
          </cell>
          <cell r="DU110">
            <v>36787.347294157771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5205.24</v>
          </cell>
          <cell r="EG110">
            <v>0</v>
          </cell>
          <cell r="EH110"/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176887.17729415777</v>
          </cell>
          <cell r="EQ110">
            <v>0</v>
          </cell>
          <cell r="ER110">
            <v>176887.17729415777</v>
          </cell>
          <cell r="ES110">
            <v>2168428.8470720523</v>
          </cell>
          <cell r="ET110">
            <v>0</v>
          </cell>
          <cell r="EU110">
            <v>2168428.8470720523</v>
          </cell>
          <cell r="EV110">
            <v>2163223.6070720521</v>
          </cell>
          <cell r="EW110">
            <v>5367.8005138264316</v>
          </cell>
          <cell r="EX110">
            <v>4610</v>
          </cell>
          <cell r="EY110">
            <v>0</v>
          </cell>
          <cell r="EZ110">
            <v>1857830</v>
          </cell>
          <cell r="FA110">
            <v>0</v>
          </cell>
          <cell r="FB110">
            <v>2168428.8470720523</v>
          </cell>
          <cell r="FC110">
            <v>2168428.8470720523</v>
          </cell>
          <cell r="FD110">
            <v>0</v>
          </cell>
          <cell r="FE110">
            <v>2168428.8470720523</v>
          </cell>
          <cell r="FF110">
            <v>2168428.8470720523</v>
          </cell>
          <cell r="FG110">
            <v>0</v>
          </cell>
          <cell r="FH110" t="str">
            <v>Formula</v>
          </cell>
          <cell r="FI110">
            <v>538180.9096106824</v>
          </cell>
          <cell r="FJ110">
            <v>0</v>
          </cell>
          <cell r="FK110">
            <v>538180.9096106824</v>
          </cell>
          <cell r="FL110">
            <v>0</v>
          </cell>
          <cell r="FM110" t="str">
            <v/>
          </cell>
          <cell r="FN110" t="str">
            <v/>
          </cell>
          <cell r="FO110" t="str">
            <v/>
          </cell>
          <cell r="FP110" t="str">
            <v/>
          </cell>
          <cell r="FQ110">
            <v>0</v>
          </cell>
        </row>
        <row r="111"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J111"/>
          <cell r="K111">
            <v>3700</v>
          </cell>
          <cell r="L111">
            <v>115189</v>
          </cell>
          <cell r="M111"/>
          <cell r="N111"/>
          <cell r="O111">
            <v>7</v>
          </cell>
          <cell r="P111">
            <v>0</v>
          </cell>
          <cell r="Q111">
            <v>0</v>
          </cell>
          <cell r="R111"/>
          <cell r="S111">
            <v>2</v>
          </cell>
          <cell r="T111">
            <v>33</v>
          </cell>
          <cell r="U111"/>
          <cell r="V111">
            <v>35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35</v>
          </cell>
          <cell r="AF111">
            <v>124340.65000000001</v>
          </cell>
          <cell r="AG111">
            <v>0</v>
          </cell>
          <cell r="AH111">
            <v>0</v>
          </cell>
          <cell r="AI111">
            <v>0</v>
          </cell>
          <cell r="AJ111">
            <v>124340.65000000001</v>
          </cell>
          <cell r="AK111">
            <v>5.0000000000000044</v>
          </cell>
          <cell r="AL111">
            <v>2459.0000000000023</v>
          </cell>
          <cell r="AM111">
            <v>0</v>
          </cell>
          <cell r="AN111">
            <v>0</v>
          </cell>
          <cell r="AO111">
            <v>2459.0000000000023</v>
          </cell>
          <cell r="AP111">
            <v>5.0000000000000044</v>
          </cell>
          <cell r="AQ111">
            <v>4115.100000000004</v>
          </cell>
          <cell r="AR111">
            <v>0</v>
          </cell>
          <cell r="AS111">
            <v>0</v>
          </cell>
          <cell r="AT111">
            <v>4115.100000000004</v>
          </cell>
          <cell r="AU111">
            <v>35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6574.1000000000058</v>
          </cell>
          <cell r="CA111">
            <v>0</v>
          </cell>
          <cell r="CB111">
            <v>6574.1000000000058</v>
          </cell>
          <cell r="CC111">
            <v>3.28125</v>
          </cell>
          <cell r="CD111">
            <v>3853.2046874999996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3853.2046874999996</v>
          </cell>
          <cell r="CR111">
            <v>1.8999999999999901</v>
          </cell>
          <cell r="CS111">
            <v>1830.7069999999906</v>
          </cell>
          <cell r="CT111">
            <v>0</v>
          </cell>
          <cell r="CU111">
            <v>0</v>
          </cell>
          <cell r="CV111">
            <v>1830.7069999999906</v>
          </cell>
          <cell r="CW111">
            <v>2.1212121212121211</v>
          </cell>
          <cell r="CX111">
            <v>1256.1181818181817</v>
          </cell>
          <cell r="CY111">
            <v>0</v>
          </cell>
          <cell r="CZ111">
            <v>0</v>
          </cell>
          <cell r="DA111">
            <v>1256.1181818181817</v>
          </cell>
          <cell r="DB111">
            <v>137854.77986931821</v>
          </cell>
          <cell r="DC111">
            <v>0</v>
          </cell>
          <cell r="DD111">
            <v>137854.77986931821</v>
          </cell>
          <cell r="DE111">
            <v>134894.59</v>
          </cell>
          <cell r="DF111">
            <v>0</v>
          </cell>
          <cell r="DG111">
            <v>134894.59</v>
          </cell>
          <cell r="DH111">
            <v>5</v>
          </cell>
          <cell r="DI111">
            <v>1</v>
          </cell>
          <cell r="DJ111">
            <v>1.7</v>
          </cell>
          <cell r="DK111">
            <v>0</v>
          </cell>
          <cell r="DL111">
            <v>0.24999999999999978</v>
          </cell>
          <cell r="DN111"/>
          <cell r="DO111">
            <v>14327.532499999987</v>
          </cell>
          <cell r="DP111">
            <v>0</v>
          </cell>
          <cell r="DQ111">
            <v>14327.532499999987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1356.8</v>
          </cell>
          <cell r="EB111">
            <v>872.55</v>
          </cell>
          <cell r="EC111">
            <v>484.25</v>
          </cell>
          <cell r="ED111">
            <v>0</v>
          </cell>
          <cell r="EE111">
            <v>1356.8</v>
          </cell>
          <cell r="EF111">
            <v>1356.8</v>
          </cell>
          <cell r="EG111">
            <v>0</v>
          </cell>
          <cell r="EH111"/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150578.92249999999</v>
          </cell>
          <cell r="EQ111">
            <v>0</v>
          </cell>
          <cell r="ER111">
            <v>150578.92249999999</v>
          </cell>
          <cell r="ES111">
            <v>288433.70236931823</v>
          </cell>
          <cell r="ET111">
            <v>0</v>
          </cell>
          <cell r="EU111">
            <v>288433.70236931823</v>
          </cell>
          <cell r="EV111">
            <v>287076.90236931818</v>
          </cell>
          <cell r="EW111">
            <v>8202.1972105519471</v>
          </cell>
          <cell r="EX111">
            <v>4610</v>
          </cell>
          <cell r="EY111">
            <v>0</v>
          </cell>
          <cell r="EZ111">
            <v>161350</v>
          </cell>
          <cell r="FA111">
            <v>0</v>
          </cell>
          <cell r="FB111">
            <v>288433.70236931823</v>
          </cell>
          <cell r="FC111">
            <v>293783.72023847839</v>
          </cell>
          <cell r="FD111">
            <v>5350.0178691601614</v>
          </cell>
          <cell r="FE111">
            <v>293783.72023847839</v>
          </cell>
          <cell r="FF111">
            <v>293783.72023847839</v>
          </cell>
          <cell r="FG111">
            <v>0</v>
          </cell>
          <cell r="FH111" t="str">
            <v>MFG</v>
          </cell>
          <cell r="FI111">
            <v>14785.349369318175</v>
          </cell>
          <cell r="FJ111">
            <v>0</v>
          </cell>
          <cell r="FK111">
            <v>14785.349369318175</v>
          </cell>
          <cell r="FL111">
            <v>0</v>
          </cell>
          <cell r="FM111">
            <v>1441.3</v>
          </cell>
          <cell r="FN111">
            <v>259.35000000000002</v>
          </cell>
          <cell r="FO111">
            <v>0</v>
          </cell>
          <cell r="FP111">
            <v>35</v>
          </cell>
          <cell r="FQ111">
            <v>1735.65</v>
          </cell>
        </row>
        <row r="112">
          <cell r="C112"/>
          <cell r="D112"/>
          <cell r="E112" t="str">
            <v>Fawbert and Barnard's Primary School</v>
          </cell>
          <cell r="F112" t="str">
            <v>P</v>
          </cell>
          <cell r="G112" t="str">
            <v/>
          </cell>
          <cell r="H112"/>
          <cell r="I112" t="str">
            <v>Y</v>
          </cell>
          <cell r="J112"/>
          <cell r="K112">
            <v>3128</v>
          </cell>
          <cell r="L112">
            <v>144663</v>
          </cell>
          <cell r="M112"/>
          <cell r="N112"/>
          <cell r="O112">
            <v>7</v>
          </cell>
          <cell r="P112">
            <v>0</v>
          </cell>
          <cell r="Q112">
            <v>0</v>
          </cell>
          <cell r="R112"/>
          <cell r="S112">
            <v>30</v>
          </cell>
          <cell r="T112">
            <v>180</v>
          </cell>
          <cell r="U112"/>
          <cell r="V112">
            <v>210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210</v>
          </cell>
          <cell r="AF112">
            <v>746043.9</v>
          </cell>
          <cell r="AG112">
            <v>0</v>
          </cell>
          <cell r="AH112">
            <v>0</v>
          </cell>
          <cell r="AI112">
            <v>0</v>
          </cell>
          <cell r="AJ112">
            <v>746043.9</v>
          </cell>
          <cell r="AK112">
            <v>28.999999999999979</v>
          </cell>
          <cell r="AL112">
            <v>14262.19999999999</v>
          </cell>
          <cell r="AM112">
            <v>0</v>
          </cell>
          <cell r="AN112">
            <v>0</v>
          </cell>
          <cell r="AO112">
            <v>14262.19999999999</v>
          </cell>
          <cell r="AP112">
            <v>28.999999999999979</v>
          </cell>
          <cell r="AQ112">
            <v>23867.579999999984</v>
          </cell>
          <cell r="AR112">
            <v>0</v>
          </cell>
          <cell r="AS112">
            <v>0</v>
          </cell>
          <cell r="AT112">
            <v>23867.579999999984</v>
          </cell>
          <cell r="AU112">
            <v>128.00000000000011</v>
          </cell>
          <cell r="AV112">
            <v>0</v>
          </cell>
          <cell r="AW112">
            <v>74.999999999999972</v>
          </cell>
          <cell r="AX112">
            <v>17689.859999999993</v>
          </cell>
          <cell r="AY112">
            <v>3.9999999999999902</v>
          </cell>
          <cell r="AZ112">
            <v>1144.1951999999974</v>
          </cell>
          <cell r="BA112">
            <v>3.0000000000000027</v>
          </cell>
          <cell r="BB112">
            <v>1339.9200000000012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20173.975199999993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20173.975199999993</v>
          </cell>
          <cell r="BZ112">
            <v>58303.755199999963</v>
          </cell>
          <cell r="CA112">
            <v>0</v>
          </cell>
          <cell r="CB112">
            <v>58303.755199999963</v>
          </cell>
          <cell r="CC112">
            <v>68.833785354513765</v>
          </cell>
          <cell r="CD112">
            <v>80832.202479659056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80832.202479659056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9.3333333333333233</v>
          </cell>
          <cell r="CX112">
            <v>5526.9199999999937</v>
          </cell>
          <cell r="CY112">
            <v>0</v>
          </cell>
          <cell r="CZ112">
            <v>0</v>
          </cell>
          <cell r="DA112">
            <v>5526.9199999999937</v>
          </cell>
          <cell r="DB112">
            <v>890706.77767965908</v>
          </cell>
          <cell r="DC112">
            <v>0</v>
          </cell>
          <cell r="DD112">
            <v>890706.77767965908</v>
          </cell>
          <cell r="DE112">
            <v>134894.59</v>
          </cell>
          <cell r="DF112">
            <v>0</v>
          </cell>
          <cell r="DG112">
            <v>134894.59</v>
          </cell>
          <cell r="DH112">
            <v>30</v>
          </cell>
          <cell r="DI112">
            <v>0</v>
          </cell>
          <cell r="DJ112">
            <v>0.85499999999999998</v>
          </cell>
          <cell r="DK112">
            <v>0</v>
          </cell>
          <cell r="DL112">
            <v>0</v>
          </cell>
          <cell r="DN112"/>
          <cell r="DO112">
            <v>0</v>
          </cell>
          <cell r="DP112">
            <v>0</v>
          </cell>
          <cell r="DQ112">
            <v>0</v>
          </cell>
          <cell r="DR112">
            <v>1.0173000000000001</v>
          </cell>
          <cell r="DS112">
            <v>17742.903660858196</v>
          </cell>
          <cell r="DT112">
            <v>0</v>
          </cell>
          <cell r="DU112">
            <v>17742.903660858196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3101.6628999999998</v>
          </cell>
          <cell r="EC112">
            <v>0</v>
          </cell>
          <cell r="ED112">
            <v>0</v>
          </cell>
          <cell r="EE112">
            <v>3101.6628999999998</v>
          </cell>
          <cell r="EF112">
            <v>3101.6628999999998</v>
          </cell>
          <cell r="EG112">
            <v>0</v>
          </cell>
          <cell r="EH112"/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155739.15656085819</v>
          </cell>
          <cell r="EQ112">
            <v>0</v>
          </cell>
          <cell r="ER112">
            <v>155739.15656085819</v>
          </cell>
          <cell r="ES112">
            <v>1046445.9342405172</v>
          </cell>
          <cell r="ET112">
            <v>0</v>
          </cell>
          <cell r="EU112">
            <v>1046445.9342405172</v>
          </cell>
          <cell r="EV112">
            <v>1043344.2713405172</v>
          </cell>
          <cell r="EW112">
            <v>4968.3060540024626</v>
          </cell>
          <cell r="EX112">
            <v>4610</v>
          </cell>
          <cell r="EY112">
            <v>0</v>
          </cell>
          <cell r="EZ112">
            <v>968100</v>
          </cell>
          <cell r="FA112">
            <v>0</v>
          </cell>
          <cell r="FB112">
            <v>1046445.9342405172</v>
          </cell>
          <cell r="FC112">
            <v>1046445.9342405172</v>
          </cell>
          <cell r="FD112">
            <v>0</v>
          </cell>
          <cell r="FE112">
            <v>1046445.9342405172</v>
          </cell>
          <cell r="FF112">
            <v>1046445.9342405172</v>
          </cell>
          <cell r="FG112">
            <v>0</v>
          </cell>
          <cell r="FH112" t="str">
            <v>Formula</v>
          </cell>
          <cell r="FI112">
            <v>155425.12318761714</v>
          </cell>
          <cell r="FJ112">
            <v>0</v>
          </cell>
          <cell r="FK112">
            <v>155425.12318761714</v>
          </cell>
          <cell r="FL112">
            <v>0</v>
          </cell>
          <cell r="FM112" t="str">
            <v/>
          </cell>
          <cell r="FN112" t="str">
            <v/>
          </cell>
          <cell r="FO112" t="str">
            <v/>
          </cell>
          <cell r="FP112" t="str">
            <v/>
          </cell>
          <cell r="FQ112">
            <v>0</v>
          </cell>
        </row>
        <row r="113">
          <cell r="C113"/>
          <cell r="D113"/>
          <cell r="E113" t="str">
            <v>Feering Church of England Primary School</v>
          </cell>
          <cell r="F113" t="str">
            <v>P</v>
          </cell>
          <cell r="G113" t="str">
            <v/>
          </cell>
          <cell r="H113"/>
          <cell r="I113" t="str">
            <v>Y</v>
          </cell>
          <cell r="J113"/>
          <cell r="K113">
            <v>2174</v>
          </cell>
          <cell r="L113">
            <v>145727</v>
          </cell>
          <cell r="M113"/>
          <cell r="N113"/>
          <cell r="O113">
            <v>7</v>
          </cell>
          <cell r="P113">
            <v>0</v>
          </cell>
          <cell r="Q113">
            <v>0</v>
          </cell>
          <cell r="R113"/>
          <cell r="S113">
            <v>20</v>
          </cell>
          <cell r="T113">
            <v>125</v>
          </cell>
          <cell r="U113"/>
          <cell r="V113">
            <v>145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145</v>
          </cell>
          <cell r="AF113">
            <v>515125.55000000005</v>
          </cell>
          <cell r="AG113">
            <v>0</v>
          </cell>
          <cell r="AH113">
            <v>0</v>
          </cell>
          <cell r="AI113">
            <v>0</v>
          </cell>
          <cell r="AJ113">
            <v>515125.55000000005</v>
          </cell>
          <cell r="AK113">
            <v>12.000000000000004</v>
          </cell>
          <cell r="AL113">
            <v>5901.6000000000022</v>
          </cell>
          <cell r="AM113">
            <v>0</v>
          </cell>
          <cell r="AN113">
            <v>0</v>
          </cell>
          <cell r="AO113">
            <v>5901.6000000000022</v>
          </cell>
          <cell r="AP113">
            <v>12.000000000000004</v>
          </cell>
          <cell r="AQ113">
            <v>9876.2400000000034</v>
          </cell>
          <cell r="AR113">
            <v>0</v>
          </cell>
          <cell r="AS113">
            <v>0</v>
          </cell>
          <cell r="AT113">
            <v>9876.2400000000034</v>
          </cell>
          <cell r="AU113">
            <v>144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0.99999999999999989</v>
          </cell>
          <cell r="BB113">
            <v>446.63999999999993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446.63999999999993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446.63999999999993</v>
          </cell>
          <cell r="BZ113">
            <v>16224.480000000005</v>
          </cell>
          <cell r="CA113">
            <v>0</v>
          </cell>
          <cell r="CB113">
            <v>16224.480000000005</v>
          </cell>
          <cell r="CC113">
            <v>32.605552941176455</v>
          </cell>
          <cell r="CD113">
            <v>38289.026874352923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38289.026874352923</v>
          </cell>
          <cell r="CR113">
            <v>5.2999999999999972</v>
          </cell>
          <cell r="CS113">
            <v>5106.7089999999971</v>
          </cell>
          <cell r="CT113">
            <v>0</v>
          </cell>
          <cell r="CU113">
            <v>0</v>
          </cell>
          <cell r="CV113">
            <v>5106.7089999999971</v>
          </cell>
          <cell r="CW113">
            <v>1.1599999999999999</v>
          </cell>
          <cell r="CX113">
            <v>686.91719999999987</v>
          </cell>
          <cell r="CY113">
            <v>0</v>
          </cell>
          <cell r="CZ113">
            <v>0</v>
          </cell>
          <cell r="DA113">
            <v>686.91719999999987</v>
          </cell>
          <cell r="DB113">
            <v>575432.68307435303</v>
          </cell>
          <cell r="DC113">
            <v>0</v>
          </cell>
          <cell r="DD113">
            <v>575432.68307435303</v>
          </cell>
          <cell r="DE113">
            <v>134894.59</v>
          </cell>
          <cell r="DF113">
            <v>0</v>
          </cell>
          <cell r="DG113">
            <v>134894.59</v>
          </cell>
          <cell r="DH113">
            <v>20.714285714285715</v>
          </cell>
          <cell r="DI113">
            <v>6.4085447263017126E-2</v>
          </cell>
          <cell r="DJ113">
            <v>1.161</v>
          </cell>
          <cell r="DK113">
            <v>0</v>
          </cell>
          <cell r="DL113">
            <v>0</v>
          </cell>
          <cell r="DN113"/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H113"/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151214.59</v>
          </cell>
          <cell r="EQ113">
            <v>0</v>
          </cell>
          <cell r="ER113">
            <v>151214.59</v>
          </cell>
          <cell r="ES113">
            <v>726647.273074353</v>
          </cell>
          <cell r="ET113">
            <v>0</v>
          </cell>
          <cell r="EU113">
            <v>726647.273074353</v>
          </cell>
          <cell r="EV113">
            <v>710327.273074353</v>
          </cell>
          <cell r="EW113">
            <v>4898.8087798231245</v>
          </cell>
          <cell r="EX113">
            <v>4610</v>
          </cell>
          <cell r="EY113">
            <v>0</v>
          </cell>
          <cell r="EZ113">
            <v>668450</v>
          </cell>
          <cell r="FA113">
            <v>0</v>
          </cell>
          <cell r="FB113">
            <v>726647.273074353</v>
          </cell>
          <cell r="FC113">
            <v>726647.273074353</v>
          </cell>
          <cell r="FD113">
            <v>0</v>
          </cell>
          <cell r="FE113">
            <v>726647.273074353</v>
          </cell>
          <cell r="FF113">
            <v>726647.273074353</v>
          </cell>
          <cell r="FG113">
            <v>0</v>
          </cell>
          <cell r="FH113" t="str">
            <v>Formula</v>
          </cell>
          <cell r="FI113">
            <v>69859.299574352932</v>
          </cell>
          <cell r="FJ113">
            <v>0</v>
          </cell>
          <cell r="FK113">
            <v>69859.299574352932</v>
          </cell>
          <cell r="FL113">
            <v>0</v>
          </cell>
          <cell r="FM113" t="str">
            <v/>
          </cell>
          <cell r="FN113" t="str">
            <v/>
          </cell>
          <cell r="FO113" t="str">
            <v/>
          </cell>
          <cell r="FP113" t="str">
            <v/>
          </cell>
          <cell r="FQ113">
            <v>0</v>
          </cell>
        </row>
        <row r="114">
          <cell r="C114"/>
          <cell r="D114"/>
          <cell r="E114" t="str">
            <v>Felmore Primary School</v>
          </cell>
          <cell r="F114" t="str">
            <v>P</v>
          </cell>
          <cell r="G114" t="str">
            <v/>
          </cell>
          <cell r="H114"/>
          <cell r="I114" t="str">
            <v>Y</v>
          </cell>
          <cell r="J114"/>
          <cell r="K114">
            <v>2178</v>
          </cell>
          <cell r="L114">
            <v>146142</v>
          </cell>
          <cell r="M114"/>
          <cell r="N114"/>
          <cell r="O114">
            <v>7</v>
          </cell>
          <cell r="P114">
            <v>0</v>
          </cell>
          <cell r="Q114">
            <v>0</v>
          </cell>
          <cell r="R114"/>
          <cell r="S114">
            <v>60</v>
          </cell>
          <cell r="T114">
            <v>354</v>
          </cell>
          <cell r="U114"/>
          <cell r="V114">
            <v>414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414</v>
          </cell>
          <cell r="AF114">
            <v>1470772.26</v>
          </cell>
          <cell r="AG114">
            <v>0</v>
          </cell>
          <cell r="AH114">
            <v>0</v>
          </cell>
          <cell r="AI114">
            <v>0</v>
          </cell>
          <cell r="AJ114">
            <v>1470772.26</v>
          </cell>
          <cell r="AK114">
            <v>151.99999999999989</v>
          </cell>
          <cell r="AL114">
            <v>74753.599999999948</v>
          </cell>
          <cell r="AM114">
            <v>0</v>
          </cell>
          <cell r="AN114">
            <v>0</v>
          </cell>
          <cell r="AO114">
            <v>74753.599999999948</v>
          </cell>
          <cell r="AP114">
            <v>156.0000000000002</v>
          </cell>
          <cell r="AQ114">
            <v>128391.12000000016</v>
          </cell>
          <cell r="AR114">
            <v>0</v>
          </cell>
          <cell r="AS114">
            <v>0</v>
          </cell>
          <cell r="AT114">
            <v>128391.12000000016</v>
          </cell>
          <cell r="AU114">
            <v>67.162227602905574</v>
          </cell>
          <cell r="AV114">
            <v>0</v>
          </cell>
          <cell r="AW114">
            <v>21.0508474576271</v>
          </cell>
          <cell r="AX114">
            <v>4965.1539254237241</v>
          </cell>
          <cell r="AY114">
            <v>120.29055690072629</v>
          </cell>
          <cell r="AZ114">
            <v>34408.969452784477</v>
          </cell>
          <cell r="BA114">
            <v>70.169491525423808</v>
          </cell>
          <cell r="BB114">
            <v>31340.501694915289</v>
          </cell>
          <cell r="BC114">
            <v>48.116222760290597</v>
          </cell>
          <cell r="BD114">
            <v>23422.014915254254</v>
          </cell>
          <cell r="BE114">
            <v>70.169491525423808</v>
          </cell>
          <cell r="BF114">
            <v>36270.610169491563</v>
          </cell>
          <cell r="BG114">
            <v>17.041162227602921</v>
          </cell>
          <cell r="BH114">
            <v>11630.593220338993</v>
          </cell>
          <cell r="BI114">
            <v>142037.84337820829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142037.84337820829</v>
          </cell>
          <cell r="BZ114">
            <v>345182.56337820838</v>
          </cell>
          <cell r="CA114">
            <v>0</v>
          </cell>
          <cell r="CB114">
            <v>345182.56337820838</v>
          </cell>
          <cell r="CC114">
            <v>140.53333149049087</v>
          </cell>
          <cell r="CD114">
            <v>165029.69650259832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165029.69650259832</v>
          </cell>
          <cell r="CR114">
            <v>11.159999999999986</v>
          </cell>
          <cell r="CS114">
            <v>10752.994799999986</v>
          </cell>
          <cell r="CT114">
            <v>0</v>
          </cell>
          <cell r="CU114">
            <v>0</v>
          </cell>
          <cell r="CV114">
            <v>10752.994799999986</v>
          </cell>
          <cell r="CW114">
            <v>25.875</v>
          </cell>
          <cell r="CX114">
            <v>15322.398749999998</v>
          </cell>
          <cell r="CY114">
            <v>0</v>
          </cell>
          <cell r="CZ114">
            <v>0</v>
          </cell>
          <cell r="DA114">
            <v>15322.398749999998</v>
          </cell>
          <cell r="DB114">
            <v>2007059.9134308065</v>
          </cell>
          <cell r="DC114">
            <v>0</v>
          </cell>
          <cell r="DD114">
            <v>2007059.9134308065</v>
          </cell>
          <cell r="DE114">
            <v>134894.59</v>
          </cell>
          <cell r="DF114">
            <v>0</v>
          </cell>
          <cell r="DG114">
            <v>134894.59</v>
          </cell>
          <cell r="DH114">
            <v>59.142857142857146</v>
          </cell>
          <cell r="DI114">
            <v>0</v>
          </cell>
          <cell r="DJ114">
            <v>0.99299999999999999</v>
          </cell>
          <cell r="DK114">
            <v>0</v>
          </cell>
          <cell r="DL114">
            <v>0</v>
          </cell>
          <cell r="DN114"/>
          <cell r="DO114">
            <v>0</v>
          </cell>
          <cell r="DP114">
            <v>0</v>
          </cell>
          <cell r="DQ114">
            <v>0</v>
          </cell>
          <cell r="DR114">
            <v>1.0173000000000001</v>
          </cell>
          <cell r="DS114">
            <v>37055.812909353153</v>
          </cell>
          <cell r="DT114">
            <v>0</v>
          </cell>
          <cell r="DU114">
            <v>37055.812909353153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H114"/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184096.80290935314</v>
          </cell>
          <cell r="EQ114">
            <v>0</v>
          </cell>
          <cell r="ER114">
            <v>184096.80290935314</v>
          </cell>
          <cell r="ES114">
            <v>2191156.7163401595</v>
          </cell>
          <cell r="ET114">
            <v>0</v>
          </cell>
          <cell r="EU114">
            <v>2191156.7163401595</v>
          </cell>
          <cell r="EV114">
            <v>2179010.3163401596</v>
          </cell>
          <cell r="EW114">
            <v>5263.3099428506275</v>
          </cell>
          <cell r="EX114">
            <v>4610</v>
          </cell>
          <cell r="EY114">
            <v>0</v>
          </cell>
          <cell r="EZ114">
            <v>1908540</v>
          </cell>
          <cell r="FA114">
            <v>0</v>
          </cell>
          <cell r="FB114">
            <v>2191156.7163401595</v>
          </cell>
          <cell r="FC114">
            <v>2191156.7163401595</v>
          </cell>
          <cell r="FD114">
            <v>0</v>
          </cell>
          <cell r="FE114">
            <v>2191156.7163401595</v>
          </cell>
          <cell r="FF114">
            <v>2191156.7163401595</v>
          </cell>
          <cell r="FG114">
            <v>0</v>
          </cell>
          <cell r="FH114" t="str">
            <v>Formula</v>
          </cell>
          <cell r="FI114">
            <v>514405.09115809971</v>
          </cell>
          <cell r="FJ114">
            <v>0</v>
          </cell>
          <cell r="FK114">
            <v>514405.09115809971</v>
          </cell>
          <cell r="FL114">
            <v>0</v>
          </cell>
          <cell r="FM114" t="str">
            <v/>
          </cell>
          <cell r="FN114" t="str">
            <v/>
          </cell>
          <cell r="FO114" t="str">
            <v/>
          </cell>
          <cell r="FP114" t="str">
            <v/>
          </cell>
          <cell r="FQ114">
            <v>0</v>
          </cell>
        </row>
        <row r="115"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J115"/>
          <cell r="K115">
            <v>2510</v>
          </cell>
          <cell r="L115">
            <v>114875</v>
          </cell>
          <cell r="M115"/>
          <cell r="N115"/>
          <cell r="O115">
            <v>7</v>
          </cell>
          <cell r="P115">
            <v>0</v>
          </cell>
          <cell r="Q115">
            <v>0</v>
          </cell>
          <cell r="R115"/>
          <cell r="S115">
            <v>30</v>
          </cell>
          <cell r="T115">
            <v>171</v>
          </cell>
          <cell r="U115"/>
          <cell r="V115">
            <v>201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201</v>
          </cell>
          <cell r="AF115">
            <v>714070.59000000008</v>
          </cell>
          <cell r="AG115">
            <v>0</v>
          </cell>
          <cell r="AH115">
            <v>0</v>
          </cell>
          <cell r="AI115">
            <v>0</v>
          </cell>
          <cell r="AJ115">
            <v>714070.59000000008</v>
          </cell>
          <cell r="AK115">
            <v>11.000000000000004</v>
          </cell>
          <cell r="AL115">
            <v>5409.800000000002</v>
          </cell>
          <cell r="AM115">
            <v>0</v>
          </cell>
          <cell r="AN115">
            <v>0</v>
          </cell>
          <cell r="AO115">
            <v>5409.800000000002</v>
          </cell>
          <cell r="AP115">
            <v>13.000000000000002</v>
          </cell>
          <cell r="AQ115">
            <v>10699.260000000002</v>
          </cell>
          <cell r="AR115">
            <v>0</v>
          </cell>
          <cell r="AS115">
            <v>0</v>
          </cell>
          <cell r="AT115">
            <v>10699.260000000002</v>
          </cell>
          <cell r="AU115">
            <v>199</v>
          </cell>
          <cell r="AV115">
            <v>0</v>
          </cell>
          <cell r="AW115">
            <v>0.99999999999999944</v>
          </cell>
          <cell r="AX115">
            <v>235.86479999999986</v>
          </cell>
          <cell r="AY115">
            <v>0</v>
          </cell>
          <cell r="AZ115">
            <v>0</v>
          </cell>
          <cell r="BA115">
            <v>0.99999999999999944</v>
          </cell>
          <cell r="BB115">
            <v>446.63999999999976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682.50479999999959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682.50479999999959</v>
          </cell>
          <cell r="BZ115">
            <v>16791.564800000004</v>
          </cell>
          <cell r="CA115">
            <v>0</v>
          </cell>
          <cell r="CB115">
            <v>16791.564800000004</v>
          </cell>
          <cell r="CC115">
            <v>48.057906549683743</v>
          </cell>
          <cell r="CD115">
            <v>56434.880240359111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56434.880240359111</v>
          </cell>
          <cell r="CR115">
            <v>0.94000000000000306</v>
          </cell>
          <cell r="CS115">
            <v>905.71820000000287</v>
          </cell>
          <cell r="CT115">
            <v>0</v>
          </cell>
          <cell r="CU115">
            <v>0</v>
          </cell>
          <cell r="CV115">
            <v>905.71820000000287</v>
          </cell>
          <cell r="CW115">
            <v>1.1754385964912284</v>
          </cell>
          <cell r="CX115">
            <v>696.05947368421062</v>
          </cell>
          <cell r="CY115">
            <v>0</v>
          </cell>
          <cell r="CZ115">
            <v>0</v>
          </cell>
          <cell r="DA115">
            <v>696.05947368421062</v>
          </cell>
          <cell r="DB115">
            <v>788898.81271404342</v>
          </cell>
          <cell r="DC115">
            <v>0</v>
          </cell>
          <cell r="DD115">
            <v>788898.81271404342</v>
          </cell>
          <cell r="DE115">
            <v>134894.59</v>
          </cell>
          <cell r="DF115">
            <v>0</v>
          </cell>
          <cell r="DG115">
            <v>134894.59</v>
          </cell>
          <cell r="DH115">
            <v>28.714285714285715</v>
          </cell>
          <cell r="DI115">
            <v>0</v>
          </cell>
          <cell r="DJ115">
            <v>2.0379999999999998</v>
          </cell>
          <cell r="DK115">
            <v>0</v>
          </cell>
          <cell r="DL115">
            <v>1</v>
          </cell>
          <cell r="DN115"/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24340.81</v>
          </cell>
          <cell r="EB115">
            <v>20583.75</v>
          </cell>
          <cell r="EC115">
            <v>3757.0600000000013</v>
          </cell>
          <cell r="ED115">
            <v>0</v>
          </cell>
          <cell r="EE115">
            <v>24340.81</v>
          </cell>
          <cell r="EF115">
            <v>24340.81</v>
          </cell>
          <cell r="EG115">
            <v>0</v>
          </cell>
          <cell r="EH115"/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159235.4</v>
          </cell>
          <cell r="EQ115">
            <v>0</v>
          </cell>
          <cell r="ER115">
            <v>159235.4</v>
          </cell>
          <cell r="ES115">
            <v>948134.21271404345</v>
          </cell>
          <cell r="ET115">
            <v>0</v>
          </cell>
          <cell r="EU115">
            <v>948134.21271404345</v>
          </cell>
          <cell r="EV115">
            <v>923793.40271404339</v>
          </cell>
          <cell r="EW115">
            <v>4595.9870781793206</v>
          </cell>
          <cell r="EX115">
            <v>4610</v>
          </cell>
          <cell r="EY115">
            <v>14.012921820679367</v>
          </cell>
          <cell r="EZ115">
            <v>926610</v>
          </cell>
          <cell r="FA115">
            <v>2816.59728595661</v>
          </cell>
          <cell r="FB115">
            <v>950950.81</v>
          </cell>
          <cell r="FC115">
            <v>960549.05404499301</v>
          </cell>
          <cell r="FD115">
            <v>9598.2440449929563</v>
          </cell>
          <cell r="FE115">
            <v>960549.05404499301</v>
          </cell>
          <cell r="FF115">
            <v>960549.05404499301</v>
          </cell>
          <cell r="FG115">
            <v>0</v>
          </cell>
          <cell r="FH115" t="str">
            <v>MPPL+MFG</v>
          </cell>
          <cell r="FI115">
            <v>90840.540414043338</v>
          </cell>
          <cell r="FJ115">
            <v>0</v>
          </cell>
          <cell r="FK115">
            <v>90840.540414043338</v>
          </cell>
          <cell r="FL115">
            <v>0</v>
          </cell>
          <cell r="FM115">
            <v>8277.18</v>
          </cell>
          <cell r="FN115">
            <v>1489.41</v>
          </cell>
          <cell r="FO115">
            <v>0</v>
          </cell>
          <cell r="FP115">
            <v>201</v>
          </cell>
          <cell r="FQ115">
            <v>9967.59</v>
          </cell>
        </row>
        <row r="116">
          <cell r="C116"/>
          <cell r="D116"/>
          <cell r="E116" t="str">
            <v>Finchingfield St John the Baptist CofE Primary Academy</v>
          </cell>
          <cell r="F116" t="str">
            <v>P</v>
          </cell>
          <cell r="G116" t="str">
            <v/>
          </cell>
          <cell r="H116"/>
          <cell r="I116" t="str">
            <v>Y</v>
          </cell>
          <cell r="J116"/>
          <cell r="K116">
            <v>3208</v>
          </cell>
          <cell r="L116">
            <v>147817</v>
          </cell>
          <cell r="M116"/>
          <cell r="N116"/>
          <cell r="O116">
            <v>6</v>
          </cell>
          <cell r="P116">
            <v>0</v>
          </cell>
          <cell r="Q116">
            <v>0</v>
          </cell>
          <cell r="R116"/>
          <cell r="S116">
            <v>4</v>
          </cell>
          <cell r="T116">
            <v>33</v>
          </cell>
          <cell r="U116"/>
          <cell r="V116">
            <v>37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37</v>
          </cell>
          <cell r="AF116">
            <v>131445.83000000002</v>
          </cell>
          <cell r="AG116">
            <v>0</v>
          </cell>
          <cell r="AH116">
            <v>0</v>
          </cell>
          <cell r="AI116">
            <v>0</v>
          </cell>
          <cell r="AJ116">
            <v>131445.83000000002</v>
          </cell>
          <cell r="AK116">
            <v>0.999999999999999</v>
          </cell>
          <cell r="AL116">
            <v>491.7999999999995</v>
          </cell>
          <cell r="AM116">
            <v>0</v>
          </cell>
          <cell r="AN116">
            <v>0</v>
          </cell>
          <cell r="AO116">
            <v>491.7999999999995</v>
          </cell>
          <cell r="AP116">
            <v>0.999999999999999</v>
          </cell>
          <cell r="AQ116">
            <v>823.01999999999919</v>
          </cell>
          <cell r="AR116">
            <v>0</v>
          </cell>
          <cell r="AS116">
            <v>0</v>
          </cell>
          <cell r="AT116">
            <v>823.01999999999919</v>
          </cell>
          <cell r="AU116">
            <v>37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1314.8199999999988</v>
          </cell>
          <cell r="CA116">
            <v>0</v>
          </cell>
          <cell r="CB116">
            <v>1314.8199999999988</v>
          </cell>
          <cell r="CC116">
            <v>8.56346069389547</v>
          </cell>
          <cell r="CD116">
            <v>10056.157527448389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10056.157527448389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142816.80752744837</v>
          </cell>
          <cell r="DC116">
            <v>0</v>
          </cell>
          <cell r="DD116">
            <v>142816.80752744837</v>
          </cell>
          <cell r="DE116">
            <v>134894.59</v>
          </cell>
          <cell r="DF116">
            <v>0</v>
          </cell>
          <cell r="DG116">
            <v>134894.59</v>
          </cell>
          <cell r="DH116">
            <v>6.166666666666667</v>
          </cell>
          <cell r="DI116">
            <v>1</v>
          </cell>
          <cell r="DJ116">
            <v>2.048</v>
          </cell>
          <cell r="DK116">
            <v>0</v>
          </cell>
          <cell r="DL116">
            <v>1</v>
          </cell>
          <cell r="DN116"/>
          <cell r="DO116">
            <v>57310.13</v>
          </cell>
          <cell r="DP116">
            <v>0</v>
          </cell>
          <cell r="DQ116">
            <v>57310.13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H116"/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203006.72</v>
          </cell>
          <cell r="EQ116">
            <v>0</v>
          </cell>
          <cell r="ER116">
            <v>203006.72</v>
          </cell>
          <cell r="ES116">
            <v>345823.52752744837</v>
          </cell>
          <cell r="ET116">
            <v>0</v>
          </cell>
          <cell r="EU116">
            <v>345823.52752744837</v>
          </cell>
          <cell r="EV116">
            <v>335021.52752744837</v>
          </cell>
          <cell r="EW116">
            <v>9054.6358791202256</v>
          </cell>
          <cell r="EX116">
            <v>4610</v>
          </cell>
          <cell r="EY116">
            <v>0</v>
          </cell>
          <cell r="EZ116">
            <v>170570</v>
          </cell>
          <cell r="FA116">
            <v>0</v>
          </cell>
          <cell r="FB116">
            <v>345823.52752744837</v>
          </cell>
          <cell r="FC116">
            <v>345823.52752744837</v>
          </cell>
          <cell r="FD116">
            <v>0</v>
          </cell>
          <cell r="FE116">
            <v>345823.52752744837</v>
          </cell>
          <cell r="FF116">
            <v>345823.52752744837</v>
          </cell>
          <cell r="FG116">
            <v>0</v>
          </cell>
          <cell r="FH116" t="str">
            <v>Formula</v>
          </cell>
          <cell r="FI116">
            <v>14822.552427448389</v>
          </cell>
          <cell r="FJ116">
            <v>0</v>
          </cell>
          <cell r="FK116">
            <v>14822.552427448389</v>
          </cell>
          <cell r="FL116">
            <v>0</v>
          </cell>
          <cell r="FM116" t="str">
            <v/>
          </cell>
          <cell r="FN116" t="str">
            <v/>
          </cell>
          <cell r="FO116" t="str">
            <v/>
          </cell>
          <cell r="FP116" t="str">
            <v/>
          </cell>
          <cell r="FQ116">
            <v>0</v>
          </cell>
        </row>
        <row r="117"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J117"/>
          <cell r="K117">
            <v>3310</v>
          </cell>
          <cell r="L117">
            <v>115139</v>
          </cell>
          <cell r="M117"/>
          <cell r="N117"/>
          <cell r="O117">
            <v>7</v>
          </cell>
          <cell r="P117">
            <v>0</v>
          </cell>
          <cell r="Q117">
            <v>0</v>
          </cell>
          <cell r="R117"/>
          <cell r="S117">
            <v>11</v>
          </cell>
          <cell r="T117">
            <v>70</v>
          </cell>
          <cell r="U117"/>
          <cell r="V117">
            <v>81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81</v>
          </cell>
          <cell r="AF117">
            <v>287759.79000000004</v>
          </cell>
          <cell r="AG117">
            <v>0</v>
          </cell>
          <cell r="AH117">
            <v>0</v>
          </cell>
          <cell r="AI117">
            <v>0</v>
          </cell>
          <cell r="AJ117">
            <v>287759.79000000004</v>
          </cell>
          <cell r="AK117">
            <v>17.000000000000036</v>
          </cell>
          <cell r="AL117">
            <v>8360.6000000000186</v>
          </cell>
          <cell r="AM117">
            <v>0</v>
          </cell>
          <cell r="AN117">
            <v>0</v>
          </cell>
          <cell r="AO117">
            <v>8360.6000000000186</v>
          </cell>
          <cell r="AP117">
            <v>20.999999999999982</v>
          </cell>
          <cell r="AQ117">
            <v>17283.419999999984</v>
          </cell>
          <cell r="AR117">
            <v>0</v>
          </cell>
          <cell r="AS117">
            <v>0</v>
          </cell>
          <cell r="AT117">
            <v>17283.419999999984</v>
          </cell>
          <cell r="AU117">
            <v>58.999999999999993</v>
          </cell>
          <cell r="AV117">
            <v>0</v>
          </cell>
          <cell r="AW117">
            <v>11.999999999999988</v>
          </cell>
          <cell r="AX117">
            <v>2830.3775999999971</v>
          </cell>
          <cell r="AY117">
            <v>6.9999999999999964</v>
          </cell>
          <cell r="AZ117">
            <v>2002.3415999999993</v>
          </cell>
          <cell r="BA117">
            <v>1.0000000000000016</v>
          </cell>
          <cell r="BB117">
            <v>446.64000000000067</v>
          </cell>
          <cell r="BC117">
            <v>0</v>
          </cell>
          <cell r="BD117">
            <v>0</v>
          </cell>
          <cell r="BE117">
            <v>2.0000000000000031</v>
          </cell>
          <cell r="BF117">
            <v>1033.8000000000015</v>
          </cell>
          <cell r="BG117">
            <v>0</v>
          </cell>
          <cell r="BH117">
            <v>0</v>
          </cell>
          <cell r="BI117">
            <v>6313.1591999999982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6313.1591999999982</v>
          </cell>
          <cell r="BZ117">
            <v>31957.179200000002</v>
          </cell>
          <cell r="CA117">
            <v>0</v>
          </cell>
          <cell r="CB117">
            <v>31957.179200000002</v>
          </cell>
          <cell r="CC117">
            <v>20.347826086956516</v>
          </cell>
          <cell r="CD117">
            <v>23894.655652173904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23894.655652173904</v>
          </cell>
          <cell r="CR117">
            <v>0.14000000000000057</v>
          </cell>
          <cell r="CS117">
            <v>134.89420000000055</v>
          </cell>
          <cell r="CT117">
            <v>0</v>
          </cell>
          <cell r="CU117">
            <v>0</v>
          </cell>
          <cell r="CV117">
            <v>134.89420000000055</v>
          </cell>
          <cell r="CW117">
            <v>3.4714285714285746</v>
          </cell>
          <cell r="CX117">
            <v>2055.6758571428591</v>
          </cell>
          <cell r="CY117">
            <v>0</v>
          </cell>
          <cell r="CZ117">
            <v>0</v>
          </cell>
          <cell r="DA117">
            <v>2055.6758571428591</v>
          </cell>
          <cell r="DB117">
            <v>345802.19490931678</v>
          </cell>
          <cell r="DC117">
            <v>0</v>
          </cell>
          <cell r="DD117">
            <v>345802.19490931678</v>
          </cell>
          <cell r="DE117">
            <v>134894.59</v>
          </cell>
          <cell r="DF117">
            <v>0</v>
          </cell>
          <cell r="DG117">
            <v>134894.59</v>
          </cell>
          <cell r="DH117">
            <v>11.571428571428571</v>
          </cell>
          <cell r="DI117">
            <v>0.91855807743658202</v>
          </cell>
          <cell r="DJ117">
            <v>1.825</v>
          </cell>
          <cell r="DK117">
            <v>0</v>
          </cell>
          <cell r="DL117">
            <v>0.56249999999999978</v>
          </cell>
          <cell r="DN117"/>
          <cell r="DO117">
            <v>29611.509092122815</v>
          </cell>
          <cell r="DP117">
            <v>0</v>
          </cell>
          <cell r="DQ117">
            <v>29611.509092122815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1072.52</v>
          </cell>
          <cell r="EB117">
            <v>1013.76</v>
          </cell>
          <cell r="EC117">
            <v>58.759999999999991</v>
          </cell>
          <cell r="ED117">
            <v>0</v>
          </cell>
          <cell r="EE117">
            <v>1072.52</v>
          </cell>
          <cell r="EF117">
            <v>1072.52</v>
          </cell>
          <cell r="EG117">
            <v>0</v>
          </cell>
          <cell r="EH117"/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165578.6190921228</v>
          </cell>
          <cell r="EQ117">
            <v>0</v>
          </cell>
          <cell r="ER117">
            <v>165578.6190921228</v>
          </cell>
          <cell r="ES117">
            <v>511380.8140014396</v>
          </cell>
          <cell r="ET117">
            <v>0</v>
          </cell>
          <cell r="EU117">
            <v>511380.8140014396</v>
          </cell>
          <cell r="EV117">
            <v>510308.29400143964</v>
          </cell>
          <cell r="EW117">
            <v>6300.1023950795015</v>
          </cell>
          <cell r="EX117">
            <v>4610</v>
          </cell>
          <cell r="EY117">
            <v>0</v>
          </cell>
          <cell r="EZ117">
            <v>373410</v>
          </cell>
          <cell r="FA117">
            <v>0</v>
          </cell>
          <cell r="FB117">
            <v>511380.8140014396</v>
          </cell>
          <cell r="FC117">
            <v>511380.8140014396</v>
          </cell>
          <cell r="FD117">
            <v>0</v>
          </cell>
          <cell r="FE117">
            <v>511380.8140014396</v>
          </cell>
          <cell r="FF117">
            <v>511380.8140014396</v>
          </cell>
          <cell r="FG117">
            <v>0</v>
          </cell>
          <cell r="FH117" t="str">
            <v>Formula</v>
          </cell>
          <cell r="FI117">
            <v>58314.598609316745</v>
          </cell>
          <cell r="FJ117">
            <v>0</v>
          </cell>
          <cell r="FK117">
            <v>58314.598609316745</v>
          </cell>
          <cell r="FL117">
            <v>0</v>
          </cell>
          <cell r="FM117">
            <v>3335.58</v>
          </cell>
          <cell r="FN117">
            <v>600.21</v>
          </cell>
          <cell r="FO117">
            <v>0</v>
          </cell>
          <cell r="FP117">
            <v>81</v>
          </cell>
          <cell r="FQ117">
            <v>4016.79</v>
          </cell>
        </row>
        <row r="118">
          <cell r="C118"/>
          <cell r="D118"/>
          <cell r="E118" t="str">
            <v>The Flitch Green Academy</v>
          </cell>
          <cell r="F118" t="str">
            <v>P</v>
          </cell>
          <cell r="G118" t="str">
            <v/>
          </cell>
          <cell r="H118"/>
          <cell r="I118" t="str">
            <v>Y</v>
          </cell>
          <cell r="J118"/>
          <cell r="K118">
            <v>3832</v>
          </cell>
          <cell r="L118">
            <v>136441</v>
          </cell>
          <cell r="M118"/>
          <cell r="N118"/>
          <cell r="O118">
            <v>7</v>
          </cell>
          <cell r="P118">
            <v>0</v>
          </cell>
          <cell r="Q118">
            <v>0</v>
          </cell>
          <cell r="R118"/>
          <cell r="S118">
            <v>34</v>
          </cell>
          <cell r="T118">
            <v>245</v>
          </cell>
          <cell r="U118"/>
          <cell r="V118">
            <v>279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279</v>
          </cell>
          <cell r="AF118">
            <v>991172.61</v>
          </cell>
          <cell r="AG118">
            <v>0</v>
          </cell>
          <cell r="AH118">
            <v>0</v>
          </cell>
          <cell r="AI118">
            <v>0</v>
          </cell>
          <cell r="AJ118">
            <v>991172.61</v>
          </cell>
          <cell r="AK118">
            <v>36.999999999999964</v>
          </cell>
          <cell r="AL118">
            <v>18196.599999999984</v>
          </cell>
          <cell r="AM118">
            <v>0</v>
          </cell>
          <cell r="AN118">
            <v>0</v>
          </cell>
          <cell r="AO118">
            <v>18196.599999999984</v>
          </cell>
          <cell r="AP118">
            <v>36.999999999999964</v>
          </cell>
          <cell r="AQ118">
            <v>30451.739999999969</v>
          </cell>
          <cell r="AR118">
            <v>0</v>
          </cell>
          <cell r="AS118">
            <v>0</v>
          </cell>
          <cell r="AT118">
            <v>30451.739999999969</v>
          </cell>
          <cell r="AU118">
            <v>276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2.9999999999999969</v>
          </cell>
          <cell r="BB118">
            <v>1339.9199999999985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1339.9199999999985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1339.9199999999985</v>
          </cell>
          <cell r="BZ118">
            <v>49988.259999999951</v>
          </cell>
          <cell r="CA118">
            <v>0</v>
          </cell>
          <cell r="CB118">
            <v>49988.259999999951</v>
          </cell>
          <cell r="CC118">
            <v>78.383638777250667</v>
          </cell>
          <cell r="CD118">
            <v>92046.690852513231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92046.690852513231</v>
          </cell>
          <cell r="CR118">
            <v>2.2600000000000122</v>
          </cell>
          <cell r="CS118">
            <v>2177.5778000000118</v>
          </cell>
          <cell r="CT118">
            <v>0</v>
          </cell>
          <cell r="CU118">
            <v>0</v>
          </cell>
          <cell r="CV118">
            <v>2177.5778000000118</v>
          </cell>
          <cell r="CW118">
            <v>5.6938775510204023</v>
          </cell>
          <cell r="CX118">
            <v>3371.7434693877512</v>
          </cell>
          <cell r="CY118">
            <v>0</v>
          </cell>
          <cell r="CZ118">
            <v>0</v>
          </cell>
          <cell r="DA118">
            <v>3371.7434693877512</v>
          </cell>
          <cell r="DB118">
            <v>1138756.882121901</v>
          </cell>
          <cell r="DC118">
            <v>0</v>
          </cell>
          <cell r="DD118">
            <v>1138756.882121901</v>
          </cell>
          <cell r="DE118">
            <v>134894.59</v>
          </cell>
          <cell r="DF118">
            <v>0</v>
          </cell>
          <cell r="DG118">
            <v>134894.59</v>
          </cell>
          <cell r="DH118">
            <v>39.857142857142854</v>
          </cell>
          <cell r="DI118">
            <v>0</v>
          </cell>
          <cell r="DJ118">
            <v>1.986</v>
          </cell>
          <cell r="DK118">
            <v>0</v>
          </cell>
          <cell r="DL118">
            <v>0.96499999999999997</v>
          </cell>
          <cell r="DN118"/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</v>
          </cell>
          <cell r="EG118">
            <v>0</v>
          </cell>
          <cell r="EH118"/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143029.09</v>
          </cell>
          <cell r="EQ118">
            <v>0</v>
          </cell>
          <cell r="ER118">
            <v>143029.09</v>
          </cell>
          <cell r="ES118">
            <v>1281785.9721219011</v>
          </cell>
          <cell r="ET118">
            <v>0</v>
          </cell>
          <cell r="EU118">
            <v>1281785.9721219011</v>
          </cell>
          <cell r="EV118">
            <v>1273651.4721219011</v>
          </cell>
          <cell r="EW118">
            <v>4565.0590398634449</v>
          </cell>
          <cell r="EX118">
            <v>4610</v>
          </cell>
          <cell r="EY118">
            <v>44.940960136555077</v>
          </cell>
          <cell r="EZ118">
            <v>1286190</v>
          </cell>
          <cell r="FA118">
            <v>12538.527878098888</v>
          </cell>
          <cell r="FB118">
            <v>1294324.5</v>
          </cell>
          <cell r="FC118">
            <v>1294324.5</v>
          </cell>
          <cell r="FD118">
            <v>0</v>
          </cell>
          <cell r="FE118">
            <v>1294324.5</v>
          </cell>
          <cell r="FF118">
            <v>1294324.5</v>
          </cell>
          <cell r="FG118">
            <v>0</v>
          </cell>
          <cell r="FH118" t="str">
            <v>MPPL</v>
          </cell>
          <cell r="FI118">
            <v>159122.85042190095</v>
          </cell>
          <cell r="FJ118">
            <v>0</v>
          </cell>
          <cell r="FK118">
            <v>159122.85042190095</v>
          </cell>
          <cell r="FL118">
            <v>0</v>
          </cell>
          <cell r="FM118" t="str">
            <v/>
          </cell>
          <cell r="FN118" t="str">
            <v/>
          </cell>
          <cell r="FO118" t="str">
            <v/>
          </cell>
          <cell r="FP118" t="str">
            <v/>
          </cell>
          <cell r="FQ118">
            <v>0</v>
          </cell>
        </row>
        <row r="119">
          <cell r="C119"/>
          <cell r="D119"/>
          <cell r="E119" t="str">
            <v>Ford End Church of England Primary School</v>
          </cell>
          <cell r="F119" t="str">
            <v>P</v>
          </cell>
          <cell r="G119" t="str">
            <v/>
          </cell>
          <cell r="H119"/>
          <cell r="I119" t="str">
            <v>Y</v>
          </cell>
          <cell r="J119"/>
          <cell r="K119">
            <v>3218</v>
          </cell>
          <cell r="L119">
            <v>148210</v>
          </cell>
          <cell r="M119"/>
          <cell r="N119"/>
          <cell r="O119">
            <v>7</v>
          </cell>
          <cell r="P119">
            <v>0</v>
          </cell>
          <cell r="Q119">
            <v>0</v>
          </cell>
          <cell r="R119"/>
          <cell r="S119">
            <v>10</v>
          </cell>
          <cell r="T119">
            <v>58</v>
          </cell>
          <cell r="U119"/>
          <cell r="V119">
            <v>68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68</v>
          </cell>
          <cell r="AF119">
            <v>241576.12</v>
          </cell>
          <cell r="AG119">
            <v>0</v>
          </cell>
          <cell r="AH119">
            <v>0</v>
          </cell>
          <cell r="AI119">
            <v>0</v>
          </cell>
          <cell r="AJ119">
            <v>241576.12</v>
          </cell>
          <cell r="AK119">
            <v>11.000000000000004</v>
          </cell>
          <cell r="AL119">
            <v>5409.800000000002</v>
          </cell>
          <cell r="AM119">
            <v>0</v>
          </cell>
          <cell r="AN119">
            <v>0</v>
          </cell>
          <cell r="AO119">
            <v>5409.800000000002</v>
          </cell>
          <cell r="AP119">
            <v>11.000000000000004</v>
          </cell>
          <cell r="AQ119">
            <v>9053.220000000003</v>
          </cell>
          <cell r="AR119">
            <v>0</v>
          </cell>
          <cell r="AS119">
            <v>0</v>
          </cell>
          <cell r="AT119">
            <v>9053.220000000003</v>
          </cell>
          <cell r="AU119">
            <v>68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14463.020000000004</v>
          </cell>
          <cell r="CA119">
            <v>0</v>
          </cell>
          <cell r="CB119">
            <v>14463.020000000004</v>
          </cell>
          <cell r="CC119">
            <v>27.64835164835165</v>
          </cell>
          <cell r="CD119">
            <v>32467.735824175823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32467.735824175823</v>
          </cell>
          <cell r="CR119">
            <v>4.9200000000000284</v>
          </cell>
          <cell r="CS119">
            <v>4740.5676000000276</v>
          </cell>
          <cell r="CT119">
            <v>0</v>
          </cell>
          <cell r="CU119">
            <v>0</v>
          </cell>
          <cell r="CV119">
            <v>4740.5676000000276</v>
          </cell>
          <cell r="CW119">
            <v>3.5172413793103461</v>
          </cell>
          <cell r="CX119">
            <v>2082.8048275862075</v>
          </cell>
          <cell r="CY119">
            <v>0</v>
          </cell>
          <cell r="CZ119">
            <v>0</v>
          </cell>
          <cell r="DA119">
            <v>2082.8048275862075</v>
          </cell>
          <cell r="DB119">
            <v>295330.24825176207</v>
          </cell>
          <cell r="DC119">
            <v>0</v>
          </cell>
          <cell r="DD119">
            <v>295330.24825176207</v>
          </cell>
          <cell r="DE119">
            <v>134894.59</v>
          </cell>
          <cell r="DF119">
            <v>0</v>
          </cell>
          <cell r="DG119">
            <v>134894.59</v>
          </cell>
          <cell r="DH119">
            <v>9.7142857142857135</v>
          </cell>
          <cell r="DI119">
            <v>1</v>
          </cell>
          <cell r="DJ119">
            <v>3.0430000000000001</v>
          </cell>
          <cell r="DK119">
            <v>0</v>
          </cell>
          <cell r="DL119">
            <v>1</v>
          </cell>
          <cell r="DN119"/>
          <cell r="DO119">
            <v>57310.13</v>
          </cell>
          <cell r="DP119">
            <v>0</v>
          </cell>
          <cell r="DQ119">
            <v>57310.13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4829.71</v>
          </cell>
          <cell r="EB119">
            <v>4829.71</v>
          </cell>
          <cell r="EC119">
            <v>0</v>
          </cell>
          <cell r="ED119">
            <v>0</v>
          </cell>
          <cell r="EE119">
            <v>4829.71</v>
          </cell>
          <cell r="EF119">
            <v>4829.71</v>
          </cell>
          <cell r="EG119">
            <v>0</v>
          </cell>
          <cell r="EH119"/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197034.43</v>
          </cell>
          <cell r="EQ119">
            <v>0</v>
          </cell>
          <cell r="ER119">
            <v>197034.43</v>
          </cell>
          <cell r="ES119">
            <v>492364.67825176206</v>
          </cell>
          <cell r="ET119">
            <v>0</v>
          </cell>
          <cell r="EU119">
            <v>492364.67825176206</v>
          </cell>
          <cell r="EV119">
            <v>487534.9682517621</v>
          </cell>
          <cell r="EW119">
            <v>7169.6318860553247</v>
          </cell>
          <cell r="EX119">
            <v>4610</v>
          </cell>
          <cell r="EY119">
            <v>0</v>
          </cell>
          <cell r="EZ119">
            <v>313480</v>
          </cell>
          <cell r="FA119">
            <v>0</v>
          </cell>
          <cell r="FB119">
            <v>492364.67825176206</v>
          </cell>
          <cell r="FC119">
            <v>492364.67825176206</v>
          </cell>
          <cell r="FD119">
            <v>0</v>
          </cell>
          <cell r="FE119">
            <v>492364.67825176206</v>
          </cell>
          <cell r="FF119">
            <v>492364.67825176206</v>
          </cell>
          <cell r="FG119">
            <v>0</v>
          </cell>
          <cell r="FH119" t="str">
            <v>Formula</v>
          </cell>
          <cell r="FI119">
            <v>55591.611851762063</v>
          </cell>
          <cell r="FJ119">
            <v>0</v>
          </cell>
          <cell r="FK119">
            <v>55591.611851762063</v>
          </cell>
          <cell r="FL119">
            <v>0</v>
          </cell>
          <cell r="FM119" t="str">
            <v/>
          </cell>
          <cell r="FN119" t="str">
            <v/>
          </cell>
          <cell r="FO119" t="str">
            <v/>
          </cell>
          <cell r="FP119" t="str">
            <v/>
          </cell>
          <cell r="FQ119">
            <v>0</v>
          </cell>
        </row>
        <row r="120">
          <cell r="C120"/>
          <cell r="D120"/>
          <cell r="E120" t="str">
            <v>Fordham All Saints Church of England Voluntary Controlled Primary School</v>
          </cell>
          <cell r="F120" t="str">
            <v>P</v>
          </cell>
          <cell r="G120" t="str">
            <v/>
          </cell>
          <cell r="H120"/>
          <cell r="I120" t="str">
            <v>Y</v>
          </cell>
          <cell r="J120"/>
          <cell r="K120">
            <v>2190</v>
          </cell>
          <cell r="L120">
            <v>150124</v>
          </cell>
          <cell r="M120"/>
          <cell r="N120"/>
          <cell r="O120">
            <v>7</v>
          </cell>
          <cell r="P120">
            <v>0</v>
          </cell>
          <cell r="Q120">
            <v>0</v>
          </cell>
          <cell r="R120"/>
          <cell r="S120">
            <v>12</v>
          </cell>
          <cell r="T120">
            <v>82</v>
          </cell>
          <cell r="U120"/>
          <cell r="V120">
            <v>94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94</v>
          </cell>
          <cell r="AF120">
            <v>333943.46000000002</v>
          </cell>
          <cell r="AG120">
            <v>0</v>
          </cell>
          <cell r="AH120">
            <v>0</v>
          </cell>
          <cell r="AI120">
            <v>0</v>
          </cell>
          <cell r="AJ120">
            <v>333943.46000000002</v>
          </cell>
          <cell r="AK120">
            <v>0.99999999999999756</v>
          </cell>
          <cell r="AL120">
            <v>491.79999999999882</v>
          </cell>
          <cell r="AM120">
            <v>0</v>
          </cell>
          <cell r="AN120">
            <v>0</v>
          </cell>
          <cell r="AO120">
            <v>491.79999999999882</v>
          </cell>
          <cell r="AP120">
            <v>0.99999999999999756</v>
          </cell>
          <cell r="AQ120">
            <v>823.01999999999794</v>
          </cell>
          <cell r="AR120">
            <v>0</v>
          </cell>
          <cell r="AS120">
            <v>0</v>
          </cell>
          <cell r="AT120">
            <v>823.01999999999794</v>
          </cell>
          <cell r="AU120">
            <v>90.967741935483872</v>
          </cell>
          <cell r="AV120">
            <v>0</v>
          </cell>
          <cell r="AW120">
            <v>1.0107526881720419</v>
          </cell>
          <cell r="AX120">
            <v>238.40098064516104</v>
          </cell>
          <cell r="AY120">
            <v>1.0107526881720419</v>
          </cell>
          <cell r="AZ120">
            <v>289.12459354838683</v>
          </cell>
          <cell r="BA120">
            <v>1.0107526881720419</v>
          </cell>
          <cell r="BB120">
            <v>451.44258064516077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978.96815483870864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978.96815483870864</v>
          </cell>
          <cell r="BZ120">
            <v>2293.7881548387054</v>
          </cell>
          <cell r="CA120">
            <v>0</v>
          </cell>
          <cell r="CB120">
            <v>2293.7881548387054</v>
          </cell>
          <cell r="CC120">
            <v>16.164021164021161</v>
          </cell>
          <cell r="CD120">
            <v>18981.571693121688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18981.571693121688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1.1463414634146329</v>
          </cell>
          <cell r="CX120">
            <v>678.82902439024315</v>
          </cell>
          <cell r="CY120">
            <v>0</v>
          </cell>
          <cell r="CZ120">
            <v>0</v>
          </cell>
          <cell r="DA120">
            <v>678.82902439024315</v>
          </cell>
          <cell r="DB120">
            <v>355897.64887235069</v>
          </cell>
          <cell r="DC120">
            <v>0</v>
          </cell>
          <cell r="DD120">
            <v>355897.64887235069</v>
          </cell>
          <cell r="DE120">
            <v>134894.59</v>
          </cell>
          <cell r="DF120">
            <v>0</v>
          </cell>
          <cell r="DG120">
            <v>134894.59</v>
          </cell>
          <cell r="DH120">
            <v>13.428571428571429</v>
          </cell>
          <cell r="DI120">
            <v>0.7449933244325766</v>
          </cell>
          <cell r="DJ120">
            <v>1.988</v>
          </cell>
          <cell r="DK120">
            <v>0</v>
          </cell>
          <cell r="DL120">
            <v>0.97</v>
          </cell>
          <cell r="DN120"/>
          <cell r="DO120">
            <v>41414.79434419224</v>
          </cell>
          <cell r="DP120">
            <v>0</v>
          </cell>
          <cell r="DQ120">
            <v>41414.79434419224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18219.740000000002</v>
          </cell>
          <cell r="EB120">
            <v>15843.25</v>
          </cell>
          <cell r="EC120"/>
          <cell r="ED120">
            <v>0</v>
          </cell>
          <cell r="EE120">
            <v>15843.25</v>
          </cell>
          <cell r="EF120">
            <v>15843.25</v>
          </cell>
          <cell r="EG120">
            <v>0</v>
          </cell>
          <cell r="EH120"/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192152.63434419222</v>
          </cell>
          <cell r="EQ120">
            <v>0</v>
          </cell>
          <cell r="ER120">
            <v>192152.63434419222</v>
          </cell>
          <cell r="ES120">
            <v>548050.28321654291</v>
          </cell>
          <cell r="ET120">
            <v>0</v>
          </cell>
          <cell r="EU120">
            <v>548050.28321654291</v>
          </cell>
          <cell r="EV120">
            <v>532207.03321654291</v>
          </cell>
          <cell r="EW120">
            <v>5661.7769491121589</v>
          </cell>
          <cell r="EX120">
            <v>4610</v>
          </cell>
          <cell r="EY120">
            <v>0</v>
          </cell>
          <cell r="EZ120">
            <v>433340</v>
          </cell>
          <cell r="FA120">
            <v>0</v>
          </cell>
          <cell r="FB120">
            <v>548050.28321654291</v>
          </cell>
          <cell r="FC120">
            <v>548050.28321654291</v>
          </cell>
          <cell r="FD120">
            <v>0</v>
          </cell>
          <cell r="FE120">
            <v>548050.28321654291</v>
          </cell>
          <cell r="FF120">
            <v>548050.28321654291</v>
          </cell>
          <cell r="FG120">
            <v>0</v>
          </cell>
          <cell r="FH120" t="str">
            <v>Formula</v>
          </cell>
          <cell r="FI120">
            <v>31480.69267235064</v>
          </cell>
          <cell r="FJ120">
            <v>0</v>
          </cell>
          <cell r="FK120">
            <v>31480.69267235064</v>
          </cell>
          <cell r="FL120">
            <v>0</v>
          </cell>
          <cell r="FM120" t="str">
            <v/>
          </cell>
          <cell r="FN120" t="str">
            <v/>
          </cell>
          <cell r="FO120" t="str">
            <v/>
          </cell>
          <cell r="FP120" t="str">
            <v/>
          </cell>
          <cell r="FQ120">
            <v>0</v>
          </cell>
        </row>
        <row r="121">
          <cell r="C121"/>
          <cell r="D121"/>
          <cell r="E121" t="str">
            <v>Freshwaters Primary Academy</v>
          </cell>
          <cell r="F121" t="str">
            <v>P</v>
          </cell>
          <cell r="G121" t="str">
            <v/>
          </cell>
          <cell r="H121"/>
          <cell r="I121" t="str">
            <v>Y</v>
          </cell>
          <cell r="J121"/>
          <cell r="K121">
            <v>2033</v>
          </cell>
          <cell r="L121">
            <v>139398</v>
          </cell>
          <cell r="M121"/>
          <cell r="N121"/>
          <cell r="O121">
            <v>7</v>
          </cell>
          <cell r="P121">
            <v>0</v>
          </cell>
          <cell r="Q121">
            <v>0</v>
          </cell>
          <cell r="R121"/>
          <cell r="S121">
            <v>52</v>
          </cell>
          <cell r="T121">
            <v>341</v>
          </cell>
          <cell r="U121"/>
          <cell r="V121">
            <v>393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393</v>
          </cell>
          <cell r="AF121">
            <v>1396167.87</v>
          </cell>
          <cell r="AG121">
            <v>0</v>
          </cell>
          <cell r="AH121">
            <v>0</v>
          </cell>
          <cell r="AI121">
            <v>0</v>
          </cell>
          <cell r="AJ121">
            <v>1396167.87</v>
          </cell>
          <cell r="AK121">
            <v>140</v>
          </cell>
          <cell r="AL121">
            <v>68852</v>
          </cell>
          <cell r="AM121">
            <v>0</v>
          </cell>
          <cell r="AN121">
            <v>0</v>
          </cell>
          <cell r="AO121">
            <v>68852</v>
          </cell>
          <cell r="AP121">
            <v>140.99999999999983</v>
          </cell>
          <cell r="AQ121">
            <v>116045.81999999986</v>
          </cell>
          <cell r="AR121">
            <v>0</v>
          </cell>
          <cell r="AS121">
            <v>0</v>
          </cell>
          <cell r="AT121">
            <v>116045.81999999986</v>
          </cell>
          <cell r="AU121">
            <v>66.000000000000028</v>
          </cell>
          <cell r="AV121">
            <v>0</v>
          </cell>
          <cell r="AW121">
            <v>147.00000000000017</v>
          </cell>
          <cell r="AX121">
            <v>34672.125600000043</v>
          </cell>
          <cell r="AY121">
            <v>134.00000000000003</v>
          </cell>
          <cell r="AZ121">
            <v>38330.539200000014</v>
          </cell>
          <cell r="BA121">
            <v>20.000000000000007</v>
          </cell>
          <cell r="BB121">
            <v>8932.8000000000029</v>
          </cell>
          <cell r="BC121">
            <v>26.000000000000014</v>
          </cell>
          <cell r="BD121">
            <v>12656.280000000006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94591.744800000073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94591.744800000073</v>
          </cell>
          <cell r="BZ121">
            <v>279489.56479999993</v>
          </cell>
          <cell r="CA121">
            <v>0</v>
          </cell>
          <cell r="CB121">
            <v>279489.56479999993</v>
          </cell>
          <cell r="CC121">
            <v>119.97395159020544</v>
          </cell>
          <cell r="CD121">
            <v>140886.61109189416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140886.61109189416</v>
          </cell>
          <cell r="CR121">
            <v>13.514387755102035</v>
          </cell>
          <cell r="CS121">
            <v>13021.518033673463</v>
          </cell>
          <cell r="CT121">
            <v>0</v>
          </cell>
          <cell r="CU121">
            <v>0</v>
          </cell>
          <cell r="CV121">
            <v>13021.518033673463</v>
          </cell>
          <cell r="CW121">
            <v>65.885294117646907</v>
          </cell>
          <cell r="CX121">
            <v>39015.294617646963</v>
          </cell>
          <cell r="CY121">
            <v>0</v>
          </cell>
          <cell r="CZ121">
            <v>0</v>
          </cell>
          <cell r="DA121">
            <v>39015.294617646963</v>
          </cell>
          <cell r="DB121">
            <v>1868580.8585432146</v>
          </cell>
          <cell r="DC121">
            <v>0</v>
          </cell>
          <cell r="DD121">
            <v>1868580.8585432146</v>
          </cell>
          <cell r="DE121">
            <v>134894.59</v>
          </cell>
          <cell r="DF121">
            <v>0</v>
          </cell>
          <cell r="DG121">
            <v>134894.59</v>
          </cell>
          <cell r="DH121">
            <v>56.142857142857146</v>
          </cell>
          <cell r="DI121">
            <v>0</v>
          </cell>
          <cell r="DJ121">
            <v>0.57599999999999996</v>
          </cell>
          <cell r="DK121">
            <v>0</v>
          </cell>
          <cell r="DL121">
            <v>0</v>
          </cell>
          <cell r="DN121"/>
          <cell r="DO121">
            <v>0</v>
          </cell>
          <cell r="DP121">
            <v>0</v>
          </cell>
          <cell r="DQ121">
            <v>0</v>
          </cell>
          <cell r="DR121">
            <v>1.0173000000000001</v>
          </cell>
          <cell r="DS121">
            <v>34660.125259797802</v>
          </cell>
          <cell r="DT121">
            <v>0</v>
          </cell>
          <cell r="DU121">
            <v>34660.125259797802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H121"/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175667.91525979782</v>
          </cell>
          <cell r="EQ121">
            <v>0</v>
          </cell>
          <cell r="ER121">
            <v>175667.91525979782</v>
          </cell>
          <cell r="ES121">
            <v>2044248.7738030124</v>
          </cell>
          <cell r="ET121">
            <v>0</v>
          </cell>
          <cell r="EU121">
            <v>2044248.7738030124</v>
          </cell>
          <cell r="EV121">
            <v>2038135.5738030125</v>
          </cell>
          <cell r="EW121">
            <v>5186.0956076412531</v>
          </cell>
          <cell r="EX121">
            <v>4610</v>
          </cell>
          <cell r="EY121">
            <v>0</v>
          </cell>
          <cell r="EZ121">
            <v>1811730</v>
          </cell>
          <cell r="FA121">
            <v>0</v>
          </cell>
          <cell r="FB121">
            <v>2044248.7738030124</v>
          </cell>
          <cell r="FC121">
            <v>2044248.7738030124</v>
          </cell>
          <cell r="FD121">
            <v>0</v>
          </cell>
          <cell r="FE121">
            <v>2044248.7738030124</v>
          </cell>
          <cell r="FF121">
            <v>2044248.7738030124</v>
          </cell>
          <cell r="FG121">
            <v>0</v>
          </cell>
          <cell r="FH121" t="str">
            <v>Formula</v>
          </cell>
          <cell r="FI121">
            <v>453152.24086954218</v>
          </cell>
          <cell r="FJ121">
            <v>0</v>
          </cell>
          <cell r="FK121">
            <v>453152.24086954218</v>
          </cell>
          <cell r="FL121">
            <v>0</v>
          </cell>
          <cell r="FM121" t="str">
            <v/>
          </cell>
          <cell r="FN121" t="str">
            <v/>
          </cell>
          <cell r="FO121" t="str">
            <v/>
          </cell>
          <cell r="FP121" t="str">
            <v/>
          </cell>
          <cell r="FQ121">
            <v>0</v>
          </cell>
        </row>
        <row r="122"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J122"/>
          <cell r="K122">
            <v>2075</v>
          </cell>
          <cell r="L122">
            <v>114761</v>
          </cell>
          <cell r="M122"/>
          <cell r="N122"/>
          <cell r="O122">
            <v>7</v>
          </cell>
          <cell r="P122">
            <v>0</v>
          </cell>
          <cell r="Q122">
            <v>0</v>
          </cell>
          <cell r="R122"/>
          <cell r="S122">
            <v>59</v>
          </cell>
          <cell r="T122">
            <v>356</v>
          </cell>
          <cell r="U122"/>
          <cell r="V122">
            <v>415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415</v>
          </cell>
          <cell r="AF122">
            <v>1474324.85</v>
          </cell>
          <cell r="AG122">
            <v>0</v>
          </cell>
          <cell r="AH122">
            <v>0</v>
          </cell>
          <cell r="AI122">
            <v>0</v>
          </cell>
          <cell r="AJ122">
            <v>1474324.85</v>
          </cell>
          <cell r="AK122">
            <v>80.999999999999886</v>
          </cell>
          <cell r="AL122">
            <v>39835.799999999945</v>
          </cell>
          <cell r="AM122">
            <v>0</v>
          </cell>
          <cell r="AN122">
            <v>0</v>
          </cell>
          <cell r="AO122">
            <v>39835.799999999945</v>
          </cell>
          <cell r="AP122">
            <v>80.999999999999886</v>
          </cell>
          <cell r="AQ122">
            <v>66664.619999999908</v>
          </cell>
          <cell r="AR122">
            <v>0</v>
          </cell>
          <cell r="AS122">
            <v>0</v>
          </cell>
          <cell r="AT122">
            <v>66664.619999999908</v>
          </cell>
          <cell r="AU122">
            <v>244.58937198067613</v>
          </cell>
          <cell r="AV122">
            <v>0</v>
          </cell>
          <cell r="AW122">
            <v>58.140096618357518</v>
          </cell>
          <cell r="AX122">
            <v>13713.202260869572</v>
          </cell>
          <cell r="AY122">
            <v>37.089371980676326</v>
          </cell>
          <cell r="AZ122">
            <v>10609.370347826087</v>
          </cell>
          <cell r="BA122">
            <v>49.118357487922573</v>
          </cell>
          <cell r="BB122">
            <v>21938.223188405736</v>
          </cell>
          <cell r="BC122">
            <v>8.0193236714975669</v>
          </cell>
          <cell r="BD122">
            <v>3903.6463768115855</v>
          </cell>
          <cell r="BE122">
            <v>17.041062801932387</v>
          </cell>
          <cell r="BF122">
            <v>8808.525362318851</v>
          </cell>
          <cell r="BG122">
            <v>1.0024154589371992</v>
          </cell>
          <cell r="BH122">
            <v>684.14855072463843</v>
          </cell>
          <cell r="BI122">
            <v>59657.116086956477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59657.116086956477</v>
          </cell>
          <cell r="BZ122">
            <v>166157.53608695633</v>
          </cell>
          <cell r="CA122">
            <v>0</v>
          </cell>
          <cell r="CB122">
            <v>166157.53608695633</v>
          </cell>
          <cell r="CC122">
            <v>138.72857142857151</v>
          </cell>
          <cell r="CD122">
            <v>162910.34871428579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162910.34871428579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26.963276836158204</v>
          </cell>
          <cell r="CX122">
            <v>15966.843644067803</v>
          </cell>
          <cell r="CY122">
            <v>0</v>
          </cell>
          <cell r="CZ122">
            <v>0</v>
          </cell>
          <cell r="DA122">
            <v>15966.843644067803</v>
          </cell>
          <cell r="DB122">
            <v>1819359.5784453102</v>
          </cell>
          <cell r="DC122">
            <v>0</v>
          </cell>
          <cell r="DD122">
            <v>1819359.5784453102</v>
          </cell>
          <cell r="DE122">
            <v>134894.59</v>
          </cell>
          <cell r="DF122">
            <v>0</v>
          </cell>
          <cell r="DG122">
            <v>134894.59</v>
          </cell>
          <cell r="DH122">
            <v>59.285714285714285</v>
          </cell>
          <cell r="DI122">
            <v>0</v>
          </cell>
          <cell r="DJ122">
            <v>0.66900000000000004</v>
          </cell>
          <cell r="DK122">
            <v>0</v>
          </cell>
          <cell r="DL122">
            <v>0</v>
          </cell>
          <cell r="DN122"/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35660.42</v>
          </cell>
          <cell r="EB122">
            <v>33792</v>
          </cell>
          <cell r="EC122">
            <v>1868.4199999999983</v>
          </cell>
          <cell r="ED122">
            <v>0</v>
          </cell>
          <cell r="EE122">
            <v>35660.42</v>
          </cell>
          <cell r="EF122">
            <v>35660.42</v>
          </cell>
          <cell r="EG122">
            <v>0</v>
          </cell>
          <cell r="EH122"/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170555.01</v>
          </cell>
          <cell r="EQ122">
            <v>0</v>
          </cell>
          <cell r="ER122">
            <v>170555.01</v>
          </cell>
          <cell r="ES122">
            <v>1989914.5884453102</v>
          </cell>
          <cell r="ET122">
            <v>0</v>
          </cell>
          <cell r="EU122">
            <v>1989914.5884453102</v>
          </cell>
          <cell r="EV122">
            <v>1954254.1684453103</v>
          </cell>
          <cell r="EW122">
            <v>4709.0461890248444</v>
          </cell>
          <cell r="EX122">
            <v>4610</v>
          </cell>
          <cell r="EY122">
            <v>0</v>
          </cell>
          <cell r="EZ122">
            <v>1913150</v>
          </cell>
          <cell r="FA122">
            <v>0</v>
          </cell>
          <cell r="FB122">
            <v>1989914.5884453102</v>
          </cell>
          <cell r="FC122">
            <v>1989914.5884453102</v>
          </cell>
          <cell r="FD122">
            <v>0</v>
          </cell>
          <cell r="FE122">
            <v>1989914.5884453102</v>
          </cell>
          <cell r="FF122">
            <v>1989914.5884453102</v>
          </cell>
          <cell r="FG122">
            <v>0</v>
          </cell>
          <cell r="FH122" t="str">
            <v>Formula</v>
          </cell>
          <cell r="FI122">
            <v>349428.67394531</v>
          </cell>
          <cell r="FJ122">
            <v>0</v>
          </cell>
          <cell r="FK122">
            <v>349428.67394531</v>
          </cell>
          <cell r="FL122">
            <v>0</v>
          </cell>
          <cell r="FM122">
            <v>17089.7</v>
          </cell>
          <cell r="FN122">
            <v>3075.15</v>
          </cell>
          <cell r="FO122">
            <v>0</v>
          </cell>
          <cell r="FP122">
            <v>415</v>
          </cell>
          <cell r="FQ122">
            <v>20579.850000000002</v>
          </cell>
        </row>
        <row r="123">
          <cell r="C123"/>
          <cell r="D123"/>
          <cell r="E123" t="str">
            <v>Frinton-on-Sea Primary School</v>
          </cell>
          <cell r="F123" t="str">
            <v>P</v>
          </cell>
          <cell r="G123" t="str">
            <v/>
          </cell>
          <cell r="H123"/>
          <cell r="I123" t="str">
            <v>Y</v>
          </cell>
          <cell r="J123"/>
          <cell r="K123">
            <v>2028</v>
          </cell>
          <cell r="L123">
            <v>149966</v>
          </cell>
          <cell r="M123"/>
          <cell r="N123"/>
          <cell r="O123">
            <v>7</v>
          </cell>
          <cell r="P123">
            <v>0</v>
          </cell>
          <cell r="Q123">
            <v>0</v>
          </cell>
          <cell r="R123"/>
          <cell r="S123">
            <v>29</v>
          </cell>
          <cell r="T123">
            <v>179</v>
          </cell>
          <cell r="U123"/>
          <cell r="V123">
            <v>208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208</v>
          </cell>
          <cell r="AF123">
            <v>738938.72</v>
          </cell>
          <cell r="AG123">
            <v>0</v>
          </cell>
          <cell r="AH123">
            <v>0</v>
          </cell>
          <cell r="AI123">
            <v>0</v>
          </cell>
          <cell r="AJ123">
            <v>738938.72</v>
          </cell>
          <cell r="AK123">
            <v>31.000000000000099</v>
          </cell>
          <cell r="AL123">
            <v>15245.800000000048</v>
          </cell>
          <cell r="AM123">
            <v>0</v>
          </cell>
          <cell r="AN123">
            <v>0</v>
          </cell>
          <cell r="AO123">
            <v>15245.800000000048</v>
          </cell>
          <cell r="AP123">
            <v>32.999999999999972</v>
          </cell>
          <cell r="AQ123">
            <v>27159.659999999974</v>
          </cell>
          <cell r="AR123">
            <v>0</v>
          </cell>
          <cell r="AS123">
            <v>0</v>
          </cell>
          <cell r="AT123">
            <v>27159.659999999974</v>
          </cell>
          <cell r="AU123">
            <v>175.99999999999997</v>
          </cell>
          <cell r="AV123">
            <v>0</v>
          </cell>
          <cell r="AW123">
            <v>11.000000000000004</v>
          </cell>
          <cell r="AX123">
            <v>2594.5128000000009</v>
          </cell>
          <cell r="AY123">
            <v>0</v>
          </cell>
          <cell r="AZ123">
            <v>0</v>
          </cell>
          <cell r="BA123">
            <v>12.000000000000002</v>
          </cell>
          <cell r="BB123">
            <v>5359.68</v>
          </cell>
          <cell r="BC123">
            <v>0</v>
          </cell>
          <cell r="BD123">
            <v>0</v>
          </cell>
          <cell r="BE123">
            <v>8.0000000000000071</v>
          </cell>
          <cell r="BF123">
            <v>4135.2000000000035</v>
          </cell>
          <cell r="BG123">
            <v>1.0000000000000004</v>
          </cell>
          <cell r="BH123">
            <v>682.50000000000034</v>
          </cell>
          <cell r="BI123">
            <v>12771.892800000005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12771.892800000005</v>
          </cell>
          <cell r="BZ123">
            <v>55177.352800000022</v>
          </cell>
          <cell r="CA123">
            <v>0</v>
          </cell>
          <cell r="CB123">
            <v>55177.352800000022</v>
          </cell>
          <cell r="CC123">
            <v>47.3862843858969</v>
          </cell>
          <cell r="CD123">
            <v>55646.187617202588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55646.187617202588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4.6480446927374306</v>
          </cell>
          <cell r="CX123">
            <v>2752.432625698324</v>
          </cell>
          <cell r="CY123">
            <v>0</v>
          </cell>
          <cell r="CZ123">
            <v>0</v>
          </cell>
          <cell r="DA123">
            <v>2752.432625698324</v>
          </cell>
          <cell r="DB123">
            <v>852514.69304290088</v>
          </cell>
          <cell r="DC123">
            <v>0</v>
          </cell>
          <cell r="DD123">
            <v>852514.69304290088</v>
          </cell>
          <cell r="DE123">
            <v>134894.59</v>
          </cell>
          <cell r="DF123">
            <v>0</v>
          </cell>
          <cell r="DG123">
            <v>134894.59</v>
          </cell>
          <cell r="DH123">
            <v>29.714285714285715</v>
          </cell>
          <cell r="DI123">
            <v>0</v>
          </cell>
          <cell r="DJ123">
            <v>0.98299999999999998</v>
          </cell>
          <cell r="DK123">
            <v>0</v>
          </cell>
          <cell r="DL123">
            <v>0</v>
          </cell>
          <cell r="DN123"/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35073.58</v>
          </cell>
          <cell r="EB123">
            <v>30464</v>
          </cell>
          <cell r="EC123"/>
          <cell r="ED123">
            <v>0</v>
          </cell>
          <cell r="EE123">
            <v>30464</v>
          </cell>
          <cell r="EF123">
            <v>30464</v>
          </cell>
          <cell r="EG123">
            <v>0</v>
          </cell>
          <cell r="EH123"/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408078.58999999997</v>
          </cell>
          <cell r="EQ123">
            <v>0</v>
          </cell>
          <cell r="ER123">
            <v>408078.58999999997</v>
          </cell>
          <cell r="ES123">
            <v>1260593.2830429007</v>
          </cell>
          <cell r="ET123">
            <v>0</v>
          </cell>
          <cell r="EU123">
            <v>1260593.2830429007</v>
          </cell>
          <cell r="EV123">
            <v>987409.28304290085</v>
          </cell>
          <cell r="EW123">
            <v>4747.1600146293313</v>
          </cell>
          <cell r="EX123">
            <v>4610</v>
          </cell>
          <cell r="EY123">
            <v>0</v>
          </cell>
          <cell r="EZ123">
            <v>958880</v>
          </cell>
          <cell r="FA123">
            <v>0</v>
          </cell>
          <cell r="FB123">
            <v>1260593.2830429007</v>
          </cell>
          <cell r="FC123">
            <v>1270303.5418079281</v>
          </cell>
          <cell r="FD123">
            <v>9710.2587650273927</v>
          </cell>
          <cell r="FE123">
            <v>1270303.5418079281</v>
          </cell>
          <cell r="FF123">
            <v>1270303.5418079281</v>
          </cell>
          <cell r="FG123">
            <v>0</v>
          </cell>
          <cell r="FH123" t="str">
            <v>MFG</v>
          </cell>
          <cell r="FI123">
            <v>120498.33464290087</v>
          </cell>
          <cell r="FJ123">
            <v>0</v>
          </cell>
          <cell r="FK123">
            <v>120498.33464290087</v>
          </cell>
          <cell r="FL123">
            <v>0</v>
          </cell>
          <cell r="FM123" t="str">
            <v/>
          </cell>
          <cell r="FN123" t="str">
            <v/>
          </cell>
          <cell r="FO123" t="str">
            <v/>
          </cell>
          <cell r="FP123" t="str">
            <v/>
          </cell>
          <cell r="FQ123">
            <v>0</v>
          </cell>
        </row>
        <row r="124"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J124"/>
          <cell r="K124">
            <v>2549</v>
          </cell>
          <cell r="L124">
            <v>114887</v>
          </cell>
          <cell r="M124"/>
          <cell r="N124"/>
          <cell r="O124">
            <v>3</v>
          </cell>
          <cell r="P124">
            <v>0</v>
          </cell>
          <cell r="Q124">
            <v>0</v>
          </cell>
          <cell r="R124"/>
          <cell r="S124">
            <v>59</v>
          </cell>
          <cell r="T124">
            <v>121</v>
          </cell>
          <cell r="U124"/>
          <cell r="V124">
            <v>180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180</v>
          </cell>
          <cell r="AF124">
            <v>639466.20000000007</v>
          </cell>
          <cell r="AG124">
            <v>0</v>
          </cell>
          <cell r="AH124">
            <v>0</v>
          </cell>
          <cell r="AI124">
            <v>0</v>
          </cell>
          <cell r="AJ124">
            <v>639466.20000000007</v>
          </cell>
          <cell r="AK124">
            <v>39.000000000000064</v>
          </cell>
          <cell r="AL124">
            <v>19180.200000000033</v>
          </cell>
          <cell r="AM124">
            <v>0</v>
          </cell>
          <cell r="AN124">
            <v>0</v>
          </cell>
          <cell r="AO124">
            <v>19180.200000000033</v>
          </cell>
          <cell r="AP124">
            <v>39.000000000000064</v>
          </cell>
          <cell r="AQ124">
            <v>32097.780000000053</v>
          </cell>
          <cell r="AR124">
            <v>0</v>
          </cell>
          <cell r="AS124">
            <v>0</v>
          </cell>
          <cell r="AT124">
            <v>32097.780000000053</v>
          </cell>
          <cell r="AU124">
            <v>77.999999999999943</v>
          </cell>
          <cell r="AV124">
            <v>0</v>
          </cell>
          <cell r="AW124">
            <v>55.999999999999979</v>
          </cell>
          <cell r="AX124">
            <v>13208.428799999994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46.000000000000078</v>
          </cell>
          <cell r="BD124">
            <v>22391.880000000037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35600.308800000028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35600.308800000028</v>
          </cell>
          <cell r="BZ124">
            <v>86878.288800000111</v>
          </cell>
          <cell r="CA124">
            <v>0</v>
          </cell>
          <cell r="CB124">
            <v>86878.288800000111</v>
          </cell>
          <cell r="CC124">
            <v>62.016806722689054</v>
          </cell>
          <cell r="CD124">
            <v>72826.956302520979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72826.956302520979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14.876033057851247</v>
          </cell>
          <cell r="CX124">
            <v>8809.1404958677722</v>
          </cell>
          <cell r="CY124">
            <v>0</v>
          </cell>
          <cell r="CZ124">
            <v>0</v>
          </cell>
          <cell r="DA124">
            <v>8809.1404958677722</v>
          </cell>
          <cell r="DB124">
            <v>807980.58559838892</v>
          </cell>
          <cell r="DC124">
            <v>0</v>
          </cell>
          <cell r="DD124">
            <v>807980.58559838892</v>
          </cell>
          <cell r="DE124">
            <v>134894.59</v>
          </cell>
          <cell r="DF124">
            <v>0</v>
          </cell>
          <cell r="DG124">
            <v>134894.59</v>
          </cell>
          <cell r="DH124">
            <v>60</v>
          </cell>
          <cell r="DI124">
            <v>0</v>
          </cell>
          <cell r="DJ124">
            <v>1.3720000000000001</v>
          </cell>
          <cell r="DK124">
            <v>0</v>
          </cell>
          <cell r="DL124">
            <v>0</v>
          </cell>
          <cell r="DN124"/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18837.25</v>
          </cell>
          <cell r="EB124">
            <v>17215.5</v>
          </cell>
          <cell r="EC124">
            <v>1621.75</v>
          </cell>
          <cell r="ED124">
            <v>0</v>
          </cell>
          <cell r="EE124">
            <v>18837.25</v>
          </cell>
          <cell r="EF124">
            <v>18837.25</v>
          </cell>
          <cell r="EG124">
            <v>0</v>
          </cell>
          <cell r="EH124"/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153731.84</v>
          </cell>
          <cell r="EQ124">
            <v>0</v>
          </cell>
          <cell r="ER124">
            <v>153731.84</v>
          </cell>
          <cell r="ES124">
            <v>961712.42559838889</v>
          </cell>
          <cell r="ET124">
            <v>0</v>
          </cell>
          <cell r="EU124">
            <v>961712.42559838889</v>
          </cell>
          <cell r="EV124">
            <v>942875.17559838889</v>
          </cell>
          <cell r="EW124">
            <v>5238.1954199910497</v>
          </cell>
          <cell r="EX124">
            <v>4610</v>
          </cell>
          <cell r="EY124">
            <v>0</v>
          </cell>
          <cell r="EZ124">
            <v>829800</v>
          </cell>
          <cell r="FA124">
            <v>0</v>
          </cell>
          <cell r="FB124">
            <v>961712.42559838889</v>
          </cell>
          <cell r="FC124">
            <v>961712.42559838889</v>
          </cell>
          <cell r="FD124">
            <v>0</v>
          </cell>
          <cell r="FE124">
            <v>961712.42559838889</v>
          </cell>
          <cell r="FF124">
            <v>961712.42559838889</v>
          </cell>
          <cell r="FG124">
            <v>0</v>
          </cell>
          <cell r="FH124" t="str">
            <v>Formula</v>
          </cell>
          <cell r="FI124">
            <v>168518.17159838881</v>
          </cell>
          <cell r="FJ124">
            <v>0</v>
          </cell>
          <cell r="FK124">
            <v>168518.17159838881</v>
          </cell>
          <cell r="FL124">
            <v>0</v>
          </cell>
          <cell r="FM124">
            <v>7412.4</v>
          </cell>
          <cell r="FN124">
            <v>1333.8</v>
          </cell>
          <cell r="FO124">
            <v>0</v>
          </cell>
          <cell r="FP124">
            <v>180</v>
          </cell>
          <cell r="FQ124">
            <v>8926.1999999999989</v>
          </cell>
        </row>
        <row r="125"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J125"/>
          <cell r="K125">
            <v>2611</v>
          </cell>
          <cell r="L125">
            <v>114914</v>
          </cell>
          <cell r="M125"/>
          <cell r="N125"/>
          <cell r="O125">
            <v>7</v>
          </cell>
          <cell r="P125">
            <v>0</v>
          </cell>
          <cell r="Q125">
            <v>0</v>
          </cell>
          <cell r="R125"/>
          <cell r="S125">
            <v>90</v>
          </cell>
          <cell r="T125">
            <v>520</v>
          </cell>
          <cell r="U125"/>
          <cell r="V125">
            <v>610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610</v>
          </cell>
          <cell r="AF125">
            <v>2167079.9</v>
          </cell>
          <cell r="AG125">
            <v>0</v>
          </cell>
          <cell r="AH125">
            <v>0</v>
          </cell>
          <cell r="AI125">
            <v>0</v>
          </cell>
          <cell r="AJ125">
            <v>2167079.9</v>
          </cell>
          <cell r="AK125">
            <v>219.99999999999997</v>
          </cell>
          <cell r="AL125">
            <v>108195.99999999999</v>
          </cell>
          <cell r="AM125">
            <v>0</v>
          </cell>
          <cell r="AN125">
            <v>0</v>
          </cell>
          <cell r="AO125">
            <v>108195.99999999999</v>
          </cell>
          <cell r="AP125">
            <v>224.99999999999974</v>
          </cell>
          <cell r="AQ125">
            <v>185179.4999999998</v>
          </cell>
          <cell r="AR125">
            <v>0</v>
          </cell>
          <cell r="AS125">
            <v>0</v>
          </cell>
          <cell r="AT125">
            <v>185179.4999999998</v>
          </cell>
          <cell r="AU125">
            <v>43.999999999999993</v>
          </cell>
          <cell r="AV125">
            <v>0</v>
          </cell>
          <cell r="AW125">
            <v>139.99999999999972</v>
          </cell>
          <cell r="AX125">
            <v>33021.071999999935</v>
          </cell>
          <cell r="AY125">
            <v>214.00000000000028</v>
          </cell>
          <cell r="AZ125">
            <v>61214.443200000089</v>
          </cell>
          <cell r="BA125">
            <v>34.000000000000007</v>
          </cell>
          <cell r="BB125">
            <v>15185.760000000002</v>
          </cell>
          <cell r="BC125">
            <v>137.9999999999998</v>
          </cell>
          <cell r="BD125">
            <v>67175.639999999898</v>
          </cell>
          <cell r="BE125">
            <v>19.999999999999975</v>
          </cell>
          <cell r="BF125">
            <v>10337.999999999987</v>
          </cell>
          <cell r="BG125">
            <v>19.999999999999975</v>
          </cell>
          <cell r="BH125">
            <v>13649.999999999984</v>
          </cell>
          <cell r="BI125">
            <v>200584.9151999999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200584.9151999999</v>
          </cell>
          <cell r="BZ125">
            <v>493960.4151999997</v>
          </cell>
          <cell r="CA125">
            <v>0</v>
          </cell>
          <cell r="CB125">
            <v>493960.4151999997</v>
          </cell>
          <cell r="CC125">
            <v>249.72628863234323</v>
          </cell>
          <cell r="CD125">
            <v>293256.07800384698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293256.07800384698</v>
          </cell>
          <cell r="CR125">
            <v>27.50509031198704</v>
          </cell>
          <cell r="CS125">
            <v>26501.979668308872</v>
          </cell>
          <cell r="CT125">
            <v>0</v>
          </cell>
          <cell r="CU125">
            <v>0</v>
          </cell>
          <cell r="CV125">
            <v>26501.979668308872</v>
          </cell>
          <cell r="CW125">
            <v>105.78034682080897</v>
          </cell>
          <cell r="CX125">
            <v>62639.947976878444</v>
          </cell>
          <cell r="CY125">
            <v>0</v>
          </cell>
          <cell r="CZ125">
            <v>0</v>
          </cell>
          <cell r="DA125">
            <v>62639.947976878444</v>
          </cell>
          <cell r="DB125">
            <v>3043438.320849034</v>
          </cell>
          <cell r="DC125">
            <v>0</v>
          </cell>
          <cell r="DD125">
            <v>3043438.320849034</v>
          </cell>
          <cell r="DE125">
            <v>134894.59</v>
          </cell>
          <cell r="DF125">
            <v>0</v>
          </cell>
          <cell r="DG125">
            <v>134894.59</v>
          </cell>
          <cell r="DH125">
            <v>87.142857142857139</v>
          </cell>
          <cell r="DI125">
            <v>0</v>
          </cell>
          <cell r="DJ125">
            <v>0.77</v>
          </cell>
          <cell r="DK125">
            <v>0</v>
          </cell>
          <cell r="DL125">
            <v>0</v>
          </cell>
          <cell r="DN125"/>
          <cell r="DO125">
            <v>0</v>
          </cell>
          <cell r="DP125">
            <v>0</v>
          </cell>
          <cell r="DQ125">
            <v>0</v>
          </cell>
          <cell r="DR125">
            <v>1.0173000000000001</v>
          </cell>
          <cell r="DS125">
            <v>54985.159357688579</v>
          </cell>
          <cell r="DT125">
            <v>0</v>
          </cell>
          <cell r="DU125">
            <v>54985.159357688579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62654.8</v>
          </cell>
          <cell r="EB125">
            <v>48128</v>
          </cell>
          <cell r="EC125">
            <v>14526.800000000003</v>
          </cell>
          <cell r="ED125">
            <v>0</v>
          </cell>
          <cell r="EE125">
            <v>62654.8</v>
          </cell>
          <cell r="EF125">
            <v>62654.8</v>
          </cell>
          <cell r="EG125">
            <v>0</v>
          </cell>
          <cell r="EH125"/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252534.54935768858</v>
          </cell>
          <cell r="EQ125">
            <v>0</v>
          </cell>
          <cell r="ER125">
            <v>252534.54935768858</v>
          </cell>
          <cell r="ES125">
            <v>3295972.8702067225</v>
          </cell>
          <cell r="ET125">
            <v>0</v>
          </cell>
          <cell r="EU125">
            <v>3295972.8702067225</v>
          </cell>
          <cell r="EV125">
            <v>3233318.0702067222</v>
          </cell>
          <cell r="EW125">
            <v>5300.5214265683971</v>
          </cell>
          <cell r="EX125">
            <v>4610</v>
          </cell>
          <cell r="EY125">
            <v>0</v>
          </cell>
          <cell r="EZ125">
            <v>2812100</v>
          </cell>
          <cell r="FA125">
            <v>0</v>
          </cell>
          <cell r="FB125">
            <v>3295972.8702067225</v>
          </cell>
          <cell r="FC125">
            <v>3295972.8702067225</v>
          </cell>
          <cell r="FD125">
            <v>0</v>
          </cell>
          <cell r="FE125">
            <v>3295972.8702067225</v>
          </cell>
          <cell r="FF125">
            <v>3295972.8702067225</v>
          </cell>
          <cell r="FG125">
            <v>0</v>
          </cell>
          <cell r="FH125" t="str">
            <v>Formula</v>
          </cell>
          <cell r="FI125">
            <v>847588.74219782231</v>
          </cell>
          <cell r="FJ125">
            <v>0</v>
          </cell>
          <cell r="FK125">
            <v>847588.74219782231</v>
          </cell>
          <cell r="FL125">
            <v>0</v>
          </cell>
          <cell r="FM125">
            <v>25119.8</v>
          </cell>
          <cell r="FN125">
            <v>4598.2977300000011</v>
          </cell>
          <cell r="FO125">
            <v>0</v>
          </cell>
          <cell r="FP125">
            <v>620.55300000000011</v>
          </cell>
          <cell r="FQ125">
            <v>30338.650730000001</v>
          </cell>
        </row>
        <row r="126">
          <cell r="C126"/>
          <cell r="D126"/>
          <cell r="E126" t="str">
            <v>Glebe Primary School</v>
          </cell>
          <cell r="F126" t="str">
            <v>P</v>
          </cell>
          <cell r="G126" t="str">
            <v/>
          </cell>
          <cell r="H126"/>
          <cell r="I126" t="str">
            <v>Y</v>
          </cell>
          <cell r="J126"/>
          <cell r="K126">
            <v>2167</v>
          </cell>
          <cell r="L126">
            <v>145110</v>
          </cell>
          <cell r="M126"/>
          <cell r="N126"/>
          <cell r="O126">
            <v>7</v>
          </cell>
          <cell r="P126">
            <v>0</v>
          </cell>
          <cell r="Q126">
            <v>0</v>
          </cell>
          <cell r="R126"/>
          <cell r="S126">
            <v>45</v>
          </cell>
          <cell r="T126">
            <v>326</v>
          </cell>
          <cell r="U126"/>
          <cell r="V126">
            <v>371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371</v>
          </cell>
          <cell r="AF126">
            <v>1318010.8900000001</v>
          </cell>
          <cell r="AG126">
            <v>0</v>
          </cell>
          <cell r="AH126">
            <v>0</v>
          </cell>
          <cell r="AI126">
            <v>0</v>
          </cell>
          <cell r="AJ126">
            <v>1318010.8900000001</v>
          </cell>
          <cell r="AK126">
            <v>67.000000000000142</v>
          </cell>
          <cell r="AL126">
            <v>32950.600000000071</v>
          </cell>
          <cell r="AM126">
            <v>0</v>
          </cell>
          <cell r="AN126">
            <v>0</v>
          </cell>
          <cell r="AO126">
            <v>32950.600000000071</v>
          </cell>
          <cell r="AP126">
            <v>68.999999999999829</v>
          </cell>
          <cell r="AQ126">
            <v>56788.379999999859</v>
          </cell>
          <cell r="AR126">
            <v>0</v>
          </cell>
          <cell r="AS126">
            <v>0</v>
          </cell>
          <cell r="AT126">
            <v>56788.379999999859</v>
          </cell>
          <cell r="AU126">
            <v>355.91869918699189</v>
          </cell>
          <cell r="AV126">
            <v>0</v>
          </cell>
          <cell r="AW126">
            <v>2.0108401084010854</v>
          </cell>
          <cell r="AX126">
            <v>474.28640000000036</v>
          </cell>
          <cell r="AY126">
            <v>5.0271002710027055</v>
          </cell>
          <cell r="AZ126">
            <v>1437.995999999999</v>
          </cell>
          <cell r="BA126">
            <v>3.0162601626016268</v>
          </cell>
          <cell r="BB126">
            <v>1347.1824390243905</v>
          </cell>
          <cell r="BC126">
            <v>4.0216802168021646</v>
          </cell>
          <cell r="BD126">
            <v>1957.6734959349576</v>
          </cell>
          <cell r="BE126">
            <v>1.0054200542005411</v>
          </cell>
          <cell r="BF126">
            <v>519.70162601625975</v>
          </cell>
          <cell r="BG126">
            <v>0</v>
          </cell>
          <cell r="BH126">
            <v>0</v>
          </cell>
          <cell r="BI126">
            <v>5736.8399609756079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5736.8399609756079</v>
          </cell>
          <cell r="BZ126">
            <v>95475.819960975525</v>
          </cell>
          <cell r="CA126">
            <v>0</v>
          </cell>
          <cell r="CB126">
            <v>95475.819960975525</v>
          </cell>
          <cell r="CC126">
            <v>95.786355666542704</v>
          </cell>
          <cell r="CD126">
            <v>112482.87532277776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112482.87532277776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11.38036809815952</v>
          </cell>
          <cell r="CX126">
            <v>6739.1125766871228</v>
          </cell>
          <cell r="CY126">
            <v>0</v>
          </cell>
          <cell r="CZ126">
            <v>0</v>
          </cell>
          <cell r="DA126">
            <v>6739.1125766871228</v>
          </cell>
          <cell r="DB126">
            <v>1532708.6978604405</v>
          </cell>
          <cell r="DC126">
            <v>0</v>
          </cell>
          <cell r="DD126">
            <v>1532708.6978604405</v>
          </cell>
          <cell r="DE126">
            <v>134894.59</v>
          </cell>
          <cell r="DF126">
            <v>0</v>
          </cell>
          <cell r="DG126">
            <v>134894.59</v>
          </cell>
          <cell r="DH126">
            <v>53</v>
          </cell>
          <cell r="DI126">
            <v>0</v>
          </cell>
          <cell r="DJ126">
            <v>0.63900000000000001</v>
          </cell>
          <cell r="DK126">
            <v>0</v>
          </cell>
          <cell r="DL126">
            <v>0</v>
          </cell>
          <cell r="DN126"/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7296.4</v>
          </cell>
          <cell r="EG126">
            <v>0</v>
          </cell>
          <cell r="EH126"/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142190.99</v>
          </cell>
          <cell r="EQ126">
            <v>0</v>
          </cell>
          <cell r="ER126">
            <v>142190.99</v>
          </cell>
          <cell r="ES126">
            <v>1674899.6878604405</v>
          </cell>
          <cell r="ET126">
            <v>0</v>
          </cell>
          <cell r="EU126">
            <v>1674899.6878604405</v>
          </cell>
          <cell r="EV126">
            <v>1667603.2878604406</v>
          </cell>
          <cell r="EW126">
            <v>4494.8875683569822</v>
          </cell>
          <cell r="EX126">
            <v>4610</v>
          </cell>
          <cell r="EY126">
            <v>115.11243164301777</v>
          </cell>
          <cell r="EZ126">
            <v>1710310</v>
          </cell>
          <cell r="FA126">
            <v>42706.712139559444</v>
          </cell>
          <cell r="FB126">
            <v>1717606.3999999999</v>
          </cell>
          <cell r="FC126">
            <v>1717606.3999999999</v>
          </cell>
          <cell r="FD126">
            <v>0</v>
          </cell>
          <cell r="FE126">
            <v>1717606.3999999999</v>
          </cell>
          <cell r="FF126">
            <v>1717606.3999999999</v>
          </cell>
          <cell r="FG126">
            <v>0</v>
          </cell>
          <cell r="FH126" t="str">
            <v>MPPL</v>
          </cell>
          <cell r="FI126">
            <v>221287.53456044034</v>
          </cell>
          <cell r="FJ126">
            <v>0</v>
          </cell>
          <cell r="FK126">
            <v>221287.53456044034</v>
          </cell>
          <cell r="FL126">
            <v>0</v>
          </cell>
          <cell r="FM126" t="str">
            <v/>
          </cell>
          <cell r="FN126" t="str">
            <v/>
          </cell>
          <cell r="FO126" t="str">
            <v/>
          </cell>
          <cell r="FP126" t="str">
            <v/>
          </cell>
          <cell r="FQ126">
            <v>0</v>
          </cell>
        </row>
        <row r="127"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J127"/>
          <cell r="K127">
            <v>2054</v>
          </cell>
          <cell r="L127">
            <v>114742</v>
          </cell>
          <cell r="M127"/>
          <cell r="N127"/>
          <cell r="O127">
            <v>7</v>
          </cell>
          <cell r="P127">
            <v>0</v>
          </cell>
          <cell r="Q127">
            <v>0</v>
          </cell>
          <cell r="R127"/>
          <cell r="S127">
            <v>30</v>
          </cell>
          <cell r="T127">
            <v>239</v>
          </cell>
          <cell r="U127"/>
          <cell r="V127">
            <v>269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269</v>
          </cell>
          <cell r="AF127">
            <v>955646.71000000008</v>
          </cell>
          <cell r="AG127">
            <v>0</v>
          </cell>
          <cell r="AH127">
            <v>0</v>
          </cell>
          <cell r="AI127">
            <v>0</v>
          </cell>
          <cell r="AJ127">
            <v>955646.71000000008</v>
          </cell>
          <cell r="AK127">
            <v>40.999999999999886</v>
          </cell>
          <cell r="AL127">
            <v>20163.799999999945</v>
          </cell>
          <cell r="AM127">
            <v>0</v>
          </cell>
          <cell r="AN127">
            <v>0</v>
          </cell>
          <cell r="AO127">
            <v>20163.799999999945</v>
          </cell>
          <cell r="AP127">
            <v>52.000000000000107</v>
          </cell>
          <cell r="AQ127">
            <v>42797.040000000088</v>
          </cell>
          <cell r="AR127">
            <v>0</v>
          </cell>
          <cell r="AS127">
            <v>0</v>
          </cell>
          <cell r="AT127">
            <v>42797.040000000088</v>
          </cell>
          <cell r="AU127">
            <v>143.99999999999986</v>
          </cell>
          <cell r="AV127">
            <v>0</v>
          </cell>
          <cell r="AW127">
            <v>28.999999999999968</v>
          </cell>
          <cell r="AX127">
            <v>6840.0791999999929</v>
          </cell>
          <cell r="AY127">
            <v>33.000000000000121</v>
          </cell>
          <cell r="AZ127">
            <v>9439.610400000036</v>
          </cell>
          <cell r="BA127">
            <v>59.999999999999872</v>
          </cell>
          <cell r="BB127">
            <v>26798.399999999943</v>
          </cell>
          <cell r="BC127">
            <v>1.0000000000000004</v>
          </cell>
          <cell r="BD127">
            <v>486.7800000000002</v>
          </cell>
          <cell r="BE127">
            <v>1.0000000000000004</v>
          </cell>
          <cell r="BF127">
            <v>516.9000000000002</v>
          </cell>
          <cell r="BG127">
            <v>1.0000000000000004</v>
          </cell>
          <cell r="BH127">
            <v>682.50000000000034</v>
          </cell>
          <cell r="BI127">
            <v>44764.269599999971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44764.269599999971</v>
          </cell>
          <cell r="BZ127">
            <v>107725.1096</v>
          </cell>
          <cell r="CA127">
            <v>0</v>
          </cell>
          <cell r="CB127">
            <v>107725.1096</v>
          </cell>
          <cell r="CC127">
            <v>76.402566386277428</v>
          </cell>
          <cell r="CD127">
            <v>89720.297733069441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89720.297733069441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4.5020920502092139</v>
          </cell>
          <cell r="CX127">
            <v>2666.0038493723901</v>
          </cell>
          <cell r="CY127">
            <v>0</v>
          </cell>
          <cell r="CZ127">
            <v>0</v>
          </cell>
          <cell r="DA127">
            <v>2666.0038493723901</v>
          </cell>
          <cell r="DB127">
            <v>1155758.1211824419</v>
          </cell>
          <cell r="DC127">
            <v>0</v>
          </cell>
          <cell r="DD127">
            <v>1155758.1211824419</v>
          </cell>
          <cell r="DE127">
            <v>134894.59</v>
          </cell>
          <cell r="DF127">
            <v>0</v>
          </cell>
          <cell r="DG127">
            <v>134894.59</v>
          </cell>
          <cell r="DH127">
            <v>38.428571428571431</v>
          </cell>
          <cell r="DI127">
            <v>0</v>
          </cell>
          <cell r="DJ127">
            <v>0.77800000000000002</v>
          </cell>
          <cell r="DK127">
            <v>0</v>
          </cell>
          <cell r="DL127">
            <v>0</v>
          </cell>
          <cell r="DN127"/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29544</v>
          </cell>
          <cell r="EB127">
            <v>24950</v>
          </cell>
          <cell r="EC127">
            <v>4594</v>
          </cell>
          <cell r="ED127">
            <v>0</v>
          </cell>
          <cell r="EE127">
            <v>29544</v>
          </cell>
          <cell r="EF127">
            <v>29544</v>
          </cell>
          <cell r="EG127">
            <v>0</v>
          </cell>
          <cell r="EH127"/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164438.59</v>
          </cell>
          <cell r="EQ127">
            <v>0</v>
          </cell>
          <cell r="ER127">
            <v>164438.59</v>
          </cell>
          <cell r="ES127">
            <v>1320196.711182442</v>
          </cell>
          <cell r="ET127">
            <v>0</v>
          </cell>
          <cell r="EU127">
            <v>1320196.711182442</v>
          </cell>
          <cell r="EV127">
            <v>1290652.711182442</v>
          </cell>
          <cell r="EW127">
            <v>4797.9654690797097</v>
          </cell>
          <cell r="EX127">
            <v>4610</v>
          </cell>
          <cell r="EY127">
            <v>0</v>
          </cell>
          <cell r="EZ127">
            <v>1240090</v>
          </cell>
          <cell r="FA127">
            <v>0</v>
          </cell>
          <cell r="FB127">
            <v>1320196.711182442</v>
          </cell>
          <cell r="FC127">
            <v>1320196.711182442</v>
          </cell>
          <cell r="FD127">
            <v>0</v>
          </cell>
          <cell r="FE127">
            <v>1320196.711182442</v>
          </cell>
          <cell r="FF127">
            <v>1320196.711182442</v>
          </cell>
          <cell r="FG127">
            <v>0</v>
          </cell>
          <cell r="FH127" t="str">
            <v>Formula</v>
          </cell>
          <cell r="FI127">
            <v>208617.01248244187</v>
          </cell>
          <cell r="FJ127">
            <v>0</v>
          </cell>
          <cell r="FK127">
            <v>208617.01248244187</v>
          </cell>
          <cell r="FL127">
            <v>0</v>
          </cell>
          <cell r="FM127">
            <v>11077.42</v>
          </cell>
          <cell r="FN127">
            <v>1993.29</v>
          </cell>
          <cell r="FO127">
            <v>0</v>
          </cell>
          <cell r="FP127">
            <v>269</v>
          </cell>
          <cell r="FQ127">
            <v>13339.71</v>
          </cell>
        </row>
        <row r="128">
          <cell r="C128"/>
          <cell r="D128"/>
          <cell r="E128" t="str">
            <v>Gosfield Community Primary School</v>
          </cell>
          <cell r="F128" t="str">
            <v>P</v>
          </cell>
          <cell r="G128" t="str">
            <v/>
          </cell>
          <cell r="H128"/>
          <cell r="I128" t="str">
            <v>Y</v>
          </cell>
          <cell r="J128"/>
          <cell r="K128">
            <v>2036</v>
          </cell>
          <cell r="L128">
            <v>146725</v>
          </cell>
          <cell r="M128"/>
          <cell r="N128"/>
          <cell r="O128">
            <v>7</v>
          </cell>
          <cell r="P128">
            <v>0</v>
          </cell>
          <cell r="Q128">
            <v>0</v>
          </cell>
          <cell r="R128"/>
          <cell r="S128">
            <v>20</v>
          </cell>
          <cell r="T128">
            <v>119</v>
          </cell>
          <cell r="U128"/>
          <cell r="V128">
            <v>139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139</v>
          </cell>
          <cell r="AF128">
            <v>493810.01</v>
          </cell>
          <cell r="AG128">
            <v>0</v>
          </cell>
          <cell r="AH128">
            <v>0</v>
          </cell>
          <cell r="AI128">
            <v>0</v>
          </cell>
          <cell r="AJ128">
            <v>493810.01</v>
          </cell>
          <cell r="AK128">
            <v>8.0000000000000036</v>
          </cell>
          <cell r="AL128">
            <v>3934.4000000000019</v>
          </cell>
          <cell r="AM128">
            <v>0</v>
          </cell>
          <cell r="AN128">
            <v>0</v>
          </cell>
          <cell r="AO128">
            <v>3934.4000000000019</v>
          </cell>
          <cell r="AP128">
            <v>10.000000000000005</v>
          </cell>
          <cell r="AQ128">
            <v>8230.2000000000044</v>
          </cell>
          <cell r="AR128">
            <v>0</v>
          </cell>
          <cell r="AS128">
            <v>0</v>
          </cell>
          <cell r="AT128">
            <v>8230.2000000000044</v>
          </cell>
          <cell r="AU128">
            <v>124.99999999999994</v>
          </cell>
          <cell r="AV128">
            <v>0</v>
          </cell>
          <cell r="AW128">
            <v>0</v>
          </cell>
          <cell r="AX128">
            <v>0</v>
          </cell>
          <cell r="AY128">
            <v>1.0000000000000004</v>
          </cell>
          <cell r="AZ128">
            <v>286.04880000000014</v>
          </cell>
          <cell r="BA128">
            <v>12.999999999999998</v>
          </cell>
          <cell r="BB128">
            <v>5806.3199999999988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6092.3687999999993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6092.3687999999993</v>
          </cell>
          <cell r="BZ128">
            <v>18256.968800000006</v>
          </cell>
          <cell r="CA128">
            <v>0</v>
          </cell>
          <cell r="CB128">
            <v>18256.968800000006</v>
          </cell>
          <cell r="CC128">
            <v>52.666089965397944</v>
          </cell>
          <cell r="CD128">
            <v>61846.316107266459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61846.316107266459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573913.29490726651</v>
          </cell>
          <cell r="DC128">
            <v>0</v>
          </cell>
          <cell r="DD128">
            <v>573913.29490726651</v>
          </cell>
          <cell r="DE128">
            <v>134894.59</v>
          </cell>
          <cell r="DF128">
            <v>0</v>
          </cell>
          <cell r="DG128">
            <v>134894.59</v>
          </cell>
          <cell r="DH128">
            <v>19.857142857142858</v>
          </cell>
          <cell r="DI128">
            <v>0.14419225634178889</v>
          </cell>
          <cell r="DJ128">
            <v>2.294</v>
          </cell>
          <cell r="DK128">
            <v>0</v>
          </cell>
          <cell r="DL128">
            <v>1</v>
          </cell>
          <cell r="DN128"/>
          <cell r="DO128">
            <v>8263.676955941246</v>
          </cell>
          <cell r="DP128">
            <v>0</v>
          </cell>
          <cell r="DQ128">
            <v>8263.676955941246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H128"/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145629.75295594125</v>
          </cell>
          <cell r="EQ128">
            <v>0</v>
          </cell>
          <cell r="ER128">
            <v>145629.75295594125</v>
          </cell>
          <cell r="ES128">
            <v>719543.04786320776</v>
          </cell>
          <cell r="ET128">
            <v>0</v>
          </cell>
          <cell r="EU128">
            <v>719543.04786320776</v>
          </cell>
          <cell r="EV128">
            <v>717071.56186320772</v>
          </cell>
          <cell r="EW128">
            <v>5158.7882148432209</v>
          </cell>
          <cell r="EX128">
            <v>4610</v>
          </cell>
          <cell r="EY128">
            <v>0</v>
          </cell>
          <cell r="EZ128">
            <v>640790</v>
          </cell>
          <cell r="FA128">
            <v>0</v>
          </cell>
          <cell r="FB128">
            <v>719543.04786320776</v>
          </cell>
          <cell r="FC128">
            <v>719543.04786320776</v>
          </cell>
          <cell r="FD128">
            <v>0</v>
          </cell>
          <cell r="FE128">
            <v>719543.04786320776</v>
          </cell>
          <cell r="FF128">
            <v>719543.04786320776</v>
          </cell>
          <cell r="FG128">
            <v>0</v>
          </cell>
          <cell r="FH128" t="str">
            <v>Formula</v>
          </cell>
          <cell r="FI128">
            <v>90983.185207266462</v>
          </cell>
          <cell r="FJ128">
            <v>0</v>
          </cell>
          <cell r="FK128">
            <v>90983.185207266462</v>
          </cell>
          <cell r="FL128">
            <v>0</v>
          </cell>
          <cell r="FM128" t="str">
            <v/>
          </cell>
          <cell r="FN128" t="str">
            <v/>
          </cell>
          <cell r="FO128" t="str">
            <v/>
          </cell>
          <cell r="FP128" t="str">
            <v/>
          </cell>
          <cell r="FQ128">
            <v>0</v>
          </cell>
        </row>
        <row r="129"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J129"/>
          <cell r="K129">
            <v>2005</v>
          </cell>
          <cell r="L129">
            <v>131579</v>
          </cell>
          <cell r="M129"/>
          <cell r="N129"/>
          <cell r="O129">
            <v>7</v>
          </cell>
          <cell r="P129">
            <v>0</v>
          </cell>
          <cell r="Q129">
            <v>0</v>
          </cell>
          <cell r="R129"/>
          <cell r="S129">
            <v>44</v>
          </cell>
          <cell r="T129">
            <v>259</v>
          </cell>
          <cell r="U129"/>
          <cell r="V129">
            <v>303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303</v>
          </cell>
          <cell r="AF129">
            <v>1076434.77</v>
          </cell>
          <cell r="AG129">
            <v>0</v>
          </cell>
          <cell r="AH129">
            <v>0</v>
          </cell>
          <cell r="AI129">
            <v>0</v>
          </cell>
          <cell r="AJ129">
            <v>1076434.77</v>
          </cell>
          <cell r="AK129">
            <v>45.000000000000149</v>
          </cell>
          <cell r="AL129">
            <v>22131.000000000073</v>
          </cell>
          <cell r="AM129">
            <v>0</v>
          </cell>
          <cell r="AN129">
            <v>0</v>
          </cell>
          <cell r="AO129">
            <v>22131.000000000073</v>
          </cell>
          <cell r="AP129">
            <v>46.999999999999964</v>
          </cell>
          <cell r="AQ129">
            <v>38681.939999999973</v>
          </cell>
          <cell r="AR129">
            <v>0</v>
          </cell>
          <cell r="AS129">
            <v>0</v>
          </cell>
          <cell r="AT129">
            <v>38681.939999999973</v>
          </cell>
          <cell r="AU129">
            <v>223</v>
          </cell>
          <cell r="AV129">
            <v>0</v>
          </cell>
          <cell r="AW129">
            <v>28.999999999999996</v>
          </cell>
          <cell r="AX129">
            <v>6840.0791999999992</v>
          </cell>
          <cell r="AY129">
            <v>39.000000000000085</v>
          </cell>
          <cell r="AZ129">
            <v>11155.903200000026</v>
          </cell>
          <cell r="BA129">
            <v>1.9999999999999998</v>
          </cell>
          <cell r="BB129">
            <v>893.27999999999986</v>
          </cell>
          <cell r="BC129">
            <v>0</v>
          </cell>
          <cell r="BD129">
            <v>0</v>
          </cell>
          <cell r="BE129">
            <v>1.9999999999999998</v>
          </cell>
          <cell r="BF129">
            <v>1033.7999999999997</v>
          </cell>
          <cell r="BG129">
            <v>7.9999999999999991</v>
          </cell>
          <cell r="BH129">
            <v>5459.9999999999991</v>
          </cell>
          <cell r="BI129">
            <v>25383.062400000024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25383.062400000024</v>
          </cell>
          <cell r="BZ129">
            <v>86196.00240000007</v>
          </cell>
          <cell r="CA129">
            <v>0</v>
          </cell>
          <cell r="CB129">
            <v>86196.00240000007</v>
          </cell>
          <cell r="CC129">
            <v>79.504104591061164</v>
          </cell>
          <cell r="CD129">
            <v>93362.465062329036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93362.465062329036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10.528957528957514</v>
          </cell>
          <cell r="CX129">
            <v>6234.9327799227713</v>
          </cell>
          <cell r="CY129">
            <v>0</v>
          </cell>
          <cell r="CZ129">
            <v>0</v>
          </cell>
          <cell r="DA129">
            <v>6234.9327799227713</v>
          </cell>
          <cell r="DB129">
            <v>1262228.1702422518</v>
          </cell>
          <cell r="DC129">
            <v>0</v>
          </cell>
          <cell r="DD129">
            <v>1262228.1702422518</v>
          </cell>
          <cell r="DE129">
            <v>134894.59</v>
          </cell>
          <cell r="DF129">
            <v>0</v>
          </cell>
          <cell r="DG129">
            <v>134894.59</v>
          </cell>
          <cell r="DH129">
            <v>43.285714285714285</v>
          </cell>
          <cell r="DI129">
            <v>0</v>
          </cell>
          <cell r="DJ129">
            <v>0.73</v>
          </cell>
          <cell r="DK129">
            <v>0</v>
          </cell>
          <cell r="DL129">
            <v>0</v>
          </cell>
          <cell r="DN129"/>
          <cell r="DO129">
            <v>0</v>
          </cell>
          <cell r="DP129">
            <v>0</v>
          </cell>
          <cell r="DQ129">
            <v>0</v>
          </cell>
          <cell r="DR129">
            <v>1.0173000000000001</v>
          </cell>
          <cell r="DS129">
            <v>24170.223752191087</v>
          </cell>
          <cell r="DT129">
            <v>0</v>
          </cell>
          <cell r="DU129">
            <v>24170.223752191087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28928</v>
          </cell>
          <cell r="EB129">
            <v>28928</v>
          </cell>
          <cell r="EC129">
            <v>0</v>
          </cell>
          <cell r="ED129">
            <v>0</v>
          </cell>
          <cell r="EE129">
            <v>28928</v>
          </cell>
          <cell r="EF129">
            <v>28928</v>
          </cell>
          <cell r="EG129">
            <v>0</v>
          </cell>
          <cell r="EH129"/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187992.81375219108</v>
          </cell>
          <cell r="EQ129">
            <v>0</v>
          </cell>
          <cell r="ER129">
            <v>187992.81375219108</v>
          </cell>
          <cell r="ES129">
            <v>1450220.983994443</v>
          </cell>
          <cell r="ET129">
            <v>0</v>
          </cell>
          <cell r="EU129">
            <v>1450220.983994443</v>
          </cell>
          <cell r="EV129">
            <v>1421292.983994443</v>
          </cell>
          <cell r="EW129">
            <v>4690.7359207737391</v>
          </cell>
          <cell r="EX129">
            <v>4610</v>
          </cell>
          <cell r="EY129">
            <v>0</v>
          </cell>
          <cell r="EZ129">
            <v>1396830</v>
          </cell>
          <cell r="FA129">
            <v>0</v>
          </cell>
          <cell r="FB129">
            <v>1450220.983994443</v>
          </cell>
          <cell r="FC129">
            <v>1450220.983994443</v>
          </cell>
          <cell r="FD129">
            <v>0</v>
          </cell>
          <cell r="FE129">
            <v>1450220.983994443</v>
          </cell>
          <cell r="FF129">
            <v>1450220.983994443</v>
          </cell>
          <cell r="FG129">
            <v>0</v>
          </cell>
          <cell r="FH129" t="str">
            <v>Formula</v>
          </cell>
          <cell r="FI129">
            <v>199345.47251207277</v>
          </cell>
          <cell r="FJ129">
            <v>0</v>
          </cell>
          <cell r="FK129">
            <v>199345.47251207277</v>
          </cell>
          <cell r="FL129">
            <v>0</v>
          </cell>
          <cell r="FM129">
            <v>12477.539999999999</v>
          </cell>
          <cell r="FN129">
            <v>2284.0724790000004</v>
          </cell>
          <cell r="FO129">
            <v>0</v>
          </cell>
          <cell r="FP129">
            <v>308.24190000000004</v>
          </cell>
          <cell r="FQ129">
            <v>15069.854379</v>
          </cell>
        </row>
        <row r="130">
          <cell r="C130"/>
          <cell r="D130"/>
          <cell r="E130" t="str">
            <v>Greensted Primary School &amp; Nursery</v>
          </cell>
          <cell r="F130" t="str">
            <v>P</v>
          </cell>
          <cell r="G130" t="str">
            <v/>
          </cell>
          <cell r="H130"/>
          <cell r="I130" t="str">
            <v>Y</v>
          </cell>
          <cell r="J130"/>
          <cell r="K130">
            <v>2023</v>
          </cell>
          <cell r="L130">
            <v>138604</v>
          </cell>
          <cell r="M130"/>
          <cell r="N130"/>
          <cell r="O130">
            <v>7</v>
          </cell>
          <cell r="P130">
            <v>0</v>
          </cell>
          <cell r="Q130">
            <v>0</v>
          </cell>
          <cell r="R130"/>
          <cell r="S130">
            <v>60</v>
          </cell>
          <cell r="T130">
            <v>362</v>
          </cell>
          <cell r="U130"/>
          <cell r="V130">
            <v>422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422</v>
          </cell>
          <cell r="AF130">
            <v>1499192.98</v>
          </cell>
          <cell r="AG130">
            <v>0</v>
          </cell>
          <cell r="AH130">
            <v>0</v>
          </cell>
          <cell r="AI130">
            <v>0</v>
          </cell>
          <cell r="AJ130">
            <v>1499192.98</v>
          </cell>
          <cell r="AK130">
            <v>110.9999999999999</v>
          </cell>
          <cell r="AL130">
            <v>54589.799999999952</v>
          </cell>
          <cell r="AM130">
            <v>0</v>
          </cell>
          <cell r="AN130">
            <v>0</v>
          </cell>
          <cell r="AO130">
            <v>54589.799999999952</v>
          </cell>
          <cell r="AP130">
            <v>146.99999999999991</v>
          </cell>
          <cell r="AQ130">
            <v>120983.93999999993</v>
          </cell>
          <cell r="AR130">
            <v>0</v>
          </cell>
          <cell r="AS130">
            <v>0</v>
          </cell>
          <cell r="AT130">
            <v>120983.93999999993</v>
          </cell>
          <cell r="AU130">
            <v>11.000000000000011</v>
          </cell>
          <cell r="AV130">
            <v>0</v>
          </cell>
          <cell r="AW130">
            <v>11.000000000000011</v>
          </cell>
          <cell r="AX130">
            <v>2594.5128000000027</v>
          </cell>
          <cell r="AY130">
            <v>229.9999999999998</v>
          </cell>
          <cell r="AZ130">
            <v>65791.223999999944</v>
          </cell>
          <cell r="BA130">
            <v>64.999999999999858</v>
          </cell>
          <cell r="BB130">
            <v>29031.599999999937</v>
          </cell>
          <cell r="BC130">
            <v>17.000000000000018</v>
          </cell>
          <cell r="BD130">
            <v>8275.2600000000075</v>
          </cell>
          <cell r="BE130">
            <v>64.000000000000057</v>
          </cell>
          <cell r="BF130">
            <v>33081.600000000028</v>
          </cell>
          <cell r="BG130">
            <v>23.999999999999982</v>
          </cell>
          <cell r="BH130">
            <v>16379.999999999987</v>
          </cell>
          <cell r="BI130">
            <v>155154.19679999992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155154.19679999992</v>
          </cell>
          <cell r="BZ130">
            <v>330727.93679999979</v>
          </cell>
          <cell r="CA130">
            <v>0</v>
          </cell>
          <cell r="CB130">
            <v>330727.93679999979</v>
          </cell>
          <cell r="CC130">
            <v>143.88263938343687</v>
          </cell>
          <cell r="CD130">
            <v>168962.82225436374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168962.82225436374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31.475138121546951</v>
          </cell>
          <cell r="CX130">
            <v>18638.632541436458</v>
          </cell>
          <cell r="CY130">
            <v>0</v>
          </cell>
          <cell r="CZ130">
            <v>0</v>
          </cell>
          <cell r="DA130">
            <v>18638.632541436458</v>
          </cell>
          <cell r="DB130">
            <v>2017522.3715957999</v>
          </cell>
          <cell r="DC130">
            <v>0</v>
          </cell>
          <cell r="DD130">
            <v>2017522.3715957999</v>
          </cell>
          <cell r="DE130">
            <v>134894.59</v>
          </cell>
          <cell r="DF130">
            <v>0</v>
          </cell>
          <cell r="DG130">
            <v>134894.59</v>
          </cell>
          <cell r="DH130">
            <v>60.285714285714285</v>
          </cell>
          <cell r="DI130">
            <v>0</v>
          </cell>
          <cell r="DJ130">
            <v>0.72699999999999998</v>
          </cell>
          <cell r="DK130">
            <v>0</v>
          </cell>
          <cell r="DL130">
            <v>0</v>
          </cell>
          <cell r="DN130"/>
          <cell r="DO130">
            <v>0</v>
          </cell>
          <cell r="DP130">
            <v>0</v>
          </cell>
          <cell r="DQ130">
            <v>0</v>
          </cell>
          <cell r="DR130">
            <v>1.0173000000000001</v>
          </cell>
          <cell r="DS130">
            <v>37236.813435607539</v>
          </cell>
          <cell r="DT130">
            <v>0</v>
          </cell>
          <cell r="DU130">
            <v>37236.813435607539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8106.9780000000001</v>
          </cell>
          <cell r="EB130">
            <v>8106.9780000000001</v>
          </cell>
          <cell r="EC130">
            <v>0</v>
          </cell>
          <cell r="ED130">
            <v>0</v>
          </cell>
          <cell r="EE130">
            <v>8106.9780000000001</v>
          </cell>
          <cell r="EF130">
            <v>8106.9780000000001</v>
          </cell>
          <cell r="EG130">
            <v>0</v>
          </cell>
          <cell r="EH130"/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180238.38143560753</v>
          </cell>
          <cell r="EQ130">
            <v>0</v>
          </cell>
          <cell r="ER130">
            <v>180238.38143560753</v>
          </cell>
          <cell r="ES130">
            <v>2197760.7530314075</v>
          </cell>
          <cell r="ET130">
            <v>0</v>
          </cell>
          <cell r="EU130">
            <v>2197760.7530314075</v>
          </cell>
          <cell r="EV130">
            <v>2189653.7750314074</v>
          </cell>
          <cell r="EW130">
            <v>5188.7530214014396</v>
          </cell>
          <cell r="EX130">
            <v>4610</v>
          </cell>
          <cell r="EY130">
            <v>0</v>
          </cell>
          <cell r="EZ130">
            <v>1945420</v>
          </cell>
          <cell r="FA130">
            <v>0</v>
          </cell>
          <cell r="FB130">
            <v>2197760.7530314075</v>
          </cell>
          <cell r="FC130">
            <v>2197760.7530314075</v>
          </cell>
          <cell r="FD130">
            <v>0</v>
          </cell>
          <cell r="FE130">
            <v>2197760.7530314075</v>
          </cell>
          <cell r="FF130">
            <v>2197760.7530314075</v>
          </cell>
          <cell r="FG130">
            <v>0</v>
          </cell>
          <cell r="FH130" t="str">
            <v>Formula</v>
          </cell>
          <cell r="FI130">
            <v>517516.15708702744</v>
          </cell>
          <cell r="FJ130">
            <v>0</v>
          </cell>
          <cell r="FK130">
            <v>517516.15708702744</v>
          </cell>
          <cell r="FL130">
            <v>0</v>
          </cell>
          <cell r="FM130" t="str">
            <v/>
          </cell>
          <cell r="FN130" t="str">
            <v/>
          </cell>
          <cell r="FO130" t="str">
            <v/>
          </cell>
          <cell r="FP130" t="str">
            <v/>
          </cell>
          <cell r="FQ130">
            <v>0</v>
          </cell>
        </row>
        <row r="131">
          <cell r="C131"/>
          <cell r="D131"/>
          <cell r="E131" t="str">
            <v>Grove Wood Primary School</v>
          </cell>
          <cell r="F131" t="str">
            <v>P</v>
          </cell>
          <cell r="G131" t="str">
            <v/>
          </cell>
          <cell r="H131"/>
          <cell r="I131" t="str">
            <v>Y</v>
          </cell>
          <cell r="J131"/>
          <cell r="K131">
            <v>3833</v>
          </cell>
          <cell r="L131">
            <v>141052</v>
          </cell>
          <cell r="M131"/>
          <cell r="N131"/>
          <cell r="O131">
            <v>7</v>
          </cell>
          <cell r="P131">
            <v>0</v>
          </cell>
          <cell r="Q131">
            <v>0</v>
          </cell>
          <cell r="R131"/>
          <cell r="S131">
            <v>90</v>
          </cell>
          <cell r="T131">
            <v>540</v>
          </cell>
          <cell r="U131"/>
          <cell r="V131">
            <v>630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630</v>
          </cell>
          <cell r="AF131">
            <v>2238131.7000000002</v>
          </cell>
          <cell r="AG131">
            <v>0</v>
          </cell>
          <cell r="AH131">
            <v>0</v>
          </cell>
          <cell r="AI131">
            <v>0</v>
          </cell>
          <cell r="AJ131">
            <v>2238131.7000000002</v>
          </cell>
          <cell r="AK131">
            <v>56.000000000000014</v>
          </cell>
          <cell r="AL131">
            <v>27540.800000000007</v>
          </cell>
          <cell r="AM131">
            <v>0</v>
          </cell>
          <cell r="AN131">
            <v>0</v>
          </cell>
          <cell r="AO131">
            <v>27540.800000000007</v>
          </cell>
          <cell r="AP131">
            <v>56.000000000000014</v>
          </cell>
          <cell r="AQ131">
            <v>46089.12000000001</v>
          </cell>
          <cell r="AR131">
            <v>0</v>
          </cell>
          <cell r="AS131">
            <v>0</v>
          </cell>
          <cell r="AT131">
            <v>46089.12000000001</v>
          </cell>
          <cell r="AU131">
            <v>619.93610223642156</v>
          </cell>
          <cell r="AV131">
            <v>0</v>
          </cell>
          <cell r="AW131">
            <v>3.0191693290734847</v>
          </cell>
          <cell r="AX131">
            <v>712.11576996805161</v>
          </cell>
          <cell r="AY131">
            <v>6.0383386581469622</v>
          </cell>
          <cell r="AZ131">
            <v>1727.259527156549</v>
          </cell>
          <cell r="BA131">
            <v>1.0063897763578282</v>
          </cell>
          <cell r="BB131">
            <v>449.49392971246039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2888.8692268370605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2888.8692268370605</v>
          </cell>
          <cell r="BZ131">
            <v>76518.789226837078</v>
          </cell>
          <cell r="CA131">
            <v>0</v>
          </cell>
          <cell r="CB131">
            <v>76518.789226837078</v>
          </cell>
          <cell r="CC131">
            <v>177.21628169249391</v>
          </cell>
          <cell r="CD131">
            <v>208106.85175431252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208106.85175431252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5.8333333333333339</v>
          </cell>
          <cell r="CX131">
            <v>3454.3250000000003</v>
          </cell>
          <cell r="CY131">
            <v>0</v>
          </cell>
          <cell r="CZ131">
            <v>0</v>
          </cell>
          <cell r="DA131">
            <v>3454.3250000000003</v>
          </cell>
          <cell r="DB131">
            <v>2526211.6659811498</v>
          </cell>
          <cell r="DC131">
            <v>0</v>
          </cell>
          <cell r="DD131">
            <v>2526211.6659811498</v>
          </cell>
          <cell r="DE131">
            <v>134894.59</v>
          </cell>
          <cell r="DF131">
            <v>0</v>
          </cell>
          <cell r="DG131">
            <v>134894.59</v>
          </cell>
          <cell r="DH131">
            <v>90</v>
          </cell>
          <cell r="DI131">
            <v>0</v>
          </cell>
          <cell r="DJ131">
            <v>0.81899999999999995</v>
          </cell>
          <cell r="DK131">
            <v>0</v>
          </cell>
          <cell r="DL131">
            <v>0</v>
          </cell>
          <cell r="DN131"/>
          <cell r="DO131">
            <v>0</v>
          </cell>
          <cell r="DP131">
            <v>0</v>
          </cell>
          <cell r="DQ131">
            <v>0</v>
          </cell>
          <cell r="DR131">
            <v>1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12916.6</v>
          </cell>
          <cell r="EB131">
            <v>12916.6</v>
          </cell>
          <cell r="EC131">
            <v>0</v>
          </cell>
          <cell r="ED131">
            <v>0</v>
          </cell>
          <cell r="EE131">
            <v>12916.6</v>
          </cell>
          <cell r="EF131">
            <v>12916.6</v>
          </cell>
          <cell r="EG131">
            <v>0</v>
          </cell>
          <cell r="EH131"/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147811.19</v>
          </cell>
          <cell r="EQ131">
            <v>0</v>
          </cell>
          <cell r="ER131">
            <v>147811.19</v>
          </cell>
          <cell r="ES131">
            <v>2674022.8559811497</v>
          </cell>
          <cell r="ET131">
            <v>0</v>
          </cell>
          <cell r="EU131">
            <v>2674022.8559811497</v>
          </cell>
          <cell r="EV131">
            <v>2661106.2559811496</v>
          </cell>
          <cell r="EW131">
            <v>4223.9781840970627</v>
          </cell>
          <cell r="EX131">
            <v>4610</v>
          </cell>
          <cell r="EY131">
            <v>386.02181590293731</v>
          </cell>
          <cell r="EZ131">
            <v>2904300</v>
          </cell>
          <cell r="FA131">
            <v>243193.74401885038</v>
          </cell>
          <cell r="FB131">
            <v>2917216.6</v>
          </cell>
          <cell r="FC131">
            <v>2917216.6</v>
          </cell>
          <cell r="FD131">
            <v>0</v>
          </cell>
          <cell r="FE131">
            <v>2917216.6</v>
          </cell>
          <cell r="FF131">
            <v>2917216.6</v>
          </cell>
          <cell r="FG131">
            <v>0</v>
          </cell>
          <cell r="FH131" t="str">
            <v>MPPL</v>
          </cell>
          <cell r="FI131">
            <v>327683.11698114959</v>
          </cell>
          <cell r="FJ131">
            <v>0</v>
          </cell>
          <cell r="FK131">
            <v>327683.11698114959</v>
          </cell>
          <cell r="FL131">
            <v>0</v>
          </cell>
          <cell r="FM131" t="str">
            <v/>
          </cell>
          <cell r="FN131" t="str">
            <v/>
          </cell>
          <cell r="FO131" t="str">
            <v/>
          </cell>
          <cell r="FP131" t="str">
            <v/>
          </cell>
          <cell r="FQ131">
            <v>0</v>
          </cell>
        </row>
        <row r="132">
          <cell r="C132">
            <v>2480</v>
          </cell>
          <cell r="D132" t="str">
            <v>RB052480</v>
          </cell>
          <cell r="E132" t="str">
            <v>Great Bardfield Primary School</v>
          </cell>
          <cell r="F132" t="str">
            <v>P</v>
          </cell>
          <cell r="G132" t="str">
            <v>Y</v>
          </cell>
          <cell r="H132">
            <v>10041510</v>
          </cell>
          <cell r="I132" t="str">
            <v/>
          </cell>
          <cell r="J132"/>
          <cell r="K132">
            <v>2380</v>
          </cell>
          <cell r="L132">
            <v>114835</v>
          </cell>
          <cell r="M132"/>
          <cell r="N132"/>
          <cell r="O132">
            <v>7</v>
          </cell>
          <cell r="P132">
            <v>0</v>
          </cell>
          <cell r="Q132">
            <v>0</v>
          </cell>
          <cell r="R132"/>
          <cell r="S132">
            <v>20</v>
          </cell>
          <cell r="T132">
            <v>101</v>
          </cell>
          <cell r="U132"/>
          <cell r="V132">
            <v>121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121</v>
          </cell>
          <cell r="AF132">
            <v>429863.39</v>
          </cell>
          <cell r="AG132">
            <v>0</v>
          </cell>
          <cell r="AH132">
            <v>0</v>
          </cell>
          <cell r="AI132">
            <v>0</v>
          </cell>
          <cell r="AJ132">
            <v>429863.39</v>
          </cell>
          <cell r="AK132">
            <v>16.999999999999993</v>
          </cell>
          <cell r="AL132">
            <v>8360.5999999999967</v>
          </cell>
          <cell r="AM132">
            <v>0</v>
          </cell>
          <cell r="AN132">
            <v>0</v>
          </cell>
          <cell r="AO132">
            <v>8360.5999999999967</v>
          </cell>
          <cell r="AP132">
            <v>17.999999999999954</v>
          </cell>
          <cell r="AQ132">
            <v>14814.359999999962</v>
          </cell>
          <cell r="AR132">
            <v>0</v>
          </cell>
          <cell r="AS132">
            <v>0</v>
          </cell>
          <cell r="AT132">
            <v>14814.359999999962</v>
          </cell>
          <cell r="AU132">
            <v>114.94999999999999</v>
          </cell>
          <cell r="AV132">
            <v>0</v>
          </cell>
          <cell r="AW132">
            <v>4.0333333333333288</v>
          </cell>
          <cell r="AX132">
            <v>951.32135999999889</v>
          </cell>
          <cell r="AY132">
            <v>0</v>
          </cell>
          <cell r="AZ132">
            <v>0</v>
          </cell>
          <cell r="BA132">
            <v>2.016666666666671</v>
          </cell>
          <cell r="BB132">
            <v>900.72400000000198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1852.045360000001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1852.045360000001</v>
          </cell>
          <cell r="BZ132">
            <v>25027.005359999959</v>
          </cell>
          <cell r="CA132">
            <v>0</v>
          </cell>
          <cell r="CB132">
            <v>25027.005359999959</v>
          </cell>
          <cell r="CC132">
            <v>33.483796296296298</v>
          </cell>
          <cell r="CD132">
            <v>39320.356828703705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39320.356828703705</v>
          </cell>
          <cell r="CR132">
            <v>1.7400000000000002</v>
          </cell>
          <cell r="CS132">
            <v>1676.5422000000001</v>
          </cell>
          <cell r="CT132">
            <v>0</v>
          </cell>
          <cell r="CU132">
            <v>0</v>
          </cell>
          <cell r="CV132">
            <v>1676.5422000000001</v>
          </cell>
          <cell r="CW132">
            <v>2.3960396039603955</v>
          </cell>
          <cell r="CX132">
            <v>1418.8627722772274</v>
          </cell>
          <cell r="CY132">
            <v>0</v>
          </cell>
          <cell r="CZ132">
            <v>0</v>
          </cell>
          <cell r="DA132">
            <v>1418.8627722772274</v>
          </cell>
          <cell r="DB132">
            <v>497306.15716098092</v>
          </cell>
          <cell r="DC132">
            <v>0</v>
          </cell>
          <cell r="DD132">
            <v>497306.15716098092</v>
          </cell>
          <cell r="DE132">
            <v>134894.59</v>
          </cell>
          <cell r="DF132">
            <v>0</v>
          </cell>
          <cell r="DG132">
            <v>134894.59</v>
          </cell>
          <cell r="DH132">
            <v>17.285714285714285</v>
          </cell>
          <cell r="DI132">
            <v>0.38451268357810409</v>
          </cell>
          <cell r="DJ132">
            <v>2.274</v>
          </cell>
          <cell r="DK132">
            <v>0</v>
          </cell>
          <cell r="DL132">
            <v>1</v>
          </cell>
          <cell r="DN132"/>
          <cell r="DO132">
            <v>22036.47188251001</v>
          </cell>
          <cell r="DP132">
            <v>0</v>
          </cell>
          <cell r="DQ132">
            <v>22036.47188251001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12194.31</v>
          </cell>
          <cell r="EB132">
            <v>10728.5</v>
          </cell>
          <cell r="EC132">
            <v>1465.8099999999995</v>
          </cell>
          <cell r="ED132">
            <v>-72.459999999999127</v>
          </cell>
          <cell r="EE132">
            <v>12121.85</v>
          </cell>
          <cell r="EF132">
            <v>12121.85</v>
          </cell>
          <cell r="EG132">
            <v>0</v>
          </cell>
          <cell r="EH132"/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169052.91188251</v>
          </cell>
          <cell r="EQ132">
            <v>0</v>
          </cell>
          <cell r="ER132">
            <v>169052.91188251</v>
          </cell>
          <cell r="ES132">
            <v>666359.06904349092</v>
          </cell>
          <cell r="ET132">
            <v>0</v>
          </cell>
          <cell r="EU132">
            <v>666359.06904349092</v>
          </cell>
          <cell r="EV132">
            <v>654237.21904349094</v>
          </cell>
          <cell r="EW132">
            <v>5406.9191656486855</v>
          </cell>
          <cell r="EX132">
            <v>4610</v>
          </cell>
          <cell r="EY132">
            <v>0</v>
          </cell>
          <cell r="EZ132">
            <v>557810</v>
          </cell>
          <cell r="FA132">
            <v>0</v>
          </cell>
          <cell r="FB132">
            <v>666359.06904349092</v>
          </cell>
          <cell r="FC132">
            <v>666359.06904349092</v>
          </cell>
          <cell r="FD132">
            <v>0</v>
          </cell>
          <cell r="FE132">
            <v>666359.06904349092</v>
          </cell>
          <cell r="FF132">
            <v>666359.06904349092</v>
          </cell>
          <cell r="FG132">
            <v>0</v>
          </cell>
          <cell r="FH132" t="str">
            <v>Formula</v>
          </cell>
          <cell r="FI132">
            <v>71978.068860980886</v>
          </cell>
          <cell r="FJ132">
            <v>0</v>
          </cell>
          <cell r="FK132">
            <v>71978.068860980886</v>
          </cell>
          <cell r="FL132">
            <v>0</v>
          </cell>
          <cell r="FM132">
            <v>4982.78</v>
          </cell>
          <cell r="FN132">
            <v>896.61</v>
          </cell>
          <cell r="FO132">
            <v>0</v>
          </cell>
          <cell r="FP132">
            <v>121</v>
          </cell>
          <cell r="FQ132">
            <v>6000.3899999999994</v>
          </cell>
        </row>
        <row r="133">
          <cell r="C133"/>
          <cell r="D133"/>
          <cell r="E133" t="str">
            <v>Great Bentley Primary School</v>
          </cell>
          <cell r="F133" t="str">
            <v>P</v>
          </cell>
          <cell r="G133" t="str">
            <v/>
          </cell>
          <cell r="H133"/>
          <cell r="I133" t="str">
            <v>Y</v>
          </cell>
          <cell r="J133"/>
          <cell r="K133">
            <v>2045</v>
          </cell>
          <cell r="L133">
            <v>149967</v>
          </cell>
          <cell r="M133">
            <v>25</v>
          </cell>
          <cell r="N133"/>
          <cell r="O133">
            <v>7</v>
          </cell>
          <cell r="P133">
            <v>0</v>
          </cell>
          <cell r="Q133">
            <v>0</v>
          </cell>
          <cell r="R133"/>
          <cell r="S133">
            <v>45.583333333333336</v>
          </cell>
          <cell r="T133">
            <v>184</v>
          </cell>
          <cell r="U133"/>
          <cell r="V133">
            <v>229.58333333333334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229.58333333333334</v>
          </cell>
          <cell r="AF133">
            <v>815615.45416666672</v>
          </cell>
          <cell r="AG133">
            <v>0</v>
          </cell>
          <cell r="AH133">
            <v>0</v>
          </cell>
          <cell r="AI133">
            <v>0</v>
          </cell>
          <cell r="AJ133">
            <v>815615.45416666672</v>
          </cell>
          <cell r="AK133">
            <v>20.288759689922479</v>
          </cell>
          <cell r="AL133">
            <v>9978.0120155038749</v>
          </cell>
          <cell r="AM133">
            <v>0</v>
          </cell>
          <cell r="AN133">
            <v>0</v>
          </cell>
          <cell r="AO133">
            <v>9978.0120155038749</v>
          </cell>
          <cell r="AP133">
            <v>20.288759689922479</v>
          </cell>
          <cell r="AQ133">
            <v>16698.054999999997</v>
          </cell>
          <cell r="AR133">
            <v>0</v>
          </cell>
          <cell r="AS133">
            <v>0</v>
          </cell>
          <cell r="AT133">
            <v>16698.054999999997</v>
          </cell>
          <cell r="AU133">
            <v>218.85514018691583</v>
          </cell>
          <cell r="AV133">
            <v>0</v>
          </cell>
          <cell r="AW133">
            <v>4.2912772585669714</v>
          </cell>
          <cell r="AX133">
            <v>1012.161252336447</v>
          </cell>
          <cell r="AY133">
            <v>0</v>
          </cell>
          <cell r="AZ133">
            <v>0</v>
          </cell>
          <cell r="BA133">
            <v>3.2184579439252228</v>
          </cell>
          <cell r="BB133">
            <v>1437.4920560747614</v>
          </cell>
          <cell r="BC133">
            <v>0</v>
          </cell>
          <cell r="BD133">
            <v>0</v>
          </cell>
          <cell r="BE133">
            <v>2.1456386292834884</v>
          </cell>
          <cell r="BF133">
            <v>1109.0806074766351</v>
          </cell>
          <cell r="BG133">
            <v>1.0728193146417442</v>
          </cell>
          <cell r="BH133">
            <v>732.19918224299045</v>
          </cell>
          <cell r="BI133">
            <v>4290.933098130834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4290.933098130834</v>
          </cell>
          <cell r="BZ133">
            <v>30967.000113634705</v>
          </cell>
          <cell r="CA133">
            <v>0</v>
          </cell>
          <cell r="CB133">
            <v>30967.000113634705</v>
          </cell>
          <cell r="CC133">
            <v>60.185915022619653</v>
          </cell>
          <cell r="CD133">
            <v>70676.921870212478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70676.921870212478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6.2386775362318927</v>
          </cell>
          <cell r="CX133">
            <v>3694.3576766304395</v>
          </cell>
          <cell r="CY133">
            <v>0</v>
          </cell>
          <cell r="CZ133">
            <v>0</v>
          </cell>
          <cell r="DA133">
            <v>3694.3576766304395</v>
          </cell>
          <cell r="DB133">
            <v>920953.73382714449</v>
          </cell>
          <cell r="DC133">
            <v>0</v>
          </cell>
          <cell r="DD133">
            <v>920953.73382714449</v>
          </cell>
          <cell r="DE133">
            <v>134894.59</v>
          </cell>
          <cell r="DF133">
            <v>0</v>
          </cell>
          <cell r="DG133">
            <v>134894.59</v>
          </cell>
          <cell r="DH133">
            <v>32.797619047619051</v>
          </cell>
          <cell r="DI133">
            <v>0</v>
          </cell>
          <cell r="DJ133">
            <v>3.016</v>
          </cell>
          <cell r="DK133">
            <v>0</v>
          </cell>
          <cell r="DL133">
            <v>1</v>
          </cell>
          <cell r="DN133"/>
          <cell r="DO133">
            <v>0</v>
          </cell>
          <cell r="DP133">
            <v>0</v>
          </cell>
          <cell r="DQ133">
            <v>0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24878</v>
          </cell>
          <cell r="EB133">
            <v>24878</v>
          </cell>
          <cell r="EC133">
            <v>0</v>
          </cell>
          <cell r="ED133">
            <v>0</v>
          </cell>
          <cell r="EE133">
            <v>24878</v>
          </cell>
          <cell r="EF133">
            <v>24878</v>
          </cell>
          <cell r="EG133">
            <v>0</v>
          </cell>
          <cell r="EH133"/>
          <cell r="EI133">
            <v>0</v>
          </cell>
          <cell r="EJ133">
            <v>0</v>
          </cell>
          <cell r="EK133">
            <v>0</v>
          </cell>
          <cell r="EL133">
            <v>242720</v>
          </cell>
          <cell r="EM133">
            <v>0</v>
          </cell>
          <cell r="EN133">
            <v>0</v>
          </cell>
          <cell r="EO133">
            <v>0</v>
          </cell>
          <cell r="EP133">
            <v>402492.58999999997</v>
          </cell>
          <cell r="EQ133">
            <v>0</v>
          </cell>
          <cell r="ER133">
            <v>402492.58999999997</v>
          </cell>
          <cell r="ES133">
            <v>1323446.3238271445</v>
          </cell>
          <cell r="ET133">
            <v>0</v>
          </cell>
          <cell r="EU133">
            <v>1323446.3238271445</v>
          </cell>
          <cell r="EV133">
            <v>1055848.3238271445</v>
          </cell>
          <cell r="EW133">
            <v>4598.9763651273079</v>
          </cell>
          <cell r="EX133">
            <v>4610</v>
          </cell>
          <cell r="EY133">
            <v>11.023634872692128</v>
          </cell>
          <cell r="EZ133">
            <v>1058379.1666666667</v>
          </cell>
          <cell r="FA133">
            <v>2530.8428395222872</v>
          </cell>
          <cell r="FB133">
            <v>1325977.1666666667</v>
          </cell>
          <cell r="FC133">
            <v>1325977.1666666667</v>
          </cell>
          <cell r="FD133">
            <v>0</v>
          </cell>
          <cell r="FE133">
            <v>1325977.1666666667</v>
          </cell>
          <cell r="FF133">
            <v>1325977.1666666667</v>
          </cell>
          <cell r="FG133">
            <v>0</v>
          </cell>
          <cell r="FH133" t="str">
            <v>MPPL</v>
          </cell>
          <cell r="FI133">
            <v>119828.73126997374</v>
          </cell>
          <cell r="FJ133">
            <v>0</v>
          </cell>
          <cell r="FK133">
            <v>119828.73126997374</v>
          </cell>
          <cell r="FL133">
            <v>0</v>
          </cell>
          <cell r="FM133" t="str">
            <v/>
          </cell>
          <cell r="FN133" t="str">
            <v/>
          </cell>
          <cell r="FO133" t="str">
            <v/>
          </cell>
          <cell r="FP133" t="str">
            <v/>
          </cell>
          <cell r="FQ133">
            <v>0</v>
          </cell>
        </row>
        <row r="134">
          <cell r="C134"/>
          <cell r="D134"/>
          <cell r="E134" t="str">
            <v>Great Berry Primary School</v>
          </cell>
          <cell r="F134" t="str">
            <v>P</v>
          </cell>
          <cell r="G134" t="str">
            <v/>
          </cell>
          <cell r="H134"/>
          <cell r="I134" t="str">
            <v>Y</v>
          </cell>
          <cell r="J134"/>
          <cell r="K134">
            <v>2598</v>
          </cell>
          <cell r="L134">
            <v>137226</v>
          </cell>
          <cell r="M134"/>
          <cell r="N134"/>
          <cell r="O134">
            <v>7</v>
          </cell>
          <cell r="P134">
            <v>0</v>
          </cell>
          <cell r="Q134">
            <v>0</v>
          </cell>
          <cell r="R134"/>
          <cell r="S134">
            <v>60</v>
          </cell>
          <cell r="T134">
            <v>375</v>
          </cell>
          <cell r="U134"/>
          <cell r="V134">
            <v>435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435</v>
          </cell>
          <cell r="AF134">
            <v>1545376.6500000001</v>
          </cell>
          <cell r="AG134">
            <v>0</v>
          </cell>
          <cell r="AH134">
            <v>0</v>
          </cell>
          <cell r="AI134">
            <v>0</v>
          </cell>
          <cell r="AJ134">
            <v>1545376.6500000001</v>
          </cell>
          <cell r="AK134">
            <v>2.9999999999999996</v>
          </cell>
          <cell r="AL134">
            <v>1475.3999999999999</v>
          </cell>
          <cell r="AM134">
            <v>0</v>
          </cell>
          <cell r="AN134">
            <v>0</v>
          </cell>
          <cell r="AO134">
            <v>1475.3999999999999</v>
          </cell>
          <cell r="AP134">
            <v>6.0000000000000169</v>
          </cell>
          <cell r="AQ134">
            <v>4938.1200000000135</v>
          </cell>
          <cell r="AR134">
            <v>0</v>
          </cell>
          <cell r="AS134">
            <v>0</v>
          </cell>
          <cell r="AT134">
            <v>4938.1200000000135</v>
          </cell>
          <cell r="AU134">
            <v>391.99999999999983</v>
          </cell>
          <cell r="AV134">
            <v>0</v>
          </cell>
          <cell r="AW134">
            <v>15.000000000000021</v>
          </cell>
          <cell r="AX134">
            <v>3537.9720000000052</v>
          </cell>
          <cell r="AY134">
            <v>15.000000000000021</v>
          </cell>
          <cell r="AZ134">
            <v>4290.7320000000063</v>
          </cell>
          <cell r="BA134">
            <v>9.0000000000000036</v>
          </cell>
          <cell r="BB134">
            <v>4019.7600000000016</v>
          </cell>
          <cell r="BC134">
            <v>0</v>
          </cell>
          <cell r="BD134">
            <v>0</v>
          </cell>
          <cell r="BE134">
            <v>3.9999999999999978</v>
          </cell>
          <cell r="BF134">
            <v>2067.5999999999985</v>
          </cell>
          <cell r="BG134">
            <v>0</v>
          </cell>
          <cell r="BH134">
            <v>0</v>
          </cell>
          <cell r="BI134">
            <v>13916.064000000011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13916.064000000011</v>
          </cell>
          <cell r="BZ134">
            <v>20329.584000000024</v>
          </cell>
          <cell r="CA134">
            <v>0</v>
          </cell>
          <cell r="CB134">
            <v>20329.584000000024</v>
          </cell>
          <cell r="CC134">
            <v>131.90543032786886</v>
          </cell>
          <cell r="CD134">
            <v>154897.86588831968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154897.86588831968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37.119999999999983</v>
          </cell>
          <cell r="CX134">
            <v>21981.350399999988</v>
          </cell>
          <cell r="CY134">
            <v>0</v>
          </cell>
          <cell r="CZ134">
            <v>0</v>
          </cell>
          <cell r="DA134">
            <v>21981.350399999988</v>
          </cell>
          <cell r="DB134">
            <v>1742585.4502883197</v>
          </cell>
          <cell r="DC134">
            <v>0</v>
          </cell>
          <cell r="DD134">
            <v>1742585.4502883197</v>
          </cell>
          <cell r="DE134">
            <v>134894.59</v>
          </cell>
          <cell r="DF134">
            <v>0</v>
          </cell>
          <cell r="DG134">
            <v>134894.59</v>
          </cell>
          <cell r="DH134">
            <v>62.142857142857146</v>
          </cell>
          <cell r="DI134">
            <v>0</v>
          </cell>
          <cell r="DJ134">
            <v>1.556</v>
          </cell>
          <cell r="DK134">
            <v>0</v>
          </cell>
          <cell r="DL134">
            <v>0</v>
          </cell>
          <cell r="DN134"/>
          <cell r="DO134">
            <v>0</v>
          </cell>
          <cell r="DP134">
            <v>0</v>
          </cell>
          <cell r="DQ134">
            <v>0</v>
          </cell>
          <cell r="DR134">
            <v>1.0173000000000001</v>
          </cell>
          <cell r="DS134">
            <v>32480.404696988109</v>
          </cell>
          <cell r="DT134">
            <v>0</v>
          </cell>
          <cell r="DU134">
            <v>32480.404696988109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9514.9</v>
          </cell>
          <cell r="EB134">
            <v>9514.9</v>
          </cell>
          <cell r="EC134">
            <v>0</v>
          </cell>
          <cell r="ED134">
            <v>0</v>
          </cell>
          <cell r="EE134">
            <v>9514.9</v>
          </cell>
          <cell r="EF134">
            <v>9514.9</v>
          </cell>
          <cell r="EG134">
            <v>0</v>
          </cell>
          <cell r="EH134"/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176889.89469698811</v>
          </cell>
          <cell r="EQ134">
            <v>0</v>
          </cell>
          <cell r="ER134">
            <v>176889.89469698811</v>
          </cell>
          <cell r="ES134">
            <v>1919475.3449853079</v>
          </cell>
          <cell r="ET134">
            <v>0</v>
          </cell>
          <cell r="EU134">
            <v>1919475.3449853079</v>
          </cell>
          <cell r="EV134">
            <v>1909960.444985308</v>
          </cell>
          <cell r="EW134">
            <v>4390.7136666328915</v>
          </cell>
          <cell r="EX134">
            <v>4610</v>
          </cell>
          <cell r="EY134">
            <v>219.28633336710845</v>
          </cell>
          <cell r="EZ134">
            <v>2005350</v>
          </cell>
          <cell r="FA134">
            <v>95389.555014692014</v>
          </cell>
          <cell r="FB134">
            <v>2014864.9</v>
          </cell>
          <cell r="FC134">
            <v>2014864.9</v>
          </cell>
          <cell r="FD134">
            <v>0</v>
          </cell>
          <cell r="FE134">
            <v>2014864.9</v>
          </cell>
          <cell r="FF134">
            <v>2014864.9</v>
          </cell>
          <cell r="FG134">
            <v>0</v>
          </cell>
          <cell r="FH134" t="str">
            <v>MPPL</v>
          </cell>
          <cell r="FI134">
            <v>246282.93809465767</v>
          </cell>
          <cell r="FJ134">
            <v>0</v>
          </cell>
          <cell r="FK134">
            <v>246282.93809465767</v>
          </cell>
          <cell r="FL134">
            <v>0</v>
          </cell>
          <cell r="FM134" t="str">
            <v/>
          </cell>
          <cell r="FN134" t="str">
            <v/>
          </cell>
          <cell r="FO134" t="str">
            <v/>
          </cell>
          <cell r="FP134" t="str">
            <v/>
          </cell>
          <cell r="FQ134">
            <v>0</v>
          </cell>
        </row>
        <row r="135">
          <cell r="C135">
            <v>1368</v>
          </cell>
          <cell r="D135" t="str">
            <v>RB051368</v>
          </cell>
          <cell r="E135" t="str">
            <v>Great Bradfords Infant and Nursery School</v>
          </cell>
          <cell r="F135" t="str">
            <v>P</v>
          </cell>
          <cell r="G135" t="str">
            <v>Y</v>
          </cell>
          <cell r="H135">
            <v>10009237</v>
          </cell>
          <cell r="I135" t="str">
            <v/>
          </cell>
          <cell r="J135"/>
          <cell r="K135">
            <v>2769</v>
          </cell>
          <cell r="L135">
            <v>114989</v>
          </cell>
          <cell r="M135"/>
          <cell r="N135"/>
          <cell r="O135">
            <v>3</v>
          </cell>
          <cell r="P135">
            <v>0</v>
          </cell>
          <cell r="Q135">
            <v>0</v>
          </cell>
          <cell r="R135"/>
          <cell r="S135">
            <v>74</v>
          </cell>
          <cell r="T135">
            <v>169</v>
          </cell>
          <cell r="U135"/>
          <cell r="V135">
            <v>243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243</v>
          </cell>
          <cell r="AF135">
            <v>863279.37</v>
          </cell>
          <cell r="AG135">
            <v>0</v>
          </cell>
          <cell r="AH135">
            <v>0</v>
          </cell>
          <cell r="AI135">
            <v>0</v>
          </cell>
          <cell r="AJ135">
            <v>863279.37</v>
          </cell>
          <cell r="AK135">
            <v>78.999999999999957</v>
          </cell>
          <cell r="AL135">
            <v>38852.199999999983</v>
          </cell>
          <cell r="AM135">
            <v>0</v>
          </cell>
          <cell r="AN135">
            <v>0</v>
          </cell>
          <cell r="AO135">
            <v>38852.199999999983</v>
          </cell>
          <cell r="AP135">
            <v>78.999999999999957</v>
          </cell>
          <cell r="AQ135">
            <v>65018.579999999965</v>
          </cell>
          <cell r="AR135">
            <v>0</v>
          </cell>
          <cell r="AS135">
            <v>0</v>
          </cell>
          <cell r="AT135">
            <v>65018.579999999965</v>
          </cell>
          <cell r="AU135">
            <v>187.77272727272734</v>
          </cell>
          <cell r="AV135">
            <v>0</v>
          </cell>
          <cell r="AW135">
            <v>15.06198347107439</v>
          </cell>
          <cell r="AX135">
            <v>3552.5917190082669</v>
          </cell>
          <cell r="AY135">
            <v>29.119834710743888</v>
          </cell>
          <cell r="AZ135">
            <v>8329.6937752066369</v>
          </cell>
          <cell r="BA135">
            <v>11.045454545454556</v>
          </cell>
          <cell r="BB135">
            <v>4933.3418181818224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16815.627312396726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16815.627312396726</v>
          </cell>
          <cell r="BZ135">
            <v>120686.40731239667</v>
          </cell>
          <cell r="CA135">
            <v>0</v>
          </cell>
          <cell r="CB135">
            <v>120686.40731239667</v>
          </cell>
          <cell r="CC135">
            <v>71.121951219512127</v>
          </cell>
          <cell r="CD135">
            <v>83519.218536585278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83519.218536585278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28.757396449704096</v>
          </cell>
          <cell r="CX135">
            <v>17029.267455621273</v>
          </cell>
          <cell r="CY135">
            <v>0</v>
          </cell>
          <cell r="CZ135">
            <v>0</v>
          </cell>
          <cell r="DA135">
            <v>17029.267455621273</v>
          </cell>
          <cell r="DB135">
            <v>1084514.2633046033</v>
          </cell>
          <cell r="DC135">
            <v>0</v>
          </cell>
          <cell r="DD135">
            <v>1084514.2633046033</v>
          </cell>
          <cell r="DE135">
            <v>134894.59</v>
          </cell>
          <cell r="DF135">
            <v>0</v>
          </cell>
          <cell r="DG135">
            <v>134894.59</v>
          </cell>
          <cell r="DH135">
            <v>81</v>
          </cell>
          <cell r="DI135">
            <v>0</v>
          </cell>
          <cell r="DJ135">
            <v>1.05</v>
          </cell>
          <cell r="DK135">
            <v>0</v>
          </cell>
          <cell r="DL135">
            <v>0</v>
          </cell>
          <cell r="DN135"/>
          <cell r="DO135">
            <v>0</v>
          </cell>
          <cell r="DP135">
            <v>0</v>
          </cell>
          <cell r="DQ135">
            <v>0</v>
          </cell>
          <cell r="DR135">
            <v>1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29696</v>
          </cell>
          <cell r="EB135">
            <v>28160</v>
          </cell>
          <cell r="EC135">
            <v>1536</v>
          </cell>
          <cell r="ED135">
            <v>0</v>
          </cell>
          <cell r="EE135">
            <v>29696</v>
          </cell>
          <cell r="EF135">
            <v>29696</v>
          </cell>
          <cell r="EG135">
            <v>0</v>
          </cell>
          <cell r="EH135"/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164590.59</v>
          </cell>
          <cell r="EQ135">
            <v>0</v>
          </cell>
          <cell r="ER135">
            <v>164590.59</v>
          </cell>
          <cell r="ES135">
            <v>1249104.8533046034</v>
          </cell>
          <cell r="ET135">
            <v>0</v>
          </cell>
          <cell r="EU135">
            <v>1249104.8533046034</v>
          </cell>
          <cell r="EV135">
            <v>1219408.8533046034</v>
          </cell>
          <cell r="EW135">
            <v>5018.1434292370514</v>
          </cell>
          <cell r="EX135">
            <v>4610</v>
          </cell>
          <cell r="EY135">
            <v>0</v>
          </cell>
          <cell r="EZ135">
            <v>1120230</v>
          </cell>
          <cell r="FA135">
            <v>0</v>
          </cell>
          <cell r="FB135">
            <v>1249104.8533046034</v>
          </cell>
          <cell r="FC135">
            <v>1249104.8533046034</v>
          </cell>
          <cell r="FD135">
            <v>0</v>
          </cell>
          <cell r="FE135">
            <v>1249104.8533046034</v>
          </cell>
          <cell r="FF135">
            <v>1249104.8533046034</v>
          </cell>
          <cell r="FG135">
            <v>0</v>
          </cell>
          <cell r="FH135" t="str">
            <v>Formula</v>
          </cell>
          <cell r="FI135">
            <v>208281.07440460325</v>
          </cell>
          <cell r="FJ135">
            <v>0</v>
          </cell>
          <cell r="FK135">
            <v>208281.07440460325</v>
          </cell>
          <cell r="FL135">
            <v>0</v>
          </cell>
          <cell r="FM135">
            <v>10006.74</v>
          </cell>
          <cell r="FN135">
            <v>1800.63</v>
          </cell>
          <cell r="FO135">
            <v>0</v>
          </cell>
          <cell r="FP135">
            <v>243</v>
          </cell>
          <cell r="FQ135">
            <v>12050.369999999999</v>
          </cell>
        </row>
        <row r="136">
          <cell r="C136">
            <v>1366</v>
          </cell>
          <cell r="D136" t="str">
            <v>RB051366</v>
          </cell>
          <cell r="E136" t="str">
            <v>Great Bradfords Junior School</v>
          </cell>
          <cell r="F136" t="str">
            <v>P</v>
          </cell>
          <cell r="G136" t="str">
            <v>Y</v>
          </cell>
          <cell r="H136">
            <v>10009238</v>
          </cell>
          <cell r="I136" t="str">
            <v/>
          </cell>
          <cell r="J136"/>
          <cell r="K136">
            <v>2759</v>
          </cell>
          <cell r="L136">
            <v>114984</v>
          </cell>
          <cell r="M136"/>
          <cell r="N136"/>
          <cell r="O136">
            <v>4</v>
          </cell>
          <cell r="P136">
            <v>0</v>
          </cell>
          <cell r="Q136">
            <v>0</v>
          </cell>
          <cell r="R136"/>
          <cell r="S136">
            <v>0</v>
          </cell>
          <cell r="T136">
            <v>335</v>
          </cell>
          <cell r="U136"/>
          <cell r="V136">
            <v>335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335</v>
          </cell>
          <cell r="AF136">
            <v>1190117.6500000001</v>
          </cell>
          <cell r="AG136">
            <v>0</v>
          </cell>
          <cell r="AH136">
            <v>0</v>
          </cell>
          <cell r="AI136">
            <v>0</v>
          </cell>
          <cell r="AJ136">
            <v>1190117.6500000001</v>
          </cell>
          <cell r="AK136">
            <v>96.999999999999943</v>
          </cell>
          <cell r="AL136">
            <v>47704.599999999977</v>
          </cell>
          <cell r="AM136">
            <v>0</v>
          </cell>
          <cell r="AN136">
            <v>0</v>
          </cell>
          <cell r="AO136">
            <v>47704.599999999977</v>
          </cell>
          <cell r="AP136">
            <v>110.00000000000004</v>
          </cell>
          <cell r="AQ136">
            <v>90532.200000000026</v>
          </cell>
          <cell r="AR136">
            <v>0</v>
          </cell>
          <cell r="AS136">
            <v>0</v>
          </cell>
          <cell r="AT136">
            <v>90532.200000000026</v>
          </cell>
          <cell r="AU136">
            <v>260.99999999999989</v>
          </cell>
          <cell r="AV136">
            <v>0</v>
          </cell>
          <cell r="AW136">
            <v>25.000000000000004</v>
          </cell>
          <cell r="AX136">
            <v>5896.6200000000008</v>
          </cell>
          <cell r="AY136">
            <v>38.999999999999936</v>
          </cell>
          <cell r="AZ136">
            <v>11155.903199999982</v>
          </cell>
          <cell r="BA136">
            <v>9.9999999999999947</v>
          </cell>
          <cell r="BB136">
            <v>4466.3999999999978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21518.923199999979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21518.923199999979</v>
          </cell>
          <cell r="BZ136">
            <v>159755.72319999998</v>
          </cell>
          <cell r="CA136">
            <v>0</v>
          </cell>
          <cell r="CB136">
            <v>159755.72319999998</v>
          </cell>
          <cell r="CC136">
            <v>99.496453435706712</v>
          </cell>
          <cell r="CD136">
            <v>116839.68023408475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116839.68023408475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23.999999999999993</v>
          </cell>
          <cell r="CX136">
            <v>14212.079999999994</v>
          </cell>
          <cell r="CY136">
            <v>0</v>
          </cell>
          <cell r="CZ136">
            <v>0</v>
          </cell>
          <cell r="DA136">
            <v>14212.079999999994</v>
          </cell>
          <cell r="DB136">
            <v>1480925.1334340849</v>
          </cell>
          <cell r="DC136">
            <v>0</v>
          </cell>
          <cell r="DD136">
            <v>1480925.1334340849</v>
          </cell>
          <cell r="DE136">
            <v>134894.59</v>
          </cell>
          <cell r="DF136">
            <v>0</v>
          </cell>
          <cell r="DG136">
            <v>134894.59</v>
          </cell>
          <cell r="DH136">
            <v>83.75</v>
          </cell>
          <cell r="DI136">
            <v>0</v>
          </cell>
          <cell r="DJ136">
            <v>1.04</v>
          </cell>
          <cell r="DK136">
            <v>0</v>
          </cell>
          <cell r="DL136">
            <v>0</v>
          </cell>
          <cell r="DN136"/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28416</v>
          </cell>
          <cell r="EB136">
            <v>27648</v>
          </cell>
          <cell r="EC136">
            <v>768</v>
          </cell>
          <cell r="ED136">
            <v>0</v>
          </cell>
          <cell r="EE136">
            <v>28416</v>
          </cell>
          <cell r="EF136">
            <v>28416</v>
          </cell>
          <cell r="EG136">
            <v>0</v>
          </cell>
          <cell r="EH136"/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163310.59</v>
          </cell>
          <cell r="EQ136">
            <v>0</v>
          </cell>
          <cell r="ER136">
            <v>163310.59</v>
          </cell>
          <cell r="ES136">
            <v>1644235.723434085</v>
          </cell>
          <cell r="ET136">
            <v>0</v>
          </cell>
          <cell r="EU136">
            <v>1644235.723434085</v>
          </cell>
          <cell r="EV136">
            <v>1615819.723434085</v>
          </cell>
          <cell r="EW136">
            <v>4823.3424580121937</v>
          </cell>
          <cell r="EX136">
            <v>4610</v>
          </cell>
          <cell r="EY136">
            <v>0</v>
          </cell>
          <cell r="EZ136">
            <v>1544350</v>
          </cell>
          <cell r="FA136">
            <v>0</v>
          </cell>
          <cell r="FB136">
            <v>1644235.723434085</v>
          </cell>
          <cell r="FC136">
            <v>1644235.723434085</v>
          </cell>
          <cell r="FD136">
            <v>0</v>
          </cell>
          <cell r="FE136">
            <v>1644235.723434085</v>
          </cell>
          <cell r="FF136">
            <v>1644235.723434085</v>
          </cell>
          <cell r="FG136">
            <v>0</v>
          </cell>
          <cell r="FH136" t="str">
            <v>Formula</v>
          </cell>
          <cell r="FI136">
            <v>278806.41293408477</v>
          </cell>
          <cell r="FJ136">
            <v>0</v>
          </cell>
          <cell r="FK136">
            <v>278806.41293408477</v>
          </cell>
          <cell r="FL136">
            <v>0</v>
          </cell>
          <cell r="FM136">
            <v>13795.3</v>
          </cell>
          <cell r="FN136">
            <v>2482.35</v>
          </cell>
          <cell r="FO136">
            <v>0</v>
          </cell>
          <cell r="FP136">
            <v>335</v>
          </cell>
          <cell r="FQ136">
            <v>16612.650000000001</v>
          </cell>
        </row>
        <row r="137">
          <cell r="C137"/>
          <cell r="D137"/>
          <cell r="E137" t="str">
            <v>Great Chesterford Church of England Primary Academy</v>
          </cell>
          <cell r="F137" t="str">
            <v>P</v>
          </cell>
          <cell r="G137" t="str">
            <v/>
          </cell>
          <cell r="H137"/>
          <cell r="I137" t="str">
            <v>Y</v>
          </cell>
          <cell r="J137"/>
          <cell r="K137">
            <v>3710</v>
          </cell>
          <cell r="L137">
            <v>137516</v>
          </cell>
          <cell r="M137"/>
          <cell r="N137"/>
          <cell r="O137">
            <v>7</v>
          </cell>
          <cell r="P137">
            <v>0</v>
          </cell>
          <cell r="Q137">
            <v>0</v>
          </cell>
          <cell r="R137"/>
          <cell r="S137">
            <v>25</v>
          </cell>
          <cell r="T137">
            <v>173</v>
          </cell>
          <cell r="U137"/>
          <cell r="V137">
            <v>198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198</v>
          </cell>
          <cell r="AF137">
            <v>703412.82000000007</v>
          </cell>
          <cell r="AG137">
            <v>0</v>
          </cell>
          <cell r="AH137">
            <v>0</v>
          </cell>
          <cell r="AI137">
            <v>0</v>
          </cell>
          <cell r="AJ137">
            <v>703412.82000000007</v>
          </cell>
          <cell r="AK137">
            <v>17.999999999999996</v>
          </cell>
          <cell r="AL137">
            <v>8852.3999999999978</v>
          </cell>
          <cell r="AM137">
            <v>0</v>
          </cell>
          <cell r="AN137">
            <v>0</v>
          </cell>
          <cell r="AO137">
            <v>8852.3999999999978</v>
          </cell>
          <cell r="AP137">
            <v>17.999999999999996</v>
          </cell>
          <cell r="AQ137">
            <v>14814.359999999997</v>
          </cell>
          <cell r="AR137">
            <v>0</v>
          </cell>
          <cell r="AS137">
            <v>0</v>
          </cell>
          <cell r="AT137">
            <v>14814.359999999997</v>
          </cell>
          <cell r="AU137">
            <v>198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23666.759999999995</v>
          </cell>
          <cell r="CA137">
            <v>0</v>
          </cell>
          <cell r="CB137">
            <v>23666.759999999995</v>
          </cell>
          <cell r="CC137">
            <v>42.7930970357422</v>
          </cell>
          <cell r="CD137">
            <v>50252.361780042418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50252.361780042418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5.7225433526011473</v>
          </cell>
          <cell r="CX137">
            <v>3388.7184971098213</v>
          </cell>
          <cell r="CY137">
            <v>0</v>
          </cell>
          <cell r="CZ137">
            <v>0</v>
          </cell>
          <cell r="DA137">
            <v>3388.7184971098213</v>
          </cell>
          <cell r="DB137">
            <v>780720.66027715232</v>
          </cell>
          <cell r="DC137">
            <v>0</v>
          </cell>
          <cell r="DD137">
            <v>780720.66027715232</v>
          </cell>
          <cell r="DE137">
            <v>134894.59</v>
          </cell>
          <cell r="DF137">
            <v>0</v>
          </cell>
          <cell r="DG137">
            <v>134894.59</v>
          </cell>
          <cell r="DH137">
            <v>28.285714285714285</v>
          </cell>
          <cell r="DI137">
            <v>0</v>
          </cell>
          <cell r="DJ137">
            <v>3.1890000000000001</v>
          </cell>
          <cell r="DK137">
            <v>0</v>
          </cell>
          <cell r="DL137">
            <v>1</v>
          </cell>
          <cell r="DN137"/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3204.5</v>
          </cell>
          <cell r="EB137">
            <v>3204.5</v>
          </cell>
          <cell r="EC137">
            <v>0</v>
          </cell>
          <cell r="ED137">
            <v>0</v>
          </cell>
          <cell r="EE137">
            <v>3204.5</v>
          </cell>
          <cell r="EF137">
            <v>3204.5</v>
          </cell>
          <cell r="EG137">
            <v>0</v>
          </cell>
          <cell r="EH137"/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138099.09</v>
          </cell>
          <cell r="EQ137">
            <v>0</v>
          </cell>
          <cell r="ER137">
            <v>138099.09</v>
          </cell>
          <cell r="ES137">
            <v>918819.75027715228</v>
          </cell>
          <cell r="ET137">
            <v>0</v>
          </cell>
          <cell r="EU137">
            <v>918819.75027715228</v>
          </cell>
          <cell r="EV137">
            <v>915615.25027715228</v>
          </cell>
          <cell r="EW137">
            <v>4624.3194458442031</v>
          </cell>
          <cell r="EX137">
            <v>4610</v>
          </cell>
          <cell r="EY137">
            <v>0</v>
          </cell>
          <cell r="EZ137">
            <v>912780</v>
          </cell>
          <cell r="FA137">
            <v>0</v>
          </cell>
          <cell r="FB137">
            <v>918819.75027715228</v>
          </cell>
          <cell r="FC137">
            <v>918819.75027715228</v>
          </cell>
          <cell r="FD137">
            <v>0</v>
          </cell>
          <cell r="FE137">
            <v>918819.75027715228</v>
          </cell>
          <cell r="FF137">
            <v>918819.75027715228</v>
          </cell>
          <cell r="FG137">
            <v>0</v>
          </cell>
          <cell r="FH137" t="str">
            <v>Formula</v>
          </cell>
          <cell r="FI137">
            <v>89557.824877152234</v>
          </cell>
          <cell r="FJ137">
            <v>0</v>
          </cell>
          <cell r="FK137">
            <v>89557.824877152234</v>
          </cell>
          <cell r="FL137">
            <v>0</v>
          </cell>
          <cell r="FM137" t="str">
            <v/>
          </cell>
          <cell r="FN137" t="str">
            <v/>
          </cell>
          <cell r="FO137" t="str">
            <v/>
          </cell>
          <cell r="FP137" t="str">
            <v/>
          </cell>
          <cell r="FQ137">
            <v>0</v>
          </cell>
        </row>
        <row r="138">
          <cell r="C138"/>
          <cell r="D138"/>
          <cell r="E138" t="str">
            <v>Great Clacton Church of England Junior School</v>
          </cell>
          <cell r="F138" t="str">
            <v>P</v>
          </cell>
          <cell r="G138" t="str">
            <v/>
          </cell>
          <cell r="H138"/>
          <cell r="I138" t="str">
            <v>Y</v>
          </cell>
          <cell r="J138"/>
          <cell r="K138">
            <v>2097</v>
          </cell>
          <cell r="L138">
            <v>140367</v>
          </cell>
          <cell r="M138"/>
          <cell r="N138"/>
          <cell r="O138">
            <v>4</v>
          </cell>
          <cell r="P138">
            <v>0</v>
          </cell>
          <cell r="Q138">
            <v>0</v>
          </cell>
          <cell r="R138"/>
          <cell r="S138">
            <v>0</v>
          </cell>
          <cell r="T138">
            <v>250</v>
          </cell>
          <cell r="U138"/>
          <cell r="V138">
            <v>250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250</v>
          </cell>
          <cell r="AF138">
            <v>888147.5</v>
          </cell>
          <cell r="AG138">
            <v>0</v>
          </cell>
          <cell r="AH138">
            <v>0</v>
          </cell>
          <cell r="AI138">
            <v>0</v>
          </cell>
          <cell r="AJ138">
            <v>888147.5</v>
          </cell>
          <cell r="AK138">
            <v>97</v>
          </cell>
          <cell r="AL138">
            <v>47704.6</v>
          </cell>
          <cell r="AM138">
            <v>0</v>
          </cell>
          <cell r="AN138">
            <v>0</v>
          </cell>
          <cell r="AO138">
            <v>47704.6</v>
          </cell>
          <cell r="AP138">
            <v>109</v>
          </cell>
          <cell r="AQ138">
            <v>89709.18</v>
          </cell>
          <cell r="AR138">
            <v>0</v>
          </cell>
          <cell r="AS138">
            <v>0</v>
          </cell>
          <cell r="AT138">
            <v>89709.18</v>
          </cell>
          <cell r="AU138">
            <v>11.044176706827301</v>
          </cell>
          <cell r="AV138">
            <v>0</v>
          </cell>
          <cell r="AW138">
            <v>96.385542168674746</v>
          </cell>
          <cell r="AX138">
            <v>22733.956626506035</v>
          </cell>
          <cell r="AY138">
            <v>0</v>
          </cell>
          <cell r="AZ138">
            <v>0</v>
          </cell>
          <cell r="BA138">
            <v>48.192771084337245</v>
          </cell>
          <cell r="BB138">
            <v>21524.819277108385</v>
          </cell>
          <cell r="BC138">
            <v>36.144578313253</v>
          </cell>
          <cell r="BD138">
            <v>17594.457831325293</v>
          </cell>
          <cell r="BE138">
            <v>17.068273092369473</v>
          </cell>
          <cell r="BF138">
            <v>8822.5903614457802</v>
          </cell>
          <cell r="BG138">
            <v>41.164658634538249</v>
          </cell>
          <cell r="BH138">
            <v>28094.879518072354</v>
          </cell>
          <cell r="BI138">
            <v>98770.703614457845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98770.703614457845</v>
          </cell>
          <cell r="BZ138">
            <v>236184.48361445783</v>
          </cell>
          <cell r="CA138">
            <v>0</v>
          </cell>
          <cell r="CB138">
            <v>236184.48361445783</v>
          </cell>
          <cell r="CC138">
            <v>66.455569649077574</v>
          </cell>
          <cell r="CD138">
            <v>78039.439994608285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78039.439994608285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1.0040160642570275</v>
          </cell>
          <cell r="CX138">
            <v>594.5481927710839</v>
          </cell>
          <cell r="CY138">
            <v>0</v>
          </cell>
          <cell r="CZ138">
            <v>0</v>
          </cell>
          <cell r="DA138">
            <v>594.5481927710839</v>
          </cell>
          <cell r="DB138">
            <v>1202965.9718018372</v>
          </cell>
          <cell r="DC138">
            <v>0</v>
          </cell>
          <cell r="DD138">
            <v>1202965.9718018372</v>
          </cell>
          <cell r="DE138">
            <v>134894.59</v>
          </cell>
          <cell r="DF138">
            <v>0</v>
          </cell>
          <cell r="DG138">
            <v>134894.59</v>
          </cell>
          <cell r="DH138">
            <v>62.5</v>
          </cell>
          <cell r="DI138">
            <v>0</v>
          </cell>
          <cell r="DJ138">
            <v>1.2769999999999999</v>
          </cell>
          <cell r="DK138">
            <v>0</v>
          </cell>
          <cell r="DL138">
            <v>0</v>
          </cell>
          <cell r="DN138"/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4856.05</v>
          </cell>
          <cell r="EB138">
            <v>4856.05</v>
          </cell>
          <cell r="EC138">
            <v>0</v>
          </cell>
          <cell r="ED138">
            <v>0</v>
          </cell>
          <cell r="EE138">
            <v>4856.05</v>
          </cell>
          <cell r="EF138">
            <v>4856.05</v>
          </cell>
          <cell r="EG138">
            <v>0</v>
          </cell>
          <cell r="EH138"/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139750.63999999998</v>
          </cell>
          <cell r="EQ138">
            <v>0</v>
          </cell>
          <cell r="ER138">
            <v>139750.63999999998</v>
          </cell>
          <cell r="ES138">
            <v>1342716.6118018371</v>
          </cell>
          <cell r="ET138">
            <v>0</v>
          </cell>
          <cell r="EU138">
            <v>1342716.6118018371</v>
          </cell>
          <cell r="EV138">
            <v>1337860.5618018373</v>
          </cell>
          <cell r="EW138">
            <v>5351.4422472073493</v>
          </cell>
          <cell r="EX138">
            <v>4610</v>
          </cell>
          <cell r="EY138">
            <v>0</v>
          </cell>
          <cell r="EZ138">
            <v>1152500</v>
          </cell>
          <cell r="FA138">
            <v>0</v>
          </cell>
          <cell r="FB138">
            <v>1342716.6118018371</v>
          </cell>
          <cell r="FC138">
            <v>1342716.6118018371</v>
          </cell>
          <cell r="FD138">
            <v>0</v>
          </cell>
          <cell r="FE138">
            <v>1342716.6118018371</v>
          </cell>
          <cell r="FF138">
            <v>1342716.6118018371</v>
          </cell>
          <cell r="FG138">
            <v>0</v>
          </cell>
          <cell r="FH138" t="str">
            <v>Formula</v>
          </cell>
          <cell r="FI138">
            <v>293758.29680183722</v>
          </cell>
          <cell r="FJ138">
            <v>0</v>
          </cell>
          <cell r="FK138">
            <v>293758.29680183722</v>
          </cell>
          <cell r="FL138">
            <v>0</v>
          </cell>
          <cell r="FM138" t="str">
            <v/>
          </cell>
          <cell r="FN138" t="str">
            <v/>
          </cell>
          <cell r="FO138" t="str">
            <v/>
          </cell>
          <cell r="FP138" t="str">
            <v/>
          </cell>
          <cell r="FQ138">
            <v>0</v>
          </cell>
        </row>
        <row r="139">
          <cell r="C139">
            <v>2124</v>
          </cell>
          <cell r="D139" t="str">
            <v>GMPS2124</v>
          </cell>
          <cell r="E139" t="str">
            <v>Great Dunmow Primary School</v>
          </cell>
          <cell r="F139" t="str">
            <v>P</v>
          </cell>
          <cell r="G139" t="str">
            <v>Y</v>
          </cell>
          <cell r="H139">
            <v>10009311</v>
          </cell>
          <cell r="I139" t="str">
            <v/>
          </cell>
          <cell r="J139"/>
          <cell r="K139">
            <v>5258</v>
          </cell>
          <cell r="L139">
            <v>115298</v>
          </cell>
          <cell r="M139"/>
          <cell r="N139"/>
          <cell r="O139">
            <v>7</v>
          </cell>
          <cell r="P139">
            <v>0</v>
          </cell>
          <cell r="Q139">
            <v>0</v>
          </cell>
          <cell r="R139"/>
          <cell r="S139">
            <v>60</v>
          </cell>
          <cell r="T139">
            <v>361</v>
          </cell>
          <cell r="U139"/>
          <cell r="V139">
            <v>421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421</v>
          </cell>
          <cell r="AF139">
            <v>1495640.3900000001</v>
          </cell>
          <cell r="AG139">
            <v>0</v>
          </cell>
          <cell r="AH139">
            <v>0</v>
          </cell>
          <cell r="AI139">
            <v>0</v>
          </cell>
          <cell r="AJ139">
            <v>1495640.3900000001</v>
          </cell>
          <cell r="AK139">
            <v>28</v>
          </cell>
          <cell r="AL139">
            <v>13770.4</v>
          </cell>
          <cell r="AM139">
            <v>0</v>
          </cell>
          <cell r="AN139">
            <v>0</v>
          </cell>
          <cell r="AO139">
            <v>13770.4</v>
          </cell>
          <cell r="AP139">
            <v>28</v>
          </cell>
          <cell r="AQ139">
            <v>23044.559999999998</v>
          </cell>
          <cell r="AR139">
            <v>0</v>
          </cell>
          <cell r="AS139">
            <v>0</v>
          </cell>
          <cell r="AT139">
            <v>23044.559999999998</v>
          </cell>
          <cell r="AU139">
            <v>419.98309178743966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1.0169082125603874</v>
          </cell>
          <cell r="BB139">
            <v>454.19188405797144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454.19188405797144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454.19188405797144</v>
          </cell>
          <cell r="BZ139">
            <v>37269.151884057974</v>
          </cell>
          <cell r="CA139">
            <v>0</v>
          </cell>
          <cell r="CB139">
            <v>37269.151884057974</v>
          </cell>
          <cell r="CC139">
            <v>89.602379491053455</v>
          </cell>
          <cell r="CD139">
            <v>105220.97026013897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105220.97026013897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6.9972299168975294</v>
          </cell>
          <cell r="CX139">
            <v>4143.5496398892101</v>
          </cell>
          <cell r="CY139">
            <v>0</v>
          </cell>
          <cell r="CZ139">
            <v>0</v>
          </cell>
          <cell r="DA139">
            <v>4143.5496398892101</v>
          </cell>
          <cell r="DB139">
            <v>1642274.0617840865</v>
          </cell>
          <cell r="DC139">
            <v>0</v>
          </cell>
          <cell r="DD139">
            <v>1642274.0617840865</v>
          </cell>
          <cell r="DE139">
            <v>134894.59</v>
          </cell>
          <cell r="DF139">
            <v>0</v>
          </cell>
          <cell r="DG139">
            <v>134894.59</v>
          </cell>
          <cell r="DH139">
            <v>60.142857142857146</v>
          </cell>
          <cell r="DI139">
            <v>0</v>
          </cell>
          <cell r="DJ139">
            <v>1.0449999999999999</v>
          </cell>
          <cell r="DK139">
            <v>0</v>
          </cell>
          <cell r="DL139">
            <v>0</v>
          </cell>
          <cell r="DN139"/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14028.8</v>
          </cell>
          <cell r="EB139">
            <v>11366.4</v>
          </cell>
          <cell r="EC139">
            <v>2662.3999999999996</v>
          </cell>
          <cell r="ED139">
            <v>0</v>
          </cell>
          <cell r="EE139">
            <v>14028.8</v>
          </cell>
          <cell r="EF139">
            <v>14028.8</v>
          </cell>
          <cell r="EG139">
            <v>0</v>
          </cell>
          <cell r="EH139"/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148923.38999999998</v>
          </cell>
          <cell r="EQ139">
            <v>0</v>
          </cell>
          <cell r="ER139">
            <v>148923.38999999998</v>
          </cell>
          <cell r="ES139">
            <v>1791197.4517840864</v>
          </cell>
          <cell r="ET139">
            <v>0</v>
          </cell>
          <cell r="EU139">
            <v>1791197.4517840864</v>
          </cell>
          <cell r="EV139">
            <v>1777168.6517840866</v>
          </cell>
          <cell r="EW139">
            <v>4221.3032108885664</v>
          </cell>
          <cell r="EX139">
            <v>4610</v>
          </cell>
          <cell r="EY139">
            <v>388.69678911143365</v>
          </cell>
          <cell r="EZ139">
            <v>1940810</v>
          </cell>
          <cell r="FA139">
            <v>163641.3482159134</v>
          </cell>
          <cell r="FB139">
            <v>1954838.7999999998</v>
          </cell>
          <cell r="FC139">
            <v>1954838.7999999998</v>
          </cell>
          <cell r="FD139">
            <v>0</v>
          </cell>
          <cell r="FE139">
            <v>1954838.7999999998</v>
          </cell>
          <cell r="FF139">
            <v>1954838.7999999998</v>
          </cell>
          <cell r="FG139">
            <v>0</v>
          </cell>
          <cell r="FH139" t="str">
            <v>MPPL</v>
          </cell>
          <cell r="FI139">
            <v>177732.48348408617</v>
          </cell>
          <cell r="FJ139">
            <v>0</v>
          </cell>
          <cell r="FK139">
            <v>177732.48348408617</v>
          </cell>
          <cell r="FL139">
            <v>0</v>
          </cell>
          <cell r="FM139">
            <v>17336.78</v>
          </cell>
          <cell r="FN139">
            <v>3119.61</v>
          </cell>
          <cell r="FO139">
            <v>0</v>
          </cell>
          <cell r="FP139">
            <v>421</v>
          </cell>
          <cell r="FQ139">
            <v>20877.39</v>
          </cell>
        </row>
        <row r="140">
          <cell r="C140">
            <v>2512</v>
          </cell>
          <cell r="D140" t="str">
            <v>RB052512</v>
          </cell>
          <cell r="E140" t="str">
            <v>Great Easton Church of England Voluntary Aided Primary School</v>
          </cell>
          <cell r="F140" t="str">
            <v>P</v>
          </cell>
          <cell r="G140" t="str">
            <v>Y</v>
          </cell>
          <cell r="H140">
            <v>10009314</v>
          </cell>
          <cell r="I140" t="str">
            <v/>
          </cell>
          <cell r="J140"/>
          <cell r="K140">
            <v>3570</v>
          </cell>
          <cell r="L140">
            <v>115177</v>
          </cell>
          <cell r="M140"/>
          <cell r="N140"/>
          <cell r="O140">
            <v>7</v>
          </cell>
          <cell r="P140">
            <v>0</v>
          </cell>
          <cell r="Q140">
            <v>0</v>
          </cell>
          <cell r="R140"/>
          <cell r="S140">
            <v>20</v>
          </cell>
          <cell r="T140">
            <v>131</v>
          </cell>
          <cell r="U140"/>
          <cell r="V140">
            <v>151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151</v>
          </cell>
          <cell r="AF140">
            <v>536441.09</v>
          </cell>
          <cell r="AG140">
            <v>0</v>
          </cell>
          <cell r="AH140">
            <v>0</v>
          </cell>
          <cell r="AI140">
            <v>0</v>
          </cell>
          <cell r="AJ140">
            <v>536441.09</v>
          </cell>
          <cell r="AK140">
            <v>13.000000000000004</v>
          </cell>
          <cell r="AL140">
            <v>6393.4000000000015</v>
          </cell>
          <cell r="AM140">
            <v>0</v>
          </cell>
          <cell r="AN140">
            <v>0</v>
          </cell>
          <cell r="AO140">
            <v>6393.4000000000015</v>
          </cell>
          <cell r="AP140">
            <v>15.000000000000005</v>
          </cell>
          <cell r="AQ140">
            <v>12345.300000000005</v>
          </cell>
          <cell r="AR140">
            <v>0</v>
          </cell>
          <cell r="AS140">
            <v>0</v>
          </cell>
          <cell r="AT140">
            <v>12345.300000000005</v>
          </cell>
          <cell r="AU140">
            <v>151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18738.700000000004</v>
          </cell>
          <cell r="CA140">
            <v>0</v>
          </cell>
          <cell r="CB140">
            <v>18738.700000000004</v>
          </cell>
          <cell r="CC140">
            <v>32.434233732479335</v>
          </cell>
          <cell r="CD140">
            <v>38087.845014387807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38087.845014387807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593267.6350143879</v>
          </cell>
          <cell r="DC140">
            <v>0</v>
          </cell>
          <cell r="DD140">
            <v>593267.6350143879</v>
          </cell>
          <cell r="DE140">
            <v>134894.59</v>
          </cell>
          <cell r="DF140">
            <v>0</v>
          </cell>
          <cell r="DG140">
            <v>134894.59</v>
          </cell>
          <cell r="DH140">
            <v>21.571428571428573</v>
          </cell>
          <cell r="DI140">
            <v>0</v>
          </cell>
          <cell r="DJ140">
            <v>2.7050000000000001</v>
          </cell>
          <cell r="DK140">
            <v>0</v>
          </cell>
          <cell r="DL140">
            <v>1</v>
          </cell>
          <cell r="DN140"/>
          <cell r="DO140">
            <v>0</v>
          </cell>
          <cell r="DP140">
            <v>0</v>
          </cell>
          <cell r="DQ140">
            <v>0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3719.26</v>
          </cell>
          <cell r="EB140">
            <v>3225.6</v>
          </cell>
          <cell r="EC140">
            <v>493.66000000000031</v>
          </cell>
          <cell r="ED140">
            <v>0</v>
          </cell>
          <cell r="EE140">
            <v>3719.26</v>
          </cell>
          <cell r="EF140">
            <v>3719.26</v>
          </cell>
          <cell r="EG140">
            <v>0</v>
          </cell>
          <cell r="EH140"/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138613.85</v>
          </cell>
          <cell r="EQ140">
            <v>0</v>
          </cell>
          <cell r="ER140">
            <v>138613.85</v>
          </cell>
          <cell r="ES140">
            <v>731881.48501438787</v>
          </cell>
          <cell r="ET140">
            <v>0</v>
          </cell>
          <cell r="EU140">
            <v>731881.48501438787</v>
          </cell>
          <cell r="EV140">
            <v>728162.22501438786</v>
          </cell>
          <cell r="EW140">
            <v>4822.266390823761</v>
          </cell>
          <cell r="EX140">
            <v>4610</v>
          </cell>
          <cell r="EY140">
            <v>0</v>
          </cell>
          <cell r="EZ140">
            <v>696110</v>
          </cell>
          <cell r="FA140">
            <v>0</v>
          </cell>
          <cell r="FB140">
            <v>731881.48501438787</v>
          </cell>
          <cell r="FC140">
            <v>731881.48501438787</v>
          </cell>
          <cell r="FD140">
            <v>0</v>
          </cell>
          <cell r="FE140">
            <v>731881.48501438787</v>
          </cell>
          <cell r="FF140">
            <v>731881.48501438787</v>
          </cell>
          <cell r="FG140">
            <v>0</v>
          </cell>
          <cell r="FH140" t="str">
            <v>Formula</v>
          </cell>
          <cell r="FI140">
            <v>66526.377714387811</v>
          </cell>
          <cell r="FJ140">
            <v>0</v>
          </cell>
          <cell r="FK140">
            <v>66526.377714387811</v>
          </cell>
          <cell r="FL140">
            <v>0</v>
          </cell>
          <cell r="FM140">
            <v>6218.18</v>
          </cell>
          <cell r="FN140">
            <v>1118.9100000000001</v>
          </cell>
          <cell r="FO140">
            <v>0</v>
          </cell>
          <cell r="FP140">
            <v>151</v>
          </cell>
          <cell r="FQ140">
            <v>7488.09</v>
          </cell>
        </row>
        <row r="141">
          <cell r="C141">
            <v>2536</v>
          </cell>
          <cell r="D141" t="str">
            <v>RB052536</v>
          </cell>
          <cell r="E141" t="str">
            <v>Great Leighs Primary School</v>
          </cell>
          <cell r="F141" t="str">
            <v>P</v>
          </cell>
          <cell r="G141" t="str">
            <v>Y</v>
          </cell>
          <cell r="H141">
            <v>10035697</v>
          </cell>
          <cell r="I141" t="str">
            <v/>
          </cell>
          <cell r="J141"/>
          <cell r="K141">
            <v>2450</v>
          </cell>
          <cell r="L141">
            <v>114852</v>
          </cell>
          <cell r="M141"/>
          <cell r="N141"/>
          <cell r="O141">
            <v>7</v>
          </cell>
          <cell r="P141">
            <v>0</v>
          </cell>
          <cell r="Q141">
            <v>0</v>
          </cell>
          <cell r="R141"/>
          <cell r="S141">
            <v>30</v>
          </cell>
          <cell r="T141">
            <v>182</v>
          </cell>
          <cell r="U141"/>
          <cell r="V141">
            <v>212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212</v>
          </cell>
          <cell r="AF141">
            <v>753149.08000000007</v>
          </cell>
          <cell r="AG141">
            <v>0</v>
          </cell>
          <cell r="AH141">
            <v>0</v>
          </cell>
          <cell r="AI141">
            <v>0</v>
          </cell>
          <cell r="AJ141">
            <v>753149.08000000007</v>
          </cell>
          <cell r="AK141">
            <v>25.000000000000046</v>
          </cell>
          <cell r="AL141">
            <v>12295.000000000024</v>
          </cell>
          <cell r="AM141">
            <v>0</v>
          </cell>
          <cell r="AN141">
            <v>0</v>
          </cell>
          <cell r="AO141">
            <v>12295.000000000024</v>
          </cell>
          <cell r="AP141">
            <v>25.999999999999943</v>
          </cell>
          <cell r="AQ141">
            <v>21398.519999999953</v>
          </cell>
          <cell r="AR141">
            <v>0</v>
          </cell>
          <cell r="AS141">
            <v>0</v>
          </cell>
          <cell r="AT141">
            <v>21398.519999999953</v>
          </cell>
          <cell r="AU141">
            <v>207.99999999999997</v>
          </cell>
          <cell r="AV141">
            <v>0</v>
          </cell>
          <cell r="AW141">
            <v>2.9999999999999969</v>
          </cell>
          <cell r="AX141">
            <v>707.59439999999927</v>
          </cell>
          <cell r="AY141">
            <v>0.99999999999999956</v>
          </cell>
          <cell r="AZ141">
            <v>286.04879999999991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993.64319999999918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993.64319999999918</v>
          </cell>
          <cell r="BZ141">
            <v>34687.163199999974</v>
          </cell>
          <cell r="CA141">
            <v>0</v>
          </cell>
          <cell r="CB141">
            <v>34687.163199999974</v>
          </cell>
          <cell r="CC141">
            <v>63.44468864468864</v>
          </cell>
          <cell r="CD141">
            <v>74503.732322344309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74503.732322344309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1.1648351648351638</v>
          </cell>
          <cell r="CX141">
            <v>689.78043956043894</v>
          </cell>
          <cell r="CY141">
            <v>0</v>
          </cell>
          <cell r="CZ141">
            <v>0</v>
          </cell>
          <cell r="DA141">
            <v>689.78043956043894</v>
          </cell>
          <cell r="DB141">
            <v>863029.75596190477</v>
          </cell>
          <cell r="DC141">
            <v>0</v>
          </cell>
          <cell r="DD141">
            <v>863029.75596190477</v>
          </cell>
          <cell r="DE141">
            <v>134894.59</v>
          </cell>
          <cell r="DF141">
            <v>0</v>
          </cell>
          <cell r="DG141">
            <v>134894.59</v>
          </cell>
          <cell r="DH141">
            <v>30.285714285714285</v>
          </cell>
          <cell r="DI141">
            <v>0</v>
          </cell>
          <cell r="DJ141">
            <v>2.77</v>
          </cell>
          <cell r="DK141">
            <v>0</v>
          </cell>
          <cell r="DL141">
            <v>1</v>
          </cell>
          <cell r="DN141"/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26368</v>
          </cell>
          <cell r="EB141">
            <v>24825.25</v>
          </cell>
          <cell r="EC141">
            <v>1542.75</v>
          </cell>
          <cell r="ED141">
            <v>0</v>
          </cell>
          <cell r="EE141">
            <v>26368</v>
          </cell>
          <cell r="EF141">
            <v>26368</v>
          </cell>
          <cell r="EG141">
            <v>0</v>
          </cell>
          <cell r="EH141"/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161262.59</v>
          </cell>
          <cell r="EQ141">
            <v>0</v>
          </cell>
          <cell r="ER141">
            <v>161262.59</v>
          </cell>
          <cell r="ES141">
            <v>1024292.3459619047</v>
          </cell>
          <cell r="ET141">
            <v>0</v>
          </cell>
          <cell r="EU141">
            <v>1024292.3459619047</v>
          </cell>
          <cell r="EV141">
            <v>997924.34596190474</v>
          </cell>
          <cell r="EW141">
            <v>4707.1903111410602</v>
          </cell>
          <cell r="EX141">
            <v>4610</v>
          </cell>
          <cell r="EY141">
            <v>0</v>
          </cell>
          <cell r="EZ141">
            <v>977320</v>
          </cell>
          <cell r="FA141">
            <v>0</v>
          </cell>
          <cell r="FB141">
            <v>1024292.3459619047</v>
          </cell>
          <cell r="FC141">
            <v>1024292.3459619047</v>
          </cell>
          <cell r="FD141">
            <v>0</v>
          </cell>
          <cell r="FE141">
            <v>1024292.3459619047</v>
          </cell>
          <cell r="FF141">
            <v>1024292.3459619047</v>
          </cell>
          <cell r="FG141">
            <v>0</v>
          </cell>
          <cell r="FH141" t="str">
            <v>Formula</v>
          </cell>
          <cell r="FI141">
            <v>120180.14836190471</v>
          </cell>
          <cell r="FJ141">
            <v>0</v>
          </cell>
          <cell r="FK141">
            <v>120180.14836190471</v>
          </cell>
          <cell r="FL141">
            <v>0</v>
          </cell>
          <cell r="FM141">
            <v>8730.16</v>
          </cell>
          <cell r="FN141">
            <v>1570.92</v>
          </cell>
          <cell r="FO141">
            <v>0</v>
          </cell>
          <cell r="FP141">
            <v>212</v>
          </cell>
          <cell r="FQ141">
            <v>10513.08</v>
          </cell>
        </row>
        <row r="142">
          <cell r="C142">
            <v>2560</v>
          </cell>
          <cell r="D142" t="str">
            <v>RB052560</v>
          </cell>
          <cell r="E142" t="str">
            <v>Great Sampford Community Primary School</v>
          </cell>
          <cell r="F142" t="str">
            <v>P</v>
          </cell>
          <cell r="G142" t="str">
            <v>Y</v>
          </cell>
          <cell r="H142">
            <v>10039022</v>
          </cell>
          <cell r="I142" t="str">
            <v/>
          </cell>
          <cell r="J142"/>
          <cell r="K142">
            <v>2730</v>
          </cell>
          <cell r="L142">
            <v>114970</v>
          </cell>
          <cell r="M142"/>
          <cell r="N142"/>
          <cell r="O142">
            <v>7</v>
          </cell>
          <cell r="P142">
            <v>0</v>
          </cell>
          <cell r="Q142">
            <v>0</v>
          </cell>
          <cell r="R142"/>
          <cell r="S142">
            <v>7</v>
          </cell>
          <cell r="T142">
            <v>73</v>
          </cell>
          <cell r="U142"/>
          <cell r="V142">
            <v>80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80</v>
          </cell>
          <cell r="AF142">
            <v>284207.2</v>
          </cell>
          <cell r="AG142">
            <v>0</v>
          </cell>
          <cell r="AH142">
            <v>0</v>
          </cell>
          <cell r="AI142">
            <v>0</v>
          </cell>
          <cell r="AJ142">
            <v>284207.2</v>
          </cell>
          <cell r="AK142">
            <v>4</v>
          </cell>
          <cell r="AL142">
            <v>1967.2</v>
          </cell>
          <cell r="AM142">
            <v>0</v>
          </cell>
          <cell r="AN142">
            <v>0</v>
          </cell>
          <cell r="AO142">
            <v>1967.2</v>
          </cell>
          <cell r="AP142">
            <v>4</v>
          </cell>
          <cell r="AQ142">
            <v>3292.08</v>
          </cell>
          <cell r="AR142">
            <v>0</v>
          </cell>
          <cell r="AS142">
            <v>0</v>
          </cell>
          <cell r="AT142">
            <v>3292.08</v>
          </cell>
          <cell r="AU142">
            <v>80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5259.28</v>
          </cell>
          <cell r="CA142">
            <v>0</v>
          </cell>
          <cell r="CB142">
            <v>5259.28</v>
          </cell>
          <cell r="CC142">
            <v>14.207792207792211</v>
          </cell>
          <cell r="CD142">
            <v>16684.35246753247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16684.35246753247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306150.83246753248</v>
          </cell>
          <cell r="DC142">
            <v>0</v>
          </cell>
          <cell r="DD142">
            <v>306150.83246753248</v>
          </cell>
          <cell r="DE142">
            <v>134894.59</v>
          </cell>
          <cell r="DF142">
            <v>0</v>
          </cell>
          <cell r="DG142">
            <v>134894.59</v>
          </cell>
          <cell r="DH142">
            <v>11.428571428571429</v>
          </cell>
          <cell r="DI142">
            <v>0.93190921228304391</v>
          </cell>
          <cell r="DJ142">
            <v>2.8540000000000001</v>
          </cell>
          <cell r="DK142">
            <v>0</v>
          </cell>
          <cell r="DL142">
            <v>1</v>
          </cell>
          <cell r="DN142"/>
          <cell r="DO142">
            <v>53407.838104138842</v>
          </cell>
          <cell r="DP142">
            <v>0</v>
          </cell>
          <cell r="DQ142">
            <v>53407.838104138842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14595.75</v>
          </cell>
          <cell r="EB142">
            <v>14595.75</v>
          </cell>
          <cell r="EC142">
            <v>0</v>
          </cell>
          <cell r="ED142">
            <v>0</v>
          </cell>
          <cell r="EE142">
            <v>14595.75</v>
          </cell>
          <cell r="EF142">
            <v>14595.75</v>
          </cell>
          <cell r="EG142">
            <v>0</v>
          </cell>
          <cell r="EH142"/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202898.17810413885</v>
          </cell>
          <cell r="EQ142">
            <v>0</v>
          </cell>
          <cell r="ER142">
            <v>202898.17810413885</v>
          </cell>
          <cell r="ES142">
            <v>509049.0105716713</v>
          </cell>
          <cell r="ET142">
            <v>0</v>
          </cell>
          <cell r="EU142">
            <v>509049.0105716713</v>
          </cell>
          <cell r="EV142">
            <v>494453.2605716713</v>
          </cell>
          <cell r="EW142">
            <v>6180.6657571458909</v>
          </cell>
          <cell r="EX142">
            <v>4610</v>
          </cell>
          <cell r="EY142">
            <v>0</v>
          </cell>
          <cell r="EZ142">
            <v>368800</v>
          </cell>
          <cell r="FA142">
            <v>0</v>
          </cell>
          <cell r="FB142">
            <v>509049.0105716713</v>
          </cell>
          <cell r="FC142">
            <v>509049.0105716713</v>
          </cell>
          <cell r="FD142">
            <v>0</v>
          </cell>
          <cell r="FE142">
            <v>509049.0105716713</v>
          </cell>
          <cell r="FF142">
            <v>509049.0105716713</v>
          </cell>
          <cell r="FG142">
            <v>0</v>
          </cell>
          <cell r="FH142" t="str">
            <v>Formula</v>
          </cell>
          <cell r="FI142">
            <v>28502.648467532468</v>
          </cell>
          <cell r="FJ142">
            <v>0</v>
          </cell>
          <cell r="FK142">
            <v>28502.648467532468</v>
          </cell>
          <cell r="FL142">
            <v>0</v>
          </cell>
          <cell r="FM142">
            <v>3294.4</v>
          </cell>
          <cell r="FN142">
            <v>592.79999999999995</v>
          </cell>
          <cell r="FO142">
            <v>0</v>
          </cell>
          <cell r="FP142">
            <v>80</v>
          </cell>
          <cell r="FQ142">
            <v>3967.2</v>
          </cell>
        </row>
        <row r="143">
          <cell r="C143">
            <v>2568</v>
          </cell>
          <cell r="D143" t="str">
            <v>RB052568</v>
          </cell>
          <cell r="E143" t="str">
            <v>Great Tey Church of England Voluntary Controlled Primary School</v>
          </cell>
          <cell r="F143" t="str">
            <v>P</v>
          </cell>
          <cell r="G143" t="str">
            <v>Y</v>
          </cell>
          <cell r="H143">
            <v>10009320</v>
          </cell>
          <cell r="I143" t="str">
            <v/>
          </cell>
          <cell r="J143"/>
          <cell r="K143">
            <v>3025</v>
          </cell>
          <cell r="L143">
            <v>115079</v>
          </cell>
          <cell r="M143"/>
          <cell r="N143"/>
          <cell r="O143">
            <v>7</v>
          </cell>
          <cell r="P143">
            <v>0</v>
          </cell>
          <cell r="Q143">
            <v>0</v>
          </cell>
          <cell r="R143"/>
          <cell r="S143">
            <v>12</v>
          </cell>
          <cell r="T143">
            <v>71</v>
          </cell>
          <cell r="U143"/>
          <cell r="V143">
            <v>83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83</v>
          </cell>
          <cell r="AF143">
            <v>294864.97000000003</v>
          </cell>
          <cell r="AG143">
            <v>0</v>
          </cell>
          <cell r="AH143">
            <v>0</v>
          </cell>
          <cell r="AI143">
            <v>0</v>
          </cell>
          <cell r="AJ143">
            <v>294864.97000000003</v>
          </cell>
          <cell r="AK143">
            <v>26.999999999999989</v>
          </cell>
          <cell r="AL143">
            <v>13278.599999999995</v>
          </cell>
          <cell r="AM143">
            <v>0</v>
          </cell>
          <cell r="AN143">
            <v>0</v>
          </cell>
          <cell r="AO143">
            <v>13278.599999999995</v>
          </cell>
          <cell r="AP143">
            <v>26.999999999999989</v>
          </cell>
          <cell r="AQ143">
            <v>22221.53999999999</v>
          </cell>
          <cell r="AR143">
            <v>0</v>
          </cell>
          <cell r="AS143">
            <v>0</v>
          </cell>
          <cell r="AT143">
            <v>22221.53999999999</v>
          </cell>
          <cell r="AU143">
            <v>77</v>
          </cell>
          <cell r="AV143">
            <v>0</v>
          </cell>
          <cell r="AW143">
            <v>5.9999999999999973</v>
          </cell>
          <cell r="AX143">
            <v>1415.1887999999994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1415.1887999999994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1415.1887999999994</v>
          </cell>
          <cell r="BZ143">
            <v>36915.328799999981</v>
          </cell>
          <cell r="CA143">
            <v>0</v>
          </cell>
          <cell r="CB143">
            <v>36915.328799999981</v>
          </cell>
          <cell r="CC143">
            <v>25.219230769230762</v>
          </cell>
          <cell r="CD143">
            <v>29615.194884615375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29615.194884615375</v>
          </cell>
          <cell r="CR143">
            <v>4.0199999999999969</v>
          </cell>
          <cell r="CS143">
            <v>3873.390599999997</v>
          </cell>
          <cell r="CT143">
            <v>0</v>
          </cell>
          <cell r="CU143">
            <v>0</v>
          </cell>
          <cell r="CV143">
            <v>3873.390599999997</v>
          </cell>
          <cell r="CW143">
            <v>1.1690140845070405</v>
          </cell>
          <cell r="CX143">
            <v>692.25507042253412</v>
          </cell>
          <cell r="CY143">
            <v>0</v>
          </cell>
          <cell r="CZ143">
            <v>0</v>
          </cell>
          <cell r="DA143">
            <v>692.25507042253412</v>
          </cell>
          <cell r="DB143">
            <v>365961.13935503789</v>
          </cell>
          <cell r="DC143">
            <v>0</v>
          </cell>
          <cell r="DD143">
            <v>365961.13935503789</v>
          </cell>
          <cell r="DE143">
            <v>134894.59</v>
          </cell>
          <cell r="DF143">
            <v>0</v>
          </cell>
          <cell r="DG143">
            <v>134894.59</v>
          </cell>
          <cell r="DH143">
            <v>11.857142857142858</v>
          </cell>
          <cell r="DI143">
            <v>0.89185580774365814</v>
          </cell>
          <cell r="DJ143">
            <v>1.748</v>
          </cell>
          <cell r="DK143">
            <v>0</v>
          </cell>
          <cell r="DL143">
            <v>0.36999999999999988</v>
          </cell>
          <cell r="DN143"/>
          <cell r="DO143">
            <v>18911.577744726292</v>
          </cell>
          <cell r="DP143">
            <v>0</v>
          </cell>
          <cell r="DQ143">
            <v>18911.577744726292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600</v>
          </cell>
          <cell r="EB143">
            <v>0</v>
          </cell>
          <cell r="EC143">
            <v>600</v>
          </cell>
          <cell r="ED143">
            <v>0</v>
          </cell>
          <cell r="EE143">
            <v>600</v>
          </cell>
          <cell r="EF143">
            <v>600</v>
          </cell>
          <cell r="EG143">
            <v>0</v>
          </cell>
          <cell r="EH143"/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154406.16774472629</v>
          </cell>
          <cell r="EQ143">
            <v>0</v>
          </cell>
          <cell r="ER143">
            <v>154406.16774472629</v>
          </cell>
          <cell r="ES143">
            <v>520367.30709976418</v>
          </cell>
          <cell r="ET143">
            <v>0</v>
          </cell>
          <cell r="EU143">
            <v>520367.30709976418</v>
          </cell>
          <cell r="EV143">
            <v>519767.30709976418</v>
          </cell>
          <cell r="EW143">
            <v>6262.2567120453514</v>
          </cell>
          <cell r="EX143">
            <v>4610</v>
          </cell>
          <cell r="EY143">
            <v>0</v>
          </cell>
          <cell r="EZ143">
            <v>382630</v>
          </cell>
          <cell r="FA143">
            <v>0</v>
          </cell>
          <cell r="FB143">
            <v>520367.30709976418</v>
          </cell>
          <cell r="FC143">
            <v>520367.30709976418</v>
          </cell>
          <cell r="FD143">
            <v>0</v>
          </cell>
          <cell r="FE143">
            <v>520367.30709976418</v>
          </cell>
          <cell r="FF143">
            <v>520367.30709976418</v>
          </cell>
          <cell r="FG143">
            <v>0</v>
          </cell>
          <cell r="FH143" t="str">
            <v>Formula</v>
          </cell>
          <cell r="FI143">
            <v>66663.518455037891</v>
          </cell>
          <cell r="FJ143">
            <v>0</v>
          </cell>
          <cell r="FK143">
            <v>66663.518455037891</v>
          </cell>
          <cell r="FL143">
            <v>0</v>
          </cell>
          <cell r="FM143">
            <v>3417.94</v>
          </cell>
          <cell r="FN143">
            <v>615.03</v>
          </cell>
          <cell r="FO143">
            <v>0</v>
          </cell>
          <cell r="FP143">
            <v>83</v>
          </cell>
          <cell r="FQ143">
            <v>4115.97</v>
          </cell>
        </row>
        <row r="144">
          <cell r="C144">
            <v>2576</v>
          </cell>
          <cell r="D144" t="str">
            <v>GMPS2576</v>
          </cell>
          <cell r="E144" t="str">
            <v>Great Totham Primary School</v>
          </cell>
          <cell r="F144" t="str">
            <v>P</v>
          </cell>
          <cell r="G144" t="str">
            <v>Y</v>
          </cell>
          <cell r="H144">
            <v>10009323</v>
          </cell>
          <cell r="I144" t="str">
            <v/>
          </cell>
          <cell r="J144"/>
          <cell r="K144">
            <v>5204</v>
          </cell>
          <cell r="L144">
            <v>115244</v>
          </cell>
          <cell r="M144"/>
          <cell r="N144"/>
          <cell r="O144">
            <v>7</v>
          </cell>
          <cell r="P144">
            <v>0</v>
          </cell>
          <cell r="Q144">
            <v>0</v>
          </cell>
          <cell r="R144"/>
          <cell r="S144">
            <v>60</v>
          </cell>
          <cell r="T144">
            <v>368</v>
          </cell>
          <cell r="U144"/>
          <cell r="V144">
            <v>428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428</v>
          </cell>
          <cell r="AF144">
            <v>1520508.52</v>
          </cell>
          <cell r="AG144">
            <v>0</v>
          </cell>
          <cell r="AH144">
            <v>0</v>
          </cell>
          <cell r="AI144">
            <v>0</v>
          </cell>
          <cell r="AJ144">
            <v>1520508.52</v>
          </cell>
          <cell r="AK144">
            <v>36.000000000000007</v>
          </cell>
          <cell r="AL144">
            <v>17704.800000000003</v>
          </cell>
          <cell r="AM144">
            <v>0</v>
          </cell>
          <cell r="AN144">
            <v>0</v>
          </cell>
          <cell r="AO144">
            <v>17704.800000000003</v>
          </cell>
          <cell r="AP144">
            <v>41.999999999999986</v>
          </cell>
          <cell r="AQ144">
            <v>34566.839999999989</v>
          </cell>
          <cell r="AR144">
            <v>0</v>
          </cell>
          <cell r="AS144">
            <v>0</v>
          </cell>
          <cell r="AT144">
            <v>34566.839999999989</v>
          </cell>
          <cell r="AU144">
            <v>393.9203747072599</v>
          </cell>
          <cell r="AV144">
            <v>0</v>
          </cell>
          <cell r="AW144">
            <v>5.0117096018735365</v>
          </cell>
          <cell r="AX144">
            <v>1182.0858829039814</v>
          </cell>
          <cell r="AY144">
            <v>2.0046838407494145</v>
          </cell>
          <cell r="AZ144">
            <v>573.43740702576122</v>
          </cell>
          <cell r="BA144">
            <v>27.063231850117091</v>
          </cell>
          <cell r="BB144">
            <v>12087.521873536298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13843.04516346604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13843.04516346604</v>
          </cell>
          <cell r="BZ144">
            <v>66114.685163466027</v>
          </cell>
          <cell r="CA144">
            <v>0</v>
          </cell>
          <cell r="CB144">
            <v>66114.685163466027</v>
          </cell>
          <cell r="CC144">
            <v>104.97677969907924</v>
          </cell>
          <cell r="CD144">
            <v>123275.28216842574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123275.28216842574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3.4891304347826093</v>
          </cell>
          <cell r="CX144">
            <v>2066.1583695652175</v>
          </cell>
          <cell r="CY144">
            <v>0</v>
          </cell>
          <cell r="CZ144">
            <v>0</v>
          </cell>
          <cell r="DA144">
            <v>2066.1583695652175</v>
          </cell>
          <cell r="DB144">
            <v>1711964.645701457</v>
          </cell>
          <cell r="DC144">
            <v>0</v>
          </cell>
          <cell r="DD144">
            <v>1711964.645701457</v>
          </cell>
          <cell r="DE144">
            <v>134894.59</v>
          </cell>
          <cell r="DF144">
            <v>0</v>
          </cell>
          <cell r="DG144">
            <v>134894.59</v>
          </cell>
          <cell r="DH144">
            <v>61.142857142857146</v>
          </cell>
          <cell r="DI144">
            <v>0</v>
          </cell>
          <cell r="DJ144">
            <v>2.3460000000000001</v>
          </cell>
          <cell r="DK144">
            <v>0</v>
          </cell>
          <cell r="DL144">
            <v>1</v>
          </cell>
          <cell r="DN144"/>
          <cell r="DO144">
            <v>0</v>
          </cell>
          <cell r="DP144">
            <v>0</v>
          </cell>
          <cell r="DQ144">
            <v>0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6656</v>
          </cell>
          <cell r="EB144">
            <v>6656</v>
          </cell>
          <cell r="EC144">
            <v>0</v>
          </cell>
          <cell r="ED144">
            <v>0</v>
          </cell>
          <cell r="EE144">
            <v>6656</v>
          </cell>
          <cell r="EF144">
            <v>6656</v>
          </cell>
          <cell r="EG144">
            <v>0</v>
          </cell>
          <cell r="EH144"/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141550.59</v>
          </cell>
          <cell r="EQ144">
            <v>0</v>
          </cell>
          <cell r="ER144">
            <v>141550.59</v>
          </cell>
          <cell r="ES144">
            <v>1853515.2357014571</v>
          </cell>
          <cell r="ET144">
            <v>0</v>
          </cell>
          <cell r="EU144">
            <v>1853515.2357014571</v>
          </cell>
          <cell r="EV144">
            <v>1846859.2357014571</v>
          </cell>
          <cell r="EW144">
            <v>4315.0916721996664</v>
          </cell>
          <cell r="EX144">
            <v>4610</v>
          </cell>
          <cell r="EY144">
            <v>294.90832780033361</v>
          </cell>
          <cell r="EZ144">
            <v>1973080</v>
          </cell>
          <cell r="FA144">
            <v>126220.76429854287</v>
          </cell>
          <cell r="FB144">
            <v>1979736</v>
          </cell>
          <cell r="FC144">
            <v>1979736</v>
          </cell>
          <cell r="FD144">
            <v>0</v>
          </cell>
          <cell r="FE144">
            <v>1979736</v>
          </cell>
          <cell r="FF144">
            <v>1979736</v>
          </cell>
          <cell r="FG144">
            <v>0</v>
          </cell>
          <cell r="FH144" t="str">
            <v>MPPL</v>
          </cell>
          <cell r="FI144">
            <v>219366.58130145696</v>
          </cell>
          <cell r="FJ144">
            <v>0</v>
          </cell>
          <cell r="FK144">
            <v>219366.58130145696</v>
          </cell>
          <cell r="FL144">
            <v>0</v>
          </cell>
          <cell r="FM144">
            <v>17625.04</v>
          </cell>
          <cell r="FN144">
            <v>3171.48</v>
          </cell>
          <cell r="FO144">
            <v>0</v>
          </cell>
          <cell r="FP144">
            <v>428</v>
          </cell>
          <cell r="FQ144">
            <v>21224.52</v>
          </cell>
        </row>
        <row r="145">
          <cell r="C145"/>
          <cell r="D145"/>
          <cell r="E145" t="str">
            <v>Great Wakering Primary Academy</v>
          </cell>
          <cell r="F145" t="str">
            <v>P</v>
          </cell>
          <cell r="G145" t="str">
            <v/>
          </cell>
          <cell r="H145"/>
          <cell r="I145" t="str">
            <v>Y</v>
          </cell>
          <cell r="J145"/>
          <cell r="K145">
            <v>2130</v>
          </cell>
          <cell r="L145">
            <v>143978</v>
          </cell>
          <cell r="M145"/>
          <cell r="N145"/>
          <cell r="O145">
            <v>7</v>
          </cell>
          <cell r="P145">
            <v>0</v>
          </cell>
          <cell r="Q145">
            <v>0</v>
          </cell>
          <cell r="R145"/>
          <cell r="S145">
            <v>60</v>
          </cell>
          <cell r="T145">
            <v>362</v>
          </cell>
          <cell r="U145"/>
          <cell r="V145">
            <v>422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422</v>
          </cell>
          <cell r="AF145">
            <v>1499192.98</v>
          </cell>
          <cell r="AG145">
            <v>0</v>
          </cell>
          <cell r="AH145">
            <v>0</v>
          </cell>
          <cell r="AI145">
            <v>0</v>
          </cell>
          <cell r="AJ145">
            <v>1499192.98</v>
          </cell>
          <cell r="AK145">
            <v>86.999999999999886</v>
          </cell>
          <cell r="AL145">
            <v>42786.599999999948</v>
          </cell>
          <cell r="AM145">
            <v>0</v>
          </cell>
          <cell r="AN145">
            <v>0</v>
          </cell>
          <cell r="AO145">
            <v>42786.599999999948</v>
          </cell>
          <cell r="AP145">
            <v>88.000000000000085</v>
          </cell>
          <cell r="AQ145">
            <v>72425.760000000068</v>
          </cell>
          <cell r="AR145">
            <v>0</v>
          </cell>
          <cell r="AS145">
            <v>0</v>
          </cell>
          <cell r="AT145">
            <v>72425.760000000068</v>
          </cell>
          <cell r="AU145">
            <v>400.95011876484574</v>
          </cell>
          <cell r="AV145">
            <v>0</v>
          </cell>
          <cell r="AW145">
            <v>5.0118764845605828</v>
          </cell>
          <cell r="AX145">
            <v>1182.125244655585</v>
          </cell>
          <cell r="AY145">
            <v>5.0118764845605828</v>
          </cell>
          <cell r="AZ145">
            <v>1433.6412541567734</v>
          </cell>
          <cell r="BA145">
            <v>4.009501187648457</v>
          </cell>
          <cell r="BB145">
            <v>1790.8036104513067</v>
          </cell>
          <cell r="BC145">
            <v>6.0142517814726899</v>
          </cell>
          <cell r="BD145">
            <v>2927.617482185276</v>
          </cell>
          <cell r="BE145">
            <v>0</v>
          </cell>
          <cell r="BF145">
            <v>0</v>
          </cell>
          <cell r="BG145">
            <v>1.0023752969121122</v>
          </cell>
          <cell r="BH145">
            <v>684.12114014251665</v>
          </cell>
          <cell r="BI145">
            <v>8018.3087315914581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8018.3087315914581</v>
          </cell>
          <cell r="BZ145">
            <v>123230.66873159148</v>
          </cell>
          <cell r="CA145">
            <v>0</v>
          </cell>
          <cell r="CB145">
            <v>123230.66873159148</v>
          </cell>
          <cell r="CC145">
            <v>125.23116790277911</v>
          </cell>
          <cell r="CD145">
            <v>147060.21277991252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147060.21277991252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1769483.8615115038</v>
          </cell>
          <cell r="DC145">
            <v>0</v>
          </cell>
          <cell r="DD145">
            <v>1769483.8615115038</v>
          </cell>
          <cell r="DE145">
            <v>134894.59</v>
          </cell>
          <cell r="DF145">
            <v>0</v>
          </cell>
          <cell r="DG145">
            <v>134894.59</v>
          </cell>
          <cell r="DH145">
            <v>60.285714285714285</v>
          </cell>
          <cell r="DI145">
            <v>0</v>
          </cell>
          <cell r="DJ145">
            <v>1.724</v>
          </cell>
          <cell r="DK145">
            <v>0</v>
          </cell>
          <cell r="DL145">
            <v>0.30999999999999983</v>
          </cell>
          <cell r="DN145"/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5225.8</v>
          </cell>
          <cell r="EB145">
            <v>5225.8</v>
          </cell>
          <cell r="EC145">
            <v>0</v>
          </cell>
          <cell r="ED145">
            <v>0</v>
          </cell>
          <cell r="EE145">
            <v>5225.8</v>
          </cell>
          <cell r="EF145">
            <v>5225.8</v>
          </cell>
          <cell r="EG145">
            <v>0</v>
          </cell>
          <cell r="EH145"/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140120.38999999998</v>
          </cell>
          <cell r="EQ145">
            <v>0</v>
          </cell>
          <cell r="ER145">
            <v>140120.38999999998</v>
          </cell>
          <cell r="ES145">
            <v>1909604.2515115037</v>
          </cell>
          <cell r="ET145">
            <v>0</v>
          </cell>
          <cell r="EU145">
            <v>1909604.2515115037</v>
          </cell>
          <cell r="EV145">
            <v>1904378.4515115039</v>
          </cell>
          <cell r="EW145">
            <v>4512.7451457618572</v>
          </cell>
          <cell r="EX145">
            <v>4610</v>
          </cell>
          <cell r="EY145">
            <v>97.254854238142798</v>
          </cell>
          <cell r="EZ145">
            <v>1945420</v>
          </cell>
          <cell r="FA145">
            <v>41041.548488496104</v>
          </cell>
          <cell r="FB145">
            <v>1950645.7999999998</v>
          </cell>
          <cell r="FC145">
            <v>1950645.7999999998</v>
          </cell>
          <cell r="FD145">
            <v>0</v>
          </cell>
          <cell r="FE145">
            <v>1950645.7999999998</v>
          </cell>
          <cell r="FF145">
            <v>1950645.7999999998</v>
          </cell>
          <cell r="FG145">
            <v>0</v>
          </cell>
          <cell r="FH145" t="str">
            <v>MPPL</v>
          </cell>
          <cell r="FI145">
            <v>272480.07091150404</v>
          </cell>
          <cell r="FJ145">
            <v>0</v>
          </cell>
          <cell r="FK145">
            <v>272480.07091150404</v>
          </cell>
          <cell r="FL145">
            <v>0</v>
          </cell>
          <cell r="FM145" t="str">
            <v/>
          </cell>
          <cell r="FN145" t="str">
            <v/>
          </cell>
          <cell r="FO145" t="str">
            <v/>
          </cell>
          <cell r="FP145" t="str">
            <v/>
          </cell>
          <cell r="FQ145">
            <v>0</v>
          </cell>
        </row>
        <row r="146">
          <cell r="C146">
            <v>2592</v>
          </cell>
          <cell r="D146" t="str">
            <v>RB052592</v>
          </cell>
          <cell r="E146" t="str">
            <v>Great Waltham Church of England Voluntary Controlled Primary School</v>
          </cell>
          <cell r="F146" t="str">
            <v>P</v>
          </cell>
          <cell r="G146" t="str">
            <v>Y</v>
          </cell>
          <cell r="H146">
            <v>10009327</v>
          </cell>
          <cell r="I146" t="str">
            <v/>
          </cell>
          <cell r="J146"/>
          <cell r="K146">
            <v>3217</v>
          </cell>
          <cell r="L146">
            <v>115114</v>
          </cell>
          <cell r="M146"/>
          <cell r="N146"/>
          <cell r="O146">
            <v>7</v>
          </cell>
          <cell r="P146">
            <v>0</v>
          </cell>
          <cell r="Q146">
            <v>0</v>
          </cell>
          <cell r="R146"/>
          <cell r="S146">
            <v>26</v>
          </cell>
          <cell r="T146">
            <v>139</v>
          </cell>
          <cell r="U146"/>
          <cell r="V146">
            <v>165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165</v>
          </cell>
          <cell r="AF146">
            <v>586177.35</v>
          </cell>
          <cell r="AG146">
            <v>0</v>
          </cell>
          <cell r="AH146">
            <v>0</v>
          </cell>
          <cell r="AI146">
            <v>0</v>
          </cell>
          <cell r="AJ146">
            <v>586177.35</v>
          </cell>
          <cell r="AK146">
            <v>16.000000000000004</v>
          </cell>
          <cell r="AL146">
            <v>7868.800000000002</v>
          </cell>
          <cell r="AM146">
            <v>0</v>
          </cell>
          <cell r="AN146">
            <v>0</v>
          </cell>
          <cell r="AO146">
            <v>7868.800000000002</v>
          </cell>
          <cell r="AP146">
            <v>21.999999999999943</v>
          </cell>
          <cell r="AQ146">
            <v>18106.439999999951</v>
          </cell>
          <cell r="AR146">
            <v>0</v>
          </cell>
          <cell r="AS146">
            <v>0</v>
          </cell>
          <cell r="AT146">
            <v>18106.439999999951</v>
          </cell>
          <cell r="AU146">
            <v>163.00000000000003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1.9999999999999967</v>
          </cell>
          <cell r="BB146">
            <v>893.27999999999849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893.27999999999849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893.27999999999849</v>
          </cell>
          <cell r="BZ146">
            <v>26868.519999999953</v>
          </cell>
          <cell r="CA146">
            <v>0</v>
          </cell>
          <cell r="CB146">
            <v>26868.519999999953</v>
          </cell>
          <cell r="CC146">
            <v>40.3348143446525</v>
          </cell>
          <cell r="CD146">
            <v>47365.575833068877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47365.575833068877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5.9352517985611453</v>
          </cell>
          <cell r="CX146">
            <v>3514.6780575539533</v>
          </cell>
          <cell r="CY146">
            <v>0</v>
          </cell>
          <cell r="CZ146">
            <v>0</v>
          </cell>
          <cell r="DA146">
            <v>3514.6780575539533</v>
          </cell>
          <cell r="DB146">
            <v>663926.12389062287</v>
          </cell>
          <cell r="DC146">
            <v>0</v>
          </cell>
          <cell r="DD146">
            <v>663926.12389062287</v>
          </cell>
          <cell r="DE146">
            <v>134894.59</v>
          </cell>
          <cell r="DF146">
            <v>0</v>
          </cell>
          <cell r="DG146">
            <v>134894.59</v>
          </cell>
          <cell r="DH146">
            <v>23.571428571428573</v>
          </cell>
          <cell r="DI146">
            <v>0</v>
          </cell>
          <cell r="DJ146">
            <v>1.6910000000000001</v>
          </cell>
          <cell r="DK146">
            <v>0</v>
          </cell>
          <cell r="DL146">
            <v>0.22749999999999992</v>
          </cell>
          <cell r="DN146"/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17215.5</v>
          </cell>
          <cell r="EB146">
            <v>14970</v>
          </cell>
          <cell r="EC146">
            <v>2245.5</v>
          </cell>
          <cell r="ED146">
            <v>0</v>
          </cell>
          <cell r="EE146">
            <v>17215.5</v>
          </cell>
          <cell r="EF146">
            <v>17215.5</v>
          </cell>
          <cell r="EG146">
            <v>0</v>
          </cell>
          <cell r="EH146"/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152110.09</v>
          </cell>
          <cell r="EQ146">
            <v>0</v>
          </cell>
          <cell r="ER146">
            <v>152110.09</v>
          </cell>
          <cell r="ES146">
            <v>816036.21389062284</v>
          </cell>
          <cell r="ET146">
            <v>0</v>
          </cell>
          <cell r="EU146">
            <v>816036.21389062284</v>
          </cell>
          <cell r="EV146">
            <v>798820.71389062284</v>
          </cell>
          <cell r="EW146">
            <v>4841.3376599431685</v>
          </cell>
          <cell r="EX146">
            <v>4610</v>
          </cell>
          <cell r="EY146">
            <v>0</v>
          </cell>
          <cell r="EZ146">
            <v>760650</v>
          </cell>
          <cell r="FA146">
            <v>0</v>
          </cell>
          <cell r="FB146">
            <v>816036.21389062284</v>
          </cell>
          <cell r="FC146">
            <v>816036.21389062284</v>
          </cell>
          <cell r="FD146">
            <v>0</v>
          </cell>
          <cell r="FE146">
            <v>816036.21389062284</v>
          </cell>
          <cell r="FF146">
            <v>816036.21389062284</v>
          </cell>
          <cell r="FG146">
            <v>0</v>
          </cell>
          <cell r="FH146" t="str">
            <v>Formula</v>
          </cell>
          <cell r="FI146">
            <v>87465.294390622774</v>
          </cell>
          <cell r="FJ146">
            <v>0</v>
          </cell>
          <cell r="FK146">
            <v>87465.294390622774</v>
          </cell>
          <cell r="FL146">
            <v>0</v>
          </cell>
          <cell r="FM146">
            <v>6794.7</v>
          </cell>
          <cell r="FN146">
            <v>1222.6500000000001</v>
          </cell>
          <cell r="FO146">
            <v>0</v>
          </cell>
          <cell r="FP146">
            <v>165</v>
          </cell>
          <cell r="FQ146">
            <v>8182.35</v>
          </cell>
        </row>
        <row r="147">
          <cell r="C147"/>
          <cell r="D147"/>
          <cell r="E147" t="str">
            <v>Hadleigh Infant and Nursery School</v>
          </cell>
          <cell r="F147" t="str">
            <v>P</v>
          </cell>
          <cell r="G147" t="str">
            <v/>
          </cell>
          <cell r="H147"/>
          <cell r="I147" t="str">
            <v>Y</v>
          </cell>
          <cell r="J147"/>
          <cell r="K147">
            <v>5254</v>
          </cell>
          <cell r="L147">
            <v>137027</v>
          </cell>
          <cell r="M147"/>
          <cell r="N147"/>
          <cell r="O147">
            <v>3</v>
          </cell>
          <cell r="P147">
            <v>0</v>
          </cell>
          <cell r="Q147">
            <v>0</v>
          </cell>
          <cell r="R147"/>
          <cell r="S147">
            <v>87</v>
          </cell>
          <cell r="T147">
            <v>178</v>
          </cell>
          <cell r="U147"/>
          <cell r="V147">
            <v>265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265</v>
          </cell>
          <cell r="AF147">
            <v>941436.35000000009</v>
          </cell>
          <cell r="AG147">
            <v>0</v>
          </cell>
          <cell r="AH147">
            <v>0</v>
          </cell>
          <cell r="AI147">
            <v>0</v>
          </cell>
          <cell r="AJ147">
            <v>941436.35000000009</v>
          </cell>
          <cell r="AK147">
            <v>34.99999999999995</v>
          </cell>
          <cell r="AL147">
            <v>17212.999999999975</v>
          </cell>
          <cell r="AM147">
            <v>0</v>
          </cell>
          <cell r="AN147">
            <v>0</v>
          </cell>
          <cell r="AO147">
            <v>17212.999999999975</v>
          </cell>
          <cell r="AP147">
            <v>34.99999999999995</v>
          </cell>
          <cell r="AQ147">
            <v>28805.699999999957</v>
          </cell>
          <cell r="AR147">
            <v>0</v>
          </cell>
          <cell r="AS147">
            <v>0</v>
          </cell>
          <cell r="AT147">
            <v>28805.699999999957</v>
          </cell>
          <cell r="AU147">
            <v>191.72348484848499</v>
          </cell>
          <cell r="AV147">
            <v>0</v>
          </cell>
          <cell r="AW147">
            <v>12.045454545454557</v>
          </cell>
          <cell r="AX147">
            <v>2841.0987272727302</v>
          </cell>
          <cell r="AY147">
            <v>59.223484848484723</v>
          </cell>
          <cell r="AZ147">
            <v>16940.806772727239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2.0075757575757587</v>
          </cell>
          <cell r="BF147">
            <v>1037.7159090909097</v>
          </cell>
          <cell r="BG147">
            <v>0</v>
          </cell>
          <cell r="BH147">
            <v>0</v>
          </cell>
          <cell r="BI147">
            <v>20819.621409090876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20819.621409090876</v>
          </cell>
          <cell r="BZ147">
            <v>66838.3214090908</v>
          </cell>
          <cell r="CA147">
            <v>0</v>
          </cell>
          <cell r="CB147">
            <v>66838.3214090908</v>
          </cell>
          <cell r="CC147">
            <v>81.05882352941174</v>
          </cell>
          <cell r="CD147">
            <v>95188.187058823489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95188.187058823489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11.910112359550562</v>
          </cell>
          <cell r="CX147">
            <v>7052.811235955056</v>
          </cell>
          <cell r="CY147">
            <v>0</v>
          </cell>
          <cell r="CZ147">
            <v>0</v>
          </cell>
          <cell r="DA147">
            <v>7052.811235955056</v>
          </cell>
          <cell r="DB147">
            <v>1110515.6697038694</v>
          </cell>
          <cell r="DC147">
            <v>0</v>
          </cell>
          <cell r="DD147">
            <v>1110515.6697038694</v>
          </cell>
          <cell r="DE147">
            <v>134894.59</v>
          </cell>
          <cell r="DF147">
            <v>0</v>
          </cell>
          <cell r="DG147">
            <v>134894.59</v>
          </cell>
          <cell r="DH147">
            <v>88.333333333333329</v>
          </cell>
          <cell r="DI147">
            <v>0</v>
          </cell>
          <cell r="DJ147">
            <v>0.97399999999999998</v>
          </cell>
          <cell r="DK147">
            <v>0</v>
          </cell>
          <cell r="DL147">
            <v>0</v>
          </cell>
          <cell r="DN147"/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6162.5</v>
          </cell>
          <cell r="EB147">
            <v>6162.5</v>
          </cell>
          <cell r="EC147">
            <v>0</v>
          </cell>
          <cell r="ED147">
            <v>0</v>
          </cell>
          <cell r="EE147">
            <v>6162.5</v>
          </cell>
          <cell r="EF147">
            <v>6162.5</v>
          </cell>
          <cell r="EG147">
            <v>0</v>
          </cell>
          <cell r="EH147"/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141057.09</v>
          </cell>
          <cell r="EQ147">
            <v>0</v>
          </cell>
          <cell r="ER147">
            <v>141057.09</v>
          </cell>
          <cell r="ES147">
            <v>1251572.7597038695</v>
          </cell>
          <cell r="ET147">
            <v>0</v>
          </cell>
          <cell r="EU147">
            <v>1251572.7597038695</v>
          </cell>
          <cell r="EV147">
            <v>1245410.2597038695</v>
          </cell>
          <cell r="EW147">
            <v>4699.661357373092</v>
          </cell>
          <cell r="EX147">
            <v>4610</v>
          </cell>
          <cell r="EY147">
            <v>0</v>
          </cell>
          <cell r="EZ147">
            <v>1221650</v>
          </cell>
          <cell r="FA147">
            <v>0</v>
          </cell>
          <cell r="FB147">
            <v>1251572.7597038695</v>
          </cell>
          <cell r="FC147">
            <v>1251572.7597038695</v>
          </cell>
          <cell r="FD147">
            <v>0</v>
          </cell>
          <cell r="FE147">
            <v>1251572.7597038695</v>
          </cell>
          <cell r="FF147">
            <v>1251572.7597038695</v>
          </cell>
          <cell r="FG147">
            <v>0</v>
          </cell>
          <cell r="FH147" t="str">
            <v>Formula</v>
          </cell>
          <cell r="FI147">
            <v>180109.41020386937</v>
          </cell>
          <cell r="FJ147">
            <v>0</v>
          </cell>
          <cell r="FK147">
            <v>180109.41020386937</v>
          </cell>
          <cell r="FL147">
            <v>0</v>
          </cell>
          <cell r="FM147" t="str">
            <v/>
          </cell>
          <cell r="FN147" t="str">
            <v/>
          </cell>
          <cell r="FO147" t="str">
            <v/>
          </cell>
          <cell r="FP147" t="str">
            <v/>
          </cell>
          <cell r="FQ147">
            <v>0</v>
          </cell>
        </row>
        <row r="148">
          <cell r="C148"/>
          <cell r="D148"/>
          <cell r="E148" t="str">
            <v>Hadleigh Junior School</v>
          </cell>
          <cell r="F148" t="str">
            <v>P</v>
          </cell>
          <cell r="G148" t="str">
            <v/>
          </cell>
          <cell r="H148"/>
          <cell r="I148" t="str">
            <v>Y</v>
          </cell>
          <cell r="J148"/>
          <cell r="K148">
            <v>2170</v>
          </cell>
          <cell r="L148">
            <v>145548</v>
          </cell>
          <cell r="M148"/>
          <cell r="N148"/>
          <cell r="O148">
            <v>4</v>
          </cell>
          <cell r="P148">
            <v>0</v>
          </cell>
          <cell r="Q148">
            <v>0</v>
          </cell>
          <cell r="R148"/>
          <cell r="S148">
            <v>0</v>
          </cell>
          <cell r="T148">
            <v>336</v>
          </cell>
          <cell r="U148"/>
          <cell r="V148">
            <v>336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336</v>
          </cell>
          <cell r="AF148">
            <v>1193670.24</v>
          </cell>
          <cell r="AG148">
            <v>0</v>
          </cell>
          <cell r="AH148">
            <v>0</v>
          </cell>
          <cell r="AI148">
            <v>0</v>
          </cell>
          <cell r="AJ148">
            <v>1193670.24</v>
          </cell>
          <cell r="AK148">
            <v>56.999999999999957</v>
          </cell>
          <cell r="AL148">
            <v>28032.59999999998</v>
          </cell>
          <cell r="AM148">
            <v>0</v>
          </cell>
          <cell r="AN148">
            <v>0</v>
          </cell>
          <cell r="AO148">
            <v>28032.59999999998</v>
          </cell>
          <cell r="AP148">
            <v>63</v>
          </cell>
          <cell r="AQ148">
            <v>51850.26</v>
          </cell>
          <cell r="AR148">
            <v>0</v>
          </cell>
          <cell r="AS148">
            <v>0</v>
          </cell>
          <cell r="AT148">
            <v>51850.26</v>
          </cell>
          <cell r="AU148">
            <v>254.75820895522401</v>
          </cell>
          <cell r="AV148">
            <v>0</v>
          </cell>
          <cell r="AW148">
            <v>15.044776119402993</v>
          </cell>
          <cell r="AX148">
            <v>3548.5331104477632</v>
          </cell>
          <cell r="AY148">
            <v>59.176119402985201</v>
          </cell>
          <cell r="AZ148">
            <v>16927.257943880635</v>
          </cell>
          <cell r="BA148">
            <v>3.0089552238805988</v>
          </cell>
          <cell r="BB148">
            <v>1343.9197611940306</v>
          </cell>
          <cell r="BC148">
            <v>3.0089552238805988</v>
          </cell>
          <cell r="BD148">
            <v>1464.6992238805979</v>
          </cell>
          <cell r="BE148">
            <v>1.0029850746268651</v>
          </cell>
          <cell r="BF148">
            <v>518.44298507462656</v>
          </cell>
          <cell r="BG148">
            <v>0</v>
          </cell>
          <cell r="BH148">
            <v>0</v>
          </cell>
          <cell r="BI148">
            <v>23802.853024477652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23802.853024477652</v>
          </cell>
          <cell r="BZ148">
            <v>103685.71302447763</v>
          </cell>
          <cell r="CA148">
            <v>0</v>
          </cell>
          <cell r="CB148">
            <v>103685.71302447763</v>
          </cell>
          <cell r="CC148">
            <v>71.520522928562656</v>
          </cell>
          <cell r="CD148">
            <v>83987.265280240405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83987.265280240405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6.9999999999999893</v>
          </cell>
          <cell r="CX148">
            <v>4145.1899999999932</v>
          </cell>
          <cell r="CY148">
            <v>0</v>
          </cell>
          <cell r="CZ148">
            <v>0</v>
          </cell>
          <cell r="DA148">
            <v>4145.1899999999932</v>
          </cell>
          <cell r="DB148">
            <v>1385488.4083047181</v>
          </cell>
          <cell r="DC148">
            <v>0</v>
          </cell>
          <cell r="DD148">
            <v>1385488.4083047181</v>
          </cell>
          <cell r="DE148">
            <v>134894.59</v>
          </cell>
          <cell r="DF148">
            <v>0</v>
          </cell>
          <cell r="DG148">
            <v>134894.59</v>
          </cell>
          <cell r="DH148">
            <v>84</v>
          </cell>
          <cell r="DI148">
            <v>0</v>
          </cell>
          <cell r="DJ148">
            <v>0.98599999999999999</v>
          </cell>
          <cell r="DK148">
            <v>0</v>
          </cell>
          <cell r="DL148">
            <v>0</v>
          </cell>
          <cell r="DN148"/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4141.2</v>
          </cell>
          <cell r="EB148">
            <v>4141.2</v>
          </cell>
          <cell r="EC148">
            <v>0</v>
          </cell>
          <cell r="ED148">
            <v>0</v>
          </cell>
          <cell r="EE148">
            <v>4141.2</v>
          </cell>
          <cell r="EF148">
            <v>4141.2</v>
          </cell>
          <cell r="EG148">
            <v>0</v>
          </cell>
          <cell r="EH148"/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139035.79</v>
          </cell>
          <cell r="EQ148">
            <v>0</v>
          </cell>
          <cell r="ER148">
            <v>139035.79</v>
          </cell>
          <cell r="ES148">
            <v>1524524.1983047181</v>
          </cell>
          <cell r="ET148">
            <v>0</v>
          </cell>
          <cell r="EU148">
            <v>1524524.1983047181</v>
          </cell>
          <cell r="EV148">
            <v>1520382.9983047182</v>
          </cell>
          <cell r="EW148">
            <v>4524.9493997164227</v>
          </cell>
          <cell r="EX148">
            <v>4610</v>
          </cell>
          <cell r="EY148">
            <v>85.050600283577296</v>
          </cell>
          <cell r="EZ148">
            <v>1548960</v>
          </cell>
          <cell r="FA148">
            <v>28577.001695281826</v>
          </cell>
          <cell r="FB148">
            <v>1553101.2</v>
          </cell>
          <cell r="FC148">
            <v>1553101.2</v>
          </cell>
          <cell r="FD148">
            <v>0</v>
          </cell>
          <cell r="FE148">
            <v>1553101.2</v>
          </cell>
          <cell r="FF148">
            <v>1553101.2</v>
          </cell>
          <cell r="FG148">
            <v>0</v>
          </cell>
          <cell r="FH148" t="str">
            <v>MPPL</v>
          </cell>
          <cell r="FI148">
            <v>199595.67550471803</v>
          </cell>
          <cell r="FJ148">
            <v>0</v>
          </cell>
          <cell r="FK148">
            <v>199595.67550471803</v>
          </cell>
          <cell r="FL148">
            <v>0</v>
          </cell>
          <cell r="FM148" t="str">
            <v/>
          </cell>
          <cell r="FN148" t="str">
            <v/>
          </cell>
          <cell r="FO148" t="str">
            <v/>
          </cell>
          <cell r="FP148" t="str">
            <v/>
          </cell>
          <cell r="FQ148">
            <v>0</v>
          </cell>
        </row>
        <row r="149">
          <cell r="C149"/>
          <cell r="D149"/>
          <cell r="E149" t="str">
            <v>Hamford Primary Academy</v>
          </cell>
          <cell r="F149" t="str">
            <v>P</v>
          </cell>
          <cell r="G149" t="str">
            <v/>
          </cell>
          <cell r="H149"/>
          <cell r="I149" t="str">
            <v>Y</v>
          </cell>
          <cell r="J149"/>
          <cell r="K149">
            <v>2012</v>
          </cell>
          <cell r="L149">
            <v>138072</v>
          </cell>
          <cell r="M149"/>
          <cell r="N149"/>
          <cell r="O149">
            <v>7</v>
          </cell>
          <cell r="P149">
            <v>0</v>
          </cell>
          <cell r="Q149">
            <v>0</v>
          </cell>
          <cell r="R149"/>
          <cell r="S149">
            <v>49</v>
          </cell>
          <cell r="T149">
            <v>327</v>
          </cell>
          <cell r="U149"/>
          <cell r="V149">
            <v>376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376</v>
          </cell>
          <cell r="AF149">
            <v>1335773.8400000001</v>
          </cell>
          <cell r="AG149">
            <v>0</v>
          </cell>
          <cell r="AH149">
            <v>0</v>
          </cell>
          <cell r="AI149">
            <v>0</v>
          </cell>
          <cell r="AJ149">
            <v>1335773.8400000001</v>
          </cell>
          <cell r="AK149">
            <v>116.99999999999984</v>
          </cell>
          <cell r="AL149">
            <v>57540.599999999926</v>
          </cell>
          <cell r="AM149">
            <v>0</v>
          </cell>
          <cell r="AN149">
            <v>0</v>
          </cell>
          <cell r="AO149">
            <v>57540.599999999926</v>
          </cell>
          <cell r="AP149">
            <v>120.00000000000009</v>
          </cell>
          <cell r="AQ149">
            <v>98762.400000000067</v>
          </cell>
          <cell r="AR149">
            <v>0</v>
          </cell>
          <cell r="AS149">
            <v>0</v>
          </cell>
          <cell r="AT149">
            <v>98762.400000000067</v>
          </cell>
          <cell r="AU149">
            <v>155.0000000000002</v>
          </cell>
          <cell r="AV149">
            <v>0</v>
          </cell>
          <cell r="AW149">
            <v>119.00000000000013</v>
          </cell>
          <cell r="AX149">
            <v>28067.911200000031</v>
          </cell>
          <cell r="AY149">
            <v>0</v>
          </cell>
          <cell r="AZ149">
            <v>0</v>
          </cell>
          <cell r="BA149">
            <v>48.999999999999922</v>
          </cell>
          <cell r="BB149">
            <v>21885.359999999964</v>
          </cell>
          <cell r="BC149">
            <v>3.9999999999999902</v>
          </cell>
          <cell r="BD149">
            <v>1947.1199999999951</v>
          </cell>
          <cell r="BE149">
            <v>44.000000000000121</v>
          </cell>
          <cell r="BF149">
            <v>22743.60000000006</v>
          </cell>
          <cell r="BG149">
            <v>4.9999999999999885</v>
          </cell>
          <cell r="BH149">
            <v>3412.4999999999923</v>
          </cell>
          <cell r="BI149">
            <v>78056.491200000033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78056.491200000033</v>
          </cell>
          <cell r="BZ149">
            <v>234359.49120000005</v>
          </cell>
          <cell r="CA149">
            <v>0</v>
          </cell>
          <cell r="CB149">
            <v>234359.49120000005</v>
          </cell>
          <cell r="CC149">
            <v>96.045837093626005</v>
          </cell>
          <cell r="CD149">
            <v>112787.58695741594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112787.58695741594</v>
          </cell>
          <cell r="CR149">
            <v>25.439999999999966</v>
          </cell>
          <cell r="CS149">
            <v>24512.203199999967</v>
          </cell>
          <cell r="CT149">
            <v>0</v>
          </cell>
          <cell r="CU149">
            <v>0</v>
          </cell>
          <cell r="CV149">
            <v>24512.203199999967</v>
          </cell>
          <cell r="CW149">
            <v>8.0489296636085719</v>
          </cell>
          <cell r="CX149">
            <v>4766.3346788990875</v>
          </cell>
          <cell r="CY149">
            <v>0</v>
          </cell>
          <cell r="CZ149">
            <v>0</v>
          </cell>
          <cell r="DA149">
            <v>4766.3346788990875</v>
          </cell>
          <cell r="DB149">
            <v>1712199.4560363151</v>
          </cell>
          <cell r="DC149">
            <v>0</v>
          </cell>
          <cell r="DD149">
            <v>1712199.4560363151</v>
          </cell>
          <cell r="DE149">
            <v>134894.59</v>
          </cell>
          <cell r="DF149">
            <v>0</v>
          </cell>
          <cell r="DG149">
            <v>134894.59</v>
          </cell>
          <cell r="DH149">
            <v>53.714285714285715</v>
          </cell>
          <cell r="DI149">
            <v>0</v>
          </cell>
          <cell r="DJ149">
            <v>1.0860000000000001</v>
          </cell>
          <cell r="DK149">
            <v>0</v>
          </cell>
          <cell r="DL149">
            <v>0</v>
          </cell>
          <cell r="DN149"/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4729.1019999999999</v>
          </cell>
          <cell r="EB149">
            <v>4729.1019999999999</v>
          </cell>
          <cell r="EC149">
            <v>0</v>
          </cell>
          <cell r="ED149">
            <v>0</v>
          </cell>
          <cell r="EE149">
            <v>4729.1019999999999</v>
          </cell>
          <cell r="EF149">
            <v>4729.1019999999999</v>
          </cell>
          <cell r="EG149">
            <v>0</v>
          </cell>
          <cell r="EH149"/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139623.69200000001</v>
          </cell>
          <cell r="EQ149">
            <v>0</v>
          </cell>
          <cell r="ER149">
            <v>139623.69200000001</v>
          </cell>
          <cell r="ES149">
            <v>1851823.1480363151</v>
          </cell>
          <cell r="ET149">
            <v>0</v>
          </cell>
          <cell r="EU149">
            <v>1851823.1480363151</v>
          </cell>
          <cell r="EV149">
            <v>1847094.0460363152</v>
          </cell>
          <cell r="EW149">
            <v>4912.4841649902</v>
          </cell>
          <cell r="EX149">
            <v>4610</v>
          </cell>
          <cell r="EY149">
            <v>0</v>
          </cell>
          <cell r="EZ149">
            <v>1733360</v>
          </cell>
          <cell r="FA149">
            <v>0</v>
          </cell>
          <cell r="FB149">
            <v>1851823.1480363151</v>
          </cell>
          <cell r="FC149">
            <v>1851823.1480363151</v>
          </cell>
          <cell r="FD149">
            <v>0</v>
          </cell>
          <cell r="FE149">
            <v>1851823.1480363151</v>
          </cell>
          <cell r="FF149">
            <v>1851823.1480363151</v>
          </cell>
          <cell r="FG149">
            <v>0</v>
          </cell>
          <cell r="FH149" t="str">
            <v>Formula</v>
          </cell>
          <cell r="FI149">
            <v>358958.23123631516</v>
          </cell>
          <cell r="FJ149">
            <v>0</v>
          </cell>
          <cell r="FK149">
            <v>358958.23123631516</v>
          </cell>
          <cell r="FL149">
            <v>0</v>
          </cell>
          <cell r="FM149" t="str">
            <v/>
          </cell>
          <cell r="FN149" t="str">
            <v/>
          </cell>
          <cell r="FO149" t="str">
            <v/>
          </cell>
          <cell r="FP149" t="str">
            <v/>
          </cell>
          <cell r="FQ149">
            <v>0</v>
          </cell>
        </row>
        <row r="150">
          <cell r="C150">
            <v>1824</v>
          </cell>
          <cell r="D150" t="str">
            <v>RB051824</v>
          </cell>
          <cell r="E150" t="str">
            <v>Hamilton Primary School</v>
          </cell>
          <cell r="F150" t="str">
            <v>P</v>
          </cell>
          <cell r="G150" t="str">
            <v>Y</v>
          </cell>
          <cell r="H150">
            <v>10008484</v>
          </cell>
          <cell r="I150" t="str">
            <v/>
          </cell>
          <cell r="J150"/>
          <cell r="K150">
            <v>2003</v>
          </cell>
          <cell r="L150">
            <v>114706</v>
          </cell>
          <cell r="M150"/>
          <cell r="N150"/>
          <cell r="O150">
            <v>7</v>
          </cell>
          <cell r="P150">
            <v>0</v>
          </cell>
          <cell r="Q150">
            <v>0</v>
          </cell>
          <cell r="R150"/>
          <cell r="S150">
            <v>60</v>
          </cell>
          <cell r="T150">
            <v>362</v>
          </cell>
          <cell r="U150"/>
          <cell r="V150">
            <v>422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422</v>
          </cell>
          <cell r="AF150">
            <v>1499192.98</v>
          </cell>
          <cell r="AG150">
            <v>0</v>
          </cell>
          <cell r="AH150">
            <v>0</v>
          </cell>
          <cell r="AI150">
            <v>0</v>
          </cell>
          <cell r="AJ150">
            <v>1499192.98</v>
          </cell>
          <cell r="AK150">
            <v>29.999999999999989</v>
          </cell>
          <cell r="AL150">
            <v>14753.999999999995</v>
          </cell>
          <cell r="AM150">
            <v>0</v>
          </cell>
          <cell r="AN150">
            <v>0</v>
          </cell>
          <cell r="AO150">
            <v>14753.999999999995</v>
          </cell>
          <cell r="AP150">
            <v>32.999999999999986</v>
          </cell>
          <cell r="AQ150">
            <v>27159.659999999989</v>
          </cell>
          <cell r="AR150">
            <v>0</v>
          </cell>
          <cell r="AS150">
            <v>0</v>
          </cell>
          <cell r="AT150">
            <v>27159.659999999989</v>
          </cell>
          <cell r="AU150">
            <v>219.52019002375292</v>
          </cell>
          <cell r="AV150">
            <v>0</v>
          </cell>
          <cell r="AW150">
            <v>175.41567695961973</v>
          </cell>
          <cell r="AX150">
            <v>41374.383562945317</v>
          </cell>
          <cell r="AY150">
            <v>18.042755344418072</v>
          </cell>
          <cell r="AZ150">
            <v>5161.1085149643768</v>
          </cell>
          <cell r="BA150">
            <v>6.0142517814726899</v>
          </cell>
          <cell r="BB150">
            <v>2686.2054156769623</v>
          </cell>
          <cell r="BC150">
            <v>1.0023752969121122</v>
          </cell>
          <cell r="BD150">
            <v>487.93624703087795</v>
          </cell>
          <cell r="BE150">
            <v>0</v>
          </cell>
          <cell r="BF150">
            <v>0</v>
          </cell>
          <cell r="BG150">
            <v>2.0047505938242285</v>
          </cell>
          <cell r="BH150">
            <v>1368.242280285036</v>
          </cell>
          <cell r="BI150">
            <v>51077.876020902564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51077.876020902564</v>
          </cell>
          <cell r="BZ150">
            <v>92991.536020902538</v>
          </cell>
          <cell r="CA150">
            <v>0</v>
          </cell>
          <cell r="CB150">
            <v>92991.536020902538</v>
          </cell>
          <cell r="CC150">
            <v>93.640526887304603</v>
          </cell>
          <cell r="CD150">
            <v>109963.00712903067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109963.00712903067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22.210526315789462</v>
          </cell>
          <cell r="CX150">
            <v>13152.407368421045</v>
          </cell>
          <cell r="CY150">
            <v>0</v>
          </cell>
          <cell r="CZ150">
            <v>0</v>
          </cell>
          <cell r="DA150">
            <v>13152.407368421045</v>
          </cell>
          <cell r="DB150">
            <v>1715299.9305183543</v>
          </cell>
          <cell r="DC150">
            <v>0</v>
          </cell>
          <cell r="DD150">
            <v>1715299.9305183543</v>
          </cell>
          <cell r="DE150">
            <v>134894.59</v>
          </cell>
          <cell r="DF150">
            <v>0</v>
          </cell>
          <cell r="DG150">
            <v>134894.59</v>
          </cell>
          <cell r="DH150">
            <v>60.285714285714285</v>
          </cell>
          <cell r="DI150">
            <v>0</v>
          </cell>
          <cell r="DJ150">
            <v>0.86699999999999999</v>
          </cell>
          <cell r="DK150">
            <v>0</v>
          </cell>
          <cell r="DL150">
            <v>0</v>
          </cell>
          <cell r="DN150"/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33371.519999999997</v>
          </cell>
          <cell r="EB150">
            <v>28928</v>
          </cell>
          <cell r="EC150">
            <v>4443.5199999999968</v>
          </cell>
          <cell r="ED150">
            <v>0</v>
          </cell>
          <cell r="EE150">
            <v>33371.519999999997</v>
          </cell>
          <cell r="EF150">
            <v>33371.519999999997</v>
          </cell>
          <cell r="EG150">
            <v>0</v>
          </cell>
          <cell r="EH150"/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168266.11</v>
          </cell>
          <cell r="EQ150">
            <v>0</v>
          </cell>
          <cell r="ER150">
            <v>168266.11</v>
          </cell>
          <cell r="ES150">
            <v>1883566.0405183542</v>
          </cell>
          <cell r="ET150">
            <v>0</v>
          </cell>
          <cell r="EU150">
            <v>1883566.0405183542</v>
          </cell>
          <cell r="EV150">
            <v>1850194.5205183544</v>
          </cell>
          <cell r="EW150">
            <v>4384.347205019797</v>
          </cell>
          <cell r="EX150">
            <v>4610</v>
          </cell>
          <cell r="EY150">
            <v>225.652794980203</v>
          </cell>
          <cell r="EZ150">
            <v>1945420</v>
          </cell>
          <cell r="FA150">
            <v>95225.479481645627</v>
          </cell>
          <cell r="FB150">
            <v>1978791.5199999998</v>
          </cell>
          <cell r="FC150">
            <v>1978791.5199999998</v>
          </cell>
          <cell r="FD150">
            <v>0</v>
          </cell>
          <cell r="FE150">
            <v>1978791.5199999998</v>
          </cell>
          <cell r="FF150">
            <v>1978791.5199999998</v>
          </cell>
          <cell r="FG150">
            <v>0</v>
          </cell>
          <cell r="FH150" t="str">
            <v>MPPL</v>
          </cell>
          <cell r="FI150">
            <v>246328.7399183542</v>
          </cell>
          <cell r="FJ150">
            <v>0</v>
          </cell>
          <cell r="FK150">
            <v>246328.7399183542</v>
          </cell>
          <cell r="FL150">
            <v>0</v>
          </cell>
          <cell r="FM150">
            <v>17377.96</v>
          </cell>
          <cell r="FN150">
            <v>3127.02</v>
          </cell>
          <cell r="FO150">
            <v>0</v>
          </cell>
          <cell r="FP150">
            <v>422</v>
          </cell>
          <cell r="FQ150">
            <v>20926.98</v>
          </cell>
        </row>
        <row r="151">
          <cell r="C151">
            <v>2715</v>
          </cell>
          <cell r="D151" t="str">
            <v>RB052715</v>
          </cell>
          <cell r="E151" t="str">
            <v>Hare Street Community Primary School and Nursery</v>
          </cell>
          <cell r="F151" t="str">
            <v>P</v>
          </cell>
          <cell r="G151" t="str">
            <v>Y</v>
          </cell>
          <cell r="H151">
            <v>10028342</v>
          </cell>
          <cell r="I151" t="str">
            <v/>
          </cell>
          <cell r="J151"/>
          <cell r="K151">
            <v>3254</v>
          </cell>
          <cell r="L151">
            <v>133255</v>
          </cell>
          <cell r="M151"/>
          <cell r="N151"/>
          <cell r="O151">
            <v>7</v>
          </cell>
          <cell r="P151">
            <v>0</v>
          </cell>
          <cell r="Q151">
            <v>0</v>
          </cell>
          <cell r="R151"/>
          <cell r="S151">
            <v>59</v>
          </cell>
          <cell r="T151">
            <v>360</v>
          </cell>
          <cell r="U151"/>
          <cell r="V151">
            <v>419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419</v>
          </cell>
          <cell r="AF151">
            <v>1488535.21</v>
          </cell>
          <cell r="AG151">
            <v>0</v>
          </cell>
          <cell r="AH151">
            <v>0</v>
          </cell>
          <cell r="AI151">
            <v>0</v>
          </cell>
          <cell r="AJ151">
            <v>1488535.21</v>
          </cell>
          <cell r="AK151">
            <v>122.00000000000014</v>
          </cell>
          <cell r="AL151">
            <v>59999.600000000071</v>
          </cell>
          <cell r="AM151">
            <v>0</v>
          </cell>
          <cell r="AN151">
            <v>0</v>
          </cell>
          <cell r="AO151">
            <v>59999.600000000071</v>
          </cell>
          <cell r="AP151">
            <v>149.99999999999989</v>
          </cell>
          <cell r="AQ151">
            <v>123452.9999999999</v>
          </cell>
          <cell r="AR151">
            <v>0</v>
          </cell>
          <cell r="AS151">
            <v>0</v>
          </cell>
          <cell r="AT151">
            <v>123452.9999999999</v>
          </cell>
          <cell r="AU151">
            <v>84.999999999999801</v>
          </cell>
          <cell r="AV151">
            <v>0</v>
          </cell>
          <cell r="AW151">
            <v>145.00000000000017</v>
          </cell>
          <cell r="AX151">
            <v>34200.396000000037</v>
          </cell>
          <cell r="AY151">
            <v>39.000000000000014</v>
          </cell>
          <cell r="AZ151">
            <v>11155.903200000004</v>
          </cell>
          <cell r="BA151">
            <v>6.9999999999999813</v>
          </cell>
          <cell r="BB151">
            <v>3126.4799999999914</v>
          </cell>
          <cell r="BC151">
            <v>142.99999999999994</v>
          </cell>
          <cell r="BD151">
            <v>69609.539999999964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118092.3192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118092.3192</v>
          </cell>
          <cell r="BZ151">
            <v>301544.9192</v>
          </cell>
          <cell r="CA151">
            <v>0</v>
          </cell>
          <cell r="CB151">
            <v>301544.9192</v>
          </cell>
          <cell r="CC151">
            <v>68.678195488721812</v>
          </cell>
          <cell r="CD151">
            <v>80649.491744360901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80649.491744360901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84.268156424580923</v>
          </cell>
          <cell r="CX151">
            <v>49901.074189944084</v>
          </cell>
          <cell r="CY151">
            <v>0</v>
          </cell>
          <cell r="CZ151">
            <v>0</v>
          </cell>
          <cell r="DA151">
            <v>49901.074189944084</v>
          </cell>
          <cell r="DB151">
            <v>1920630.6951343052</v>
          </cell>
          <cell r="DC151">
            <v>0</v>
          </cell>
          <cell r="DD151">
            <v>1920630.6951343052</v>
          </cell>
          <cell r="DE151">
            <v>134894.59</v>
          </cell>
          <cell r="DF151">
            <v>0</v>
          </cell>
          <cell r="DG151">
            <v>134894.59</v>
          </cell>
          <cell r="DH151">
            <v>59.857142857142854</v>
          </cell>
          <cell r="DI151">
            <v>0</v>
          </cell>
          <cell r="DJ151">
            <v>0.71399999999999997</v>
          </cell>
          <cell r="DK151">
            <v>0</v>
          </cell>
          <cell r="DL151">
            <v>0</v>
          </cell>
          <cell r="DN151"/>
          <cell r="DO151">
            <v>0</v>
          </cell>
          <cell r="DP151">
            <v>0</v>
          </cell>
          <cell r="DQ151">
            <v>0</v>
          </cell>
          <cell r="DR151">
            <v>1.0173000000000001</v>
          </cell>
          <cell r="DS151">
            <v>35560.587432823675</v>
          </cell>
          <cell r="DT151">
            <v>0</v>
          </cell>
          <cell r="DU151">
            <v>35560.587432823675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40426.730000000003</v>
          </cell>
          <cell r="EB151">
            <v>35072</v>
          </cell>
          <cell r="EC151">
            <v>5354.7300000000032</v>
          </cell>
          <cell r="ED151">
            <v>0</v>
          </cell>
          <cell r="EE151">
            <v>40426.730000000003</v>
          </cell>
          <cell r="EF151">
            <v>40426.730000000003</v>
          </cell>
          <cell r="EG151">
            <v>0</v>
          </cell>
          <cell r="EH151"/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210881.90743282367</v>
          </cell>
          <cell r="EQ151">
            <v>0</v>
          </cell>
          <cell r="ER151">
            <v>210881.90743282367</v>
          </cell>
          <cell r="ES151">
            <v>2131512.6025671288</v>
          </cell>
          <cell r="ET151">
            <v>0</v>
          </cell>
          <cell r="EU151">
            <v>2131512.6025671288</v>
          </cell>
          <cell r="EV151">
            <v>2091085.8725671289</v>
          </cell>
          <cell r="EW151">
            <v>4990.6584070814533</v>
          </cell>
          <cell r="EX151">
            <v>4610</v>
          </cell>
          <cell r="EY151">
            <v>0</v>
          </cell>
          <cell r="EZ151">
            <v>1931590</v>
          </cell>
          <cell r="FA151">
            <v>0</v>
          </cell>
          <cell r="FB151">
            <v>2131512.6025671288</v>
          </cell>
          <cell r="FC151">
            <v>2131512.6025671288</v>
          </cell>
          <cell r="FD151">
            <v>0</v>
          </cell>
          <cell r="FE151">
            <v>2131512.6025671288</v>
          </cell>
          <cell r="FF151">
            <v>2131512.6025671288</v>
          </cell>
          <cell r="FG151">
            <v>0</v>
          </cell>
          <cell r="FH151" t="str">
            <v>Formula</v>
          </cell>
          <cell r="FI151">
            <v>423961.75002111838</v>
          </cell>
          <cell r="FJ151">
            <v>0</v>
          </cell>
          <cell r="FK151">
            <v>423961.75002111838</v>
          </cell>
          <cell r="FL151">
            <v>0</v>
          </cell>
          <cell r="FM151">
            <v>17254.419999999998</v>
          </cell>
          <cell r="FN151">
            <v>3158.5028670000002</v>
          </cell>
          <cell r="FO151">
            <v>0</v>
          </cell>
          <cell r="FP151">
            <v>426.24870000000004</v>
          </cell>
          <cell r="FQ151">
            <v>20839.171566999998</v>
          </cell>
        </row>
        <row r="152">
          <cell r="C152"/>
          <cell r="D152"/>
          <cell r="E152" t="str">
            <v>Harlowbury Primary School</v>
          </cell>
          <cell r="F152" t="str">
            <v>P</v>
          </cell>
          <cell r="G152" t="str">
            <v/>
          </cell>
          <cell r="H152"/>
          <cell r="I152" t="str">
            <v>Y</v>
          </cell>
          <cell r="J152"/>
          <cell r="K152">
            <v>2983</v>
          </cell>
          <cell r="L152">
            <v>144664</v>
          </cell>
          <cell r="M152"/>
          <cell r="N152"/>
          <cell r="O152">
            <v>7</v>
          </cell>
          <cell r="P152">
            <v>0</v>
          </cell>
          <cell r="Q152">
            <v>0</v>
          </cell>
          <cell r="R152"/>
          <cell r="S152">
            <v>28</v>
          </cell>
          <cell r="T152">
            <v>171</v>
          </cell>
          <cell r="U152"/>
          <cell r="V152">
            <v>199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199</v>
          </cell>
          <cell r="AF152">
            <v>706965.41</v>
          </cell>
          <cell r="AG152">
            <v>0</v>
          </cell>
          <cell r="AH152">
            <v>0</v>
          </cell>
          <cell r="AI152">
            <v>0</v>
          </cell>
          <cell r="AJ152">
            <v>706965.41</v>
          </cell>
          <cell r="AK152">
            <v>32.999999999999957</v>
          </cell>
          <cell r="AL152">
            <v>16229.39999999998</v>
          </cell>
          <cell r="AM152">
            <v>0</v>
          </cell>
          <cell r="AN152">
            <v>0</v>
          </cell>
          <cell r="AO152">
            <v>16229.39999999998</v>
          </cell>
          <cell r="AP152">
            <v>35.000000000000071</v>
          </cell>
          <cell r="AQ152">
            <v>28805.700000000059</v>
          </cell>
          <cell r="AR152">
            <v>0</v>
          </cell>
          <cell r="AS152">
            <v>0</v>
          </cell>
          <cell r="AT152">
            <v>28805.700000000059</v>
          </cell>
          <cell r="AU152">
            <v>159.80303030303028</v>
          </cell>
          <cell r="AV152">
            <v>0</v>
          </cell>
          <cell r="AW152">
            <v>21.106060606060591</v>
          </cell>
          <cell r="AX152">
            <v>4978.1767636363602</v>
          </cell>
          <cell r="AY152">
            <v>11.055555555555564</v>
          </cell>
          <cell r="AZ152">
            <v>3162.428400000003</v>
          </cell>
          <cell r="BA152">
            <v>5.0252525252525349</v>
          </cell>
          <cell r="BB152">
            <v>2244.478787878792</v>
          </cell>
          <cell r="BC152">
            <v>2.0101010101010099</v>
          </cell>
          <cell r="BD152">
            <v>978.4769696969696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11363.560921212124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11363.560921212124</v>
          </cell>
          <cell r="BZ152">
            <v>56398.660921212155</v>
          </cell>
          <cell r="CA152">
            <v>0</v>
          </cell>
          <cell r="CB152">
            <v>56398.660921212155</v>
          </cell>
          <cell r="CC152">
            <v>50.154471544715413</v>
          </cell>
          <cell r="CD152">
            <v>58896.897479674757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58896.897479674757</v>
          </cell>
          <cell r="CR152">
            <v>10.283350253807045</v>
          </cell>
          <cell r="CS152">
            <v>9908.3164700507023</v>
          </cell>
          <cell r="CT152">
            <v>0</v>
          </cell>
          <cell r="CU152">
            <v>0</v>
          </cell>
          <cell r="CV152">
            <v>9908.3164700507023</v>
          </cell>
          <cell r="CW152">
            <v>34.912280701754376</v>
          </cell>
          <cell r="CX152">
            <v>20674.005263157887</v>
          </cell>
          <cell r="CY152">
            <v>0</v>
          </cell>
          <cell r="CZ152">
            <v>0</v>
          </cell>
          <cell r="DA152">
            <v>20674.005263157887</v>
          </cell>
          <cell r="DB152">
            <v>852843.29013409559</v>
          </cell>
          <cell r="DC152">
            <v>0</v>
          </cell>
          <cell r="DD152">
            <v>852843.29013409559</v>
          </cell>
          <cell r="DE152">
            <v>134894.59</v>
          </cell>
          <cell r="DF152">
            <v>0</v>
          </cell>
          <cell r="DG152">
            <v>134894.59</v>
          </cell>
          <cell r="DH152">
            <v>28.428571428571427</v>
          </cell>
          <cell r="DI152">
            <v>0</v>
          </cell>
          <cell r="DJ152">
            <v>0.78200000000000003</v>
          </cell>
          <cell r="DK152">
            <v>0</v>
          </cell>
          <cell r="DL152">
            <v>0</v>
          </cell>
          <cell r="DN152"/>
          <cell r="DO152">
            <v>0</v>
          </cell>
          <cell r="DP152">
            <v>0</v>
          </cell>
          <cell r="DQ152">
            <v>0</v>
          </cell>
          <cell r="DR152">
            <v>1.0173000000000001</v>
          </cell>
          <cell r="DS152">
            <v>17087.865326319945</v>
          </cell>
          <cell r="DT152">
            <v>0</v>
          </cell>
          <cell r="DU152">
            <v>17087.865326319945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2963.19535342466</v>
          </cell>
          <cell r="EB152">
            <v>2963.1954000000001</v>
          </cell>
          <cell r="EC152">
            <v>0</v>
          </cell>
          <cell r="ED152">
            <v>0</v>
          </cell>
          <cell r="EE152">
            <v>2963.1954000000001</v>
          </cell>
          <cell r="EF152">
            <v>2963.1954000000001</v>
          </cell>
          <cell r="EG152">
            <v>0</v>
          </cell>
          <cell r="EH152"/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154945.65072631993</v>
          </cell>
          <cell r="EQ152">
            <v>0</v>
          </cell>
          <cell r="ER152">
            <v>154945.65072631993</v>
          </cell>
          <cell r="ES152">
            <v>1007788.9408604156</v>
          </cell>
          <cell r="ET152">
            <v>0</v>
          </cell>
          <cell r="EU152">
            <v>1007788.9408604156</v>
          </cell>
          <cell r="EV152">
            <v>1004825.7454604155</v>
          </cell>
          <cell r="EW152">
            <v>5049.3756053287207</v>
          </cell>
          <cell r="EX152">
            <v>4610</v>
          </cell>
          <cell r="EY152">
            <v>0</v>
          </cell>
          <cell r="EZ152">
            <v>917390</v>
          </cell>
          <cell r="FA152">
            <v>0</v>
          </cell>
          <cell r="FB152">
            <v>1007788.9408604156</v>
          </cell>
          <cell r="FC152">
            <v>1007788.9408604156</v>
          </cell>
          <cell r="FD152">
            <v>0</v>
          </cell>
          <cell r="FE152">
            <v>1007788.9408604156</v>
          </cell>
          <cell r="FF152">
            <v>1007788.9408604156</v>
          </cell>
          <cell r="FG152">
            <v>0</v>
          </cell>
          <cell r="FH152" t="str">
            <v>Formula</v>
          </cell>
          <cell r="FI152">
            <v>153467.2761882054</v>
          </cell>
          <cell r="FJ152">
            <v>0</v>
          </cell>
          <cell r="FK152">
            <v>153467.2761882054</v>
          </cell>
          <cell r="FL152">
            <v>0</v>
          </cell>
          <cell r="FM152" t="str">
            <v/>
          </cell>
          <cell r="FN152" t="str">
            <v/>
          </cell>
          <cell r="FO152" t="str">
            <v/>
          </cell>
          <cell r="FP152" t="str">
            <v/>
          </cell>
          <cell r="FQ152">
            <v>0</v>
          </cell>
        </row>
        <row r="153">
          <cell r="C153">
            <v>2848</v>
          </cell>
          <cell r="D153" t="str">
            <v>RB052848</v>
          </cell>
          <cell r="E153" t="str">
            <v>Harwich Community Primary School and Nursery</v>
          </cell>
          <cell r="F153" t="str">
            <v>P</v>
          </cell>
          <cell r="G153" t="str">
            <v>Y</v>
          </cell>
          <cell r="H153">
            <v>10041518</v>
          </cell>
          <cell r="I153" t="str">
            <v/>
          </cell>
          <cell r="J153"/>
          <cell r="K153">
            <v>2414</v>
          </cell>
          <cell r="L153">
            <v>114843</v>
          </cell>
          <cell r="M153"/>
          <cell r="N153"/>
          <cell r="O153">
            <v>7</v>
          </cell>
          <cell r="P153">
            <v>0</v>
          </cell>
          <cell r="Q153">
            <v>0</v>
          </cell>
          <cell r="R153"/>
          <cell r="S153">
            <v>30</v>
          </cell>
          <cell r="T153">
            <v>174</v>
          </cell>
          <cell r="U153"/>
          <cell r="V153">
            <v>204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204</v>
          </cell>
          <cell r="AF153">
            <v>724728.36</v>
          </cell>
          <cell r="AG153">
            <v>0</v>
          </cell>
          <cell r="AH153">
            <v>0</v>
          </cell>
          <cell r="AI153">
            <v>0</v>
          </cell>
          <cell r="AJ153">
            <v>724728.36</v>
          </cell>
          <cell r="AK153">
            <v>107.00000000000007</v>
          </cell>
          <cell r="AL153">
            <v>52622.600000000035</v>
          </cell>
          <cell r="AM153">
            <v>0</v>
          </cell>
          <cell r="AN153">
            <v>0</v>
          </cell>
          <cell r="AO153">
            <v>52622.600000000035</v>
          </cell>
          <cell r="AP153">
            <v>111.99999999999994</v>
          </cell>
          <cell r="AQ153">
            <v>92178.239999999947</v>
          </cell>
          <cell r="AR153">
            <v>0</v>
          </cell>
          <cell r="AS153">
            <v>0</v>
          </cell>
          <cell r="AT153">
            <v>92178.239999999947</v>
          </cell>
          <cell r="AU153">
            <v>10.000000000000011</v>
          </cell>
          <cell r="AV153">
            <v>0</v>
          </cell>
          <cell r="AW153">
            <v>8.9999999999999929</v>
          </cell>
          <cell r="AX153">
            <v>2122.7831999999985</v>
          </cell>
          <cell r="AY153">
            <v>0</v>
          </cell>
          <cell r="AZ153">
            <v>0</v>
          </cell>
          <cell r="BA153">
            <v>23.000000000000064</v>
          </cell>
          <cell r="BB153">
            <v>10272.720000000028</v>
          </cell>
          <cell r="BC153">
            <v>4.9999999999999947</v>
          </cell>
          <cell r="BD153">
            <v>2433.8999999999974</v>
          </cell>
          <cell r="BE153">
            <v>157.00000000000003</v>
          </cell>
          <cell r="BF153">
            <v>81153.300000000017</v>
          </cell>
          <cell r="BG153">
            <v>0</v>
          </cell>
          <cell r="BH153">
            <v>0</v>
          </cell>
          <cell r="BI153">
            <v>95982.703200000047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95982.703200000047</v>
          </cell>
          <cell r="BZ153">
            <v>240783.54320000001</v>
          </cell>
          <cell r="CA153">
            <v>0</v>
          </cell>
          <cell r="CB153">
            <v>240783.54320000001</v>
          </cell>
          <cell r="CC153">
            <v>55.054808236472049</v>
          </cell>
          <cell r="CD153">
            <v>64651.411860171487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64651.411860171487</v>
          </cell>
          <cell r="CR153">
            <v>0.75999999999999268</v>
          </cell>
          <cell r="CS153">
            <v>732.2827999999929</v>
          </cell>
          <cell r="CT153">
            <v>0</v>
          </cell>
          <cell r="CU153">
            <v>0</v>
          </cell>
          <cell r="CV153">
            <v>732.2827999999929</v>
          </cell>
          <cell r="CW153">
            <v>3.517241379310339</v>
          </cell>
          <cell r="CX153">
            <v>2082.8048275862034</v>
          </cell>
          <cell r="CY153">
            <v>0</v>
          </cell>
          <cell r="CZ153">
            <v>0</v>
          </cell>
          <cell r="DA153">
            <v>2082.8048275862034</v>
          </cell>
          <cell r="DB153">
            <v>1032978.4026877577</v>
          </cell>
          <cell r="DC153">
            <v>0</v>
          </cell>
          <cell r="DD153">
            <v>1032978.4026877577</v>
          </cell>
          <cell r="DE153">
            <v>134894.59</v>
          </cell>
          <cell r="DF153">
            <v>0</v>
          </cell>
          <cell r="DG153">
            <v>134894.59</v>
          </cell>
          <cell r="DH153">
            <v>29.142857142857142</v>
          </cell>
          <cell r="DI153">
            <v>0</v>
          </cell>
          <cell r="DJ153">
            <v>0.86099999999999999</v>
          </cell>
          <cell r="DK153">
            <v>0</v>
          </cell>
          <cell r="DL153">
            <v>0</v>
          </cell>
          <cell r="DN153"/>
          <cell r="DO153">
            <v>0</v>
          </cell>
          <cell r="DP153">
            <v>0</v>
          </cell>
          <cell r="DQ153">
            <v>0</v>
          </cell>
          <cell r="DR153">
            <v>1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37888</v>
          </cell>
          <cell r="EB153">
            <v>35584</v>
          </cell>
          <cell r="EC153">
            <v>2304</v>
          </cell>
          <cell r="ED153">
            <v>0</v>
          </cell>
          <cell r="EE153">
            <v>37888</v>
          </cell>
          <cell r="EF153">
            <v>37888</v>
          </cell>
          <cell r="EG153">
            <v>0</v>
          </cell>
          <cell r="EH153"/>
          <cell r="EI153">
            <v>0</v>
          </cell>
          <cell r="EJ153">
            <v>0</v>
          </cell>
          <cell r="EK153">
            <v>0</v>
          </cell>
          <cell r="EL153">
            <v>242720</v>
          </cell>
          <cell r="EM153">
            <v>0</v>
          </cell>
          <cell r="EN153">
            <v>0</v>
          </cell>
          <cell r="EO153">
            <v>0</v>
          </cell>
          <cell r="EP153">
            <v>415502.58999999997</v>
          </cell>
          <cell r="EQ153">
            <v>0</v>
          </cell>
          <cell r="ER153">
            <v>415502.58999999997</v>
          </cell>
          <cell r="ES153">
            <v>1448480.9926877576</v>
          </cell>
          <cell r="ET153">
            <v>0</v>
          </cell>
          <cell r="EU153">
            <v>1448480.9926877576</v>
          </cell>
          <cell r="EV153">
            <v>1167872.9926877578</v>
          </cell>
          <cell r="EW153">
            <v>5724.8676112144994</v>
          </cell>
          <cell r="EX153">
            <v>4610</v>
          </cell>
          <cell r="EY153">
            <v>0</v>
          </cell>
          <cell r="EZ153">
            <v>940440</v>
          </cell>
          <cell r="FA153">
            <v>0</v>
          </cell>
          <cell r="FB153">
            <v>1448480.9926877576</v>
          </cell>
          <cell r="FC153">
            <v>1448480.9926877576</v>
          </cell>
          <cell r="FD153">
            <v>0</v>
          </cell>
          <cell r="FE153">
            <v>1448480.9926877576</v>
          </cell>
          <cell r="FF153">
            <v>1448480.9926877576</v>
          </cell>
          <cell r="FG153">
            <v>0</v>
          </cell>
          <cell r="FH153" t="str">
            <v>Formula</v>
          </cell>
          <cell r="FI153">
            <v>277369.29348775768</v>
          </cell>
          <cell r="FJ153">
            <v>0</v>
          </cell>
          <cell r="FK153">
            <v>277369.29348775768</v>
          </cell>
          <cell r="FL153">
            <v>0</v>
          </cell>
          <cell r="FM153">
            <v>8400.7199999999993</v>
          </cell>
          <cell r="FN153">
            <v>1511.64</v>
          </cell>
          <cell r="FO153">
            <v>0</v>
          </cell>
          <cell r="FP153">
            <v>204</v>
          </cell>
          <cell r="FQ153">
            <v>10116.359999999999</v>
          </cell>
        </row>
        <row r="154">
          <cell r="C154"/>
          <cell r="D154"/>
          <cell r="E154" t="str">
            <v>Hatfield Heath Primary School</v>
          </cell>
          <cell r="F154" t="str">
            <v>P</v>
          </cell>
          <cell r="G154" t="str">
            <v/>
          </cell>
          <cell r="H154"/>
          <cell r="I154" t="str">
            <v>Y</v>
          </cell>
          <cell r="J154"/>
          <cell r="K154">
            <v>2520</v>
          </cell>
          <cell r="L154">
            <v>141714</v>
          </cell>
          <cell r="M154"/>
          <cell r="N154"/>
          <cell r="O154">
            <v>7</v>
          </cell>
          <cell r="P154">
            <v>0</v>
          </cell>
          <cell r="Q154">
            <v>0</v>
          </cell>
          <cell r="R154"/>
          <cell r="S154">
            <v>30</v>
          </cell>
          <cell r="T154">
            <v>176</v>
          </cell>
          <cell r="U154"/>
          <cell r="V154">
            <v>206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206</v>
          </cell>
          <cell r="AF154">
            <v>731833.54</v>
          </cell>
          <cell r="AG154">
            <v>0</v>
          </cell>
          <cell r="AH154">
            <v>0</v>
          </cell>
          <cell r="AI154">
            <v>0</v>
          </cell>
          <cell r="AJ154">
            <v>731833.54</v>
          </cell>
          <cell r="AK154">
            <v>17.999999999999996</v>
          </cell>
          <cell r="AL154">
            <v>8852.3999999999978</v>
          </cell>
          <cell r="AM154">
            <v>0</v>
          </cell>
          <cell r="AN154">
            <v>0</v>
          </cell>
          <cell r="AO154">
            <v>8852.3999999999978</v>
          </cell>
          <cell r="AP154">
            <v>19.000000000000007</v>
          </cell>
          <cell r="AQ154">
            <v>15637.380000000005</v>
          </cell>
          <cell r="AR154">
            <v>0</v>
          </cell>
          <cell r="AS154">
            <v>0</v>
          </cell>
          <cell r="AT154">
            <v>15637.380000000005</v>
          </cell>
          <cell r="AU154">
            <v>206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24489.780000000002</v>
          </cell>
          <cell r="CA154">
            <v>0</v>
          </cell>
          <cell r="CB154">
            <v>24489.780000000002</v>
          </cell>
          <cell r="CC154">
            <v>56.50285714285716</v>
          </cell>
          <cell r="CD154">
            <v>66351.870171428585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66351.870171428585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2.3409090909090984</v>
          </cell>
          <cell r="CX154">
            <v>1386.2161363636408</v>
          </cell>
          <cell r="CY154">
            <v>0</v>
          </cell>
          <cell r="CZ154">
            <v>0</v>
          </cell>
          <cell r="DA154">
            <v>1386.2161363636408</v>
          </cell>
          <cell r="DB154">
            <v>824061.40630779229</v>
          </cell>
          <cell r="DC154">
            <v>0</v>
          </cell>
          <cell r="DD154">
            <v>824061.40630779229</v>
          </cell>
          <cell r="DE154">
            <v>134894.59</v>
          </cell>
          <cell r="DF154">
            <v>0</v>
          </cell>
          <cell r="DG154">
            <v>134894.59</v>
          </cell>
          <cell r="DH154">
            <v>29.428571428571427</v>
          </cell>
          <cell r="DI154">
            <v>0</v>
          </cell>
          <cell r="DJ154">
            <v>1.5229999999999999</v>
          </cell>
          <cell r="DK154">
            <v>0</v>
          </cell>
          <cell r="DL154">
            <v>0</v>
          </cell>
          <cell r="DN154"/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4017.95</v>
          </cell>
          <cell r="EB154">
            <v>4017.95</v>
          </cell>
          <cell r="EC154">
            <v>0</v>
          </cell>
          <cell r="ED154">
            <v>0</v>
          </cell>
          <cell r="EE154">
            <v>4017.95</v>
          </cell>
          <cell r="EF154">
            <v>4017.95</v>
          </cell>
          <cell r="EG154">
            <v>0</v>
          </cell>
          <cell r="EH154"/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138912.54</v>
          </cell>
          <cell r="EQ154">
            <v>0</v>
          </cell>
          <cell r="ER154">
            <v>138912.54</v>
          </cell>
          <cell r="ES154">
            <v>962973.94630779233</v>
          </cell>
          <cell r="ET154">
            <v>0</v>
          </cell>
          <cell r="EU154">
            <v>962973.94630779233</v>
          </cell>
          <cell r="EV154">
            <v>958955.99630779226</v>
          </cell>
          <cell r="EW154">
            <v>4655.1261956688941</v>
          </cell>
          <cell r="EX154">
            <v>4610</v>
          </cell>
          <cell r="EY154">
            <v>0</v>
          </cell>
          <cell r="EZ154">
            <v>949660</v>
          </cell>
          <cell r="FA154">
            <v>0</v>
          </cell>
          <cell r="FB154">
            <v>962973.94630779233</v>
          </cell>
          <cell r="FC154">
            <v>962973.94630779233</v>
          </cell>
          <cell r="FD154">
            <v>0</v>
          </cell>
          <cell r="FE154">
            <v>962973.94630779233</v>
          </cell>
          <cell r="FF154">
            <v>962973.94630779233</v>
          </cell>
          <cell r="FG154">
            <v>0</v>
          </cell>
          <cell r="FH154" t="str">
            <v>Formula</v>
          </cell>
          <cell r="FI154">
            <v>105330.47250779223</v>
          </cell>
          <cell r="FJ154">
            <v>0</v>
          </cell>
          <cell r="FK154">
            <v>105330.47250779223</v>
          </cell>
          <cell r="FL154">
            <v>0</v>
          </cell>
          <cell r="FM154" t="str">
            <v/>
          </cell>
          <cell r="FN154" t="str">
            <v/>
          </cell>
          <cell r="FO154" t="str">
            <v/>
          </cell>
          <cell r="FP154" t="str">
            <v/>
          </cell>
          <cell r="FQ154">
            <v>0</v>
          </cell>
        </row>
        <row r="155">
          <cell r="C155">
            <v>2886</v>
          </cell>
          <cell r="D155" t="str">
            <v>RB052886</v>
          </cell>
          <cell r="E155" t="str">
            <v>Hatfield Peverel Infant and Nursery School</v>
          </cell>
          <cell r="F155" t="str">
            <v>P</v>
          </cell>
          <cell r="G155" t="str">
            <v>Y</v>
          </cell>
          <cell r="H155">
            <v>10008931</v>
          </cell>
          <cell r="I155" t="str">
            <v/>
          </cell>
          <cell r="J155"/>
          <cell r="K155">
            <v>2737</v>
          </cell>
          <cell r="L155">
            <v>114974</v>
          </cell>
          <cell r="M155"/>
          <cell r="N155"/>
          <cell r="O155">
            <v>3</v>
          </cell>
          <cell r="P155">
            <v>0</v>
          </cell>
          <cell r="Q155">
            <v>0</v>
          </cell>
          <cell r="R155"/>
          <cell r="S155">
            <v>60</v>
          </cell>
          <cell r="T155">
            <v>114</v>
          </cell>
          <cell r="U155"/>
          <cell r="V155">
            <v>174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174</v>
          </cell>
          <cell r="AF155">
            <v>618150.66</v>
          </cell>
          <cell r="AG155">
            <v>0</v>
          </cell>
          <cell r="AH155">
            <v>0</v>
          </cell>
          <cell r="AI155">
            <v>0</v>
          </cell>
          <cell r="AJ155">
            <v>618150.66</v>
          </cell>
          <cell r="AK155">
            <v>17.000000000000007</v>
          </cell>
          <cell r="AL155">
            <v>8360.600000000004</v>
          </cell>
          <cell r="AM155">
            <v>0</v>
          </cell>
          <cell r="AN155">
            <v>0</v>
          </cell>
          <cell r="AO155">
            <v>8360.600000000004</v>
          </cell>
          <cell r="AP155">
            <v>17.000000000000007</v>
          </cell>
          <cell r="AQ155">
            <v>13991.340000000006</v>
          </cell>
          <cell r="AR155">
            <v>0</v>
          </cell>
          <cell r="AS155">
            <v>0</v>
          </cell>
          <cell r="AT155">
            <v>13991.340000000006</v>
          </cell>
          <cell r="AU155">
            <v>165.99999999999997</v>
          </cell>
          <cell r="AV155">
            <v>0</v>
          </cell>
          <cell r="AW155">
            <v>2.9999999999999951</v>
          </cell>
          <cell r="AX155">
            <v>707.59439999999881</v>
          </cell>
          <cell r="AY155">
            <v>4.999999999999992</v>
          </cell>
          <cell r="AZ155">
            <v>1430.2439999999979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2137.8383999999969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2137.8383999999969</v>
          </cell>
          <cell r="BZ155">
            <v>24489.778400000007</v>
          </cell>
          <cell r="CA155">
            <v>0</v>
          </cell>
          <cell r="CB155">
            <v>24489.778400000007</v>
          </cell>
          <cell r="CC155">
            <v>38.495575221238951</v>
          </cell>
          <cell r="CD155">
            <v>45205.738938053109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45205.738938053109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1.5398230088495568</v>
          </cell>
          <cell r="CX155">
            <v>911.83699115044203</v>
          </cell>
          <cell r="CY155">
            <v>0</v>
          </cell>
          <cell r="CZ155">
            <v>0</v>
          </cell>
          <cell r="DA155">
            <v>911.83699115044203</v>
          </cell>
          <cell r="DB155">
            <v>688758.01432920352</v>
          </cell>
          <cell r="DC155">
            <v>0</v>
          </cell>
          <cell r="DD155">
            <v>688758.01432920352</v>
          </cell>
          <cell r="DE155">
            <v>134894.59</v>
          </cell>
          <cell r="DF155">
            <v>0</v>
          </cell>
          <cell r="DG155">
            <v>134894.59</v>
          </cell>
          <cell r="DH155">
            <v>58</v>
          </cell>
          <cell r="DI155">
            <v>0</v>
          </cell>
          <cell r="DJ155">
            <v>2.121</v>
          </cell>
          <cell r="DK155">
            <v>0</v>
          </cell>
          <cell r="DL155">
            <v>1</v>
          </cell>
          <cell r="DN155"/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17736.96</v>
          </cell>
          <cell r="EB155">
            <v>14265.66</v>
          </cell>
          <cell r="EC155">
            <v>3471.2999999999993</v>
          </cell>
          <cell r="ED155">
            <v>0</v>
          </cell>
          <cell r="EE155">
            <v>17736.96</v>
          </cell>
          <cell r="EF155">
            <v>17736.96</v>
          </cell>
          <cell r="EG155">
            <v>0</v>
          </cell>
          <cell r="EH155"/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152631.54999999999</v>
          </cell>
          <cell r="EQ155">
            <v>0</v>
          </cell>
          <cell r="ER155">
            <v>152631.54999999999</v>
          </cell>
          <cell r="ES155">
            <v>841389.56432920345</v>
          </cell>
          <cell r="ET155">
            <v>0</v>
          </cell>
          <cell r="EU155">
            <v>841389.56432920345</v>
          </cell>
          <cell r="EV155">
            <v>823652.60432920349</v>
          </cell>
          <cell r="EW155">
            <v>4733.6356570643875</v>
          </cell>
          <cell r="EX155">
            <v>4610</v>
          </cell>
          <cell r="EY155">
            <v>0</v>
          </cell>
          <cell r="EZ155">
            <v>802140</v>
          </cell>
          <cell r="FA155">
            <v>0</v>
          </cell>
          <cell r="FB155">
            <v>841389.56432920345</v>
          </cell>
          <cell r="FC155">
            <v>850522.02295384568</v>
          </cell>
          <cell r="FD155">
            <v>9132.4586246422259</v>
          </cell>
          <cell r="FE155">
            <v>850522.02295384568</v>
          </cell>
          <cell r="FF155">
            <v>850522.02295384568</v>
          </cell>
          <cell r="FG155">
            <v>0</v>
          </cell>
          <cell r="FH155" t="str">
            <v>MFG</v>
          </cell>
          <cell r="FI155">
            <v>80791.27412920355</v>
          </cell>
          <cell r="FJ155">
            <v>0</v>
          </cell>
          <cell r="FK155">
            <v>80791.27412920355</v>
          </cell>
          <cell r="FL155">
            <v>0</v>
          </cell>
          <cell r="FM155">
            <v>7165.32</v>
          </cell>
          <cell r="FN155">
            <v>1289.3399999999999</v>
          </cell>
          <cell r="FO155">
            <v>0</v>
          </cell>
          <cell r="FP155">
            <v>174</v>
          </cell>
          <cell r="FQ155">
            <v>8628.66</v>
          </cell>
        </row>
        <row r="156">
          <cell r="C156">
            <v>2888</v>
          </cell>
          <cell r="D156" t="str">
            <v>GMPS2888</v>
          </cell>
          <cell r="E156" t="str">
            <v>Hatfield Peverel St Andrew's Junior School</v>
          </cell>
          <cell r="F156" t="str">
            <v>P</v>
          </cell>
          <cell r="G156" t="str">
            <v>Y</v>
          </cell>
          <cell r="H156">
            <v>10009000</v>
          </cell>
          <cell r="I156" t="str">
            <v/>
          </cell>
          <cell r="J156"/>
          <cell r="K156">
            <v>5279</v>
          </cell>
          <cell r="L156">
            <v>115102</v>
          </cell>
          <cell r="M156"/>
          <cell r="N156"/>
          <cell r="O156">
            <v>4</v>
          </cell>
          <cell r="P156">
            <v>0</v>
          </cell>
          <cell r="Q156">
            <v>0</v>
          </cell>
          <cell r="R156"/>
          <cell r="S156">
            <v>0</v>
          </cell>
          <cell r="T156">
            <v>217</v>
          </cell>
          <cell r="U156"/>
          <cell r="V156">
            <v>217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217</v>
          </cell>
          <cell r="AF156">
            <v>770912.03</v>
          </cell>
          <cell r="AG156">
            <v>0</v>
          </cell>
          <cell r="AH156">
            <v>0</v>
          </cell>
          <cell r="AI156">
            <v>0</v>
          </cell>
          <cell r="AJ156">
            <v>770912.03</v>
          </cell>
          <cell r="AK156">
            <v>39.999999999999993</v>
          </cell>
          <cell r="AL156">
            <v>19671.999999999996</v>
          </cell>
          <cell r="AM156">
            <v>0</v>
          </cell>
          <cell r="AN156">
            <v>0</v>
          </cell>
          <cell r="AO156">
            <v>19671.999999999996</v>
          </cell>
          <cell r="AP156">
            <v>43.00000000000005</v>
          </cell>
          <cell r="AQ156">
            <v>35389.860000000037</v>
          </cell>
          <cell r="AR156">
            <v>0</v>
          </cell>
          <cell r="AS156">
            <v>0</v>
          </cell>
          <cell r="AT156">
            <v>35389.860000000037</v>
          </cell>
          <cell r="AU156">
            <v>199.99999999999994</v>
          </cell>
          <cell r="AV156">
            <v>0</v>
          </cell>
          <cell r="AW156">
            <v>6.999999999999992</v>
          </cell>
          <cell r="AX156">
            <v>1651.0535999999981</v>
          </cell>
          <cell r="AY156">
            <v>7.9999999999999982</v>
          </cell>
          <cell r="AZ156">
            <v>2288.3903999999998</v>
          </cell>
          <cell r="BA156">
            <v>1.9999999999999996</v>
          </cell>
          <cell r="BB156">
            <v>893.27999999999975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4832.7239999999974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4832.7239999999974</v>
          </cell>
          <cell r="BZ156">
            <v>59894.584000000024</v>
          </cell>
          <cell r="CA156">
            <v>0</v>
          </cell>
          <cell r="CB156">
            <v>59894.584000000024</v>
          </cell>
          <cell r="CC156">
            <v>45.234826715738343</v>
          </cell>
          <cell r="CD156">
            <v>53119.709360558692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53119.709360558692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1.0000000000000009</v>
          </cell>
          <cell r="CX156">
            <v>592.17000000000053</v>
          </cell>
          <cell r="CY156">
            <v>0</v>
          </cell>
          <cell r="CZ156">
            <v>0</v>
          </cell>
          <cell r="DA156">
            <v>592.17000000000053</v>
          </cell>
          <cell r="DB156">
            <v>884518.49336055876</v>
          </cell>
          <cell r="DC156">
            <v>0</v>
          </cell>
          <cell r="DD156">
            <v>884518.49336055876</v>
          </cell>
          <cell r="DE156">
            <v>134894.59</v>
          </cell>
          <cell r="DF156">
            <v>0</v>
          </cell>
          <cell r="DG156">
            <v>134894.59</v>
          </cell>
          <cell r="DH156">
            <v>54.25</v>
          </cell>
          <cell r="DI156">
            <v>0</v>
          </cell>
          <cell r="DJ156">
            <v>2.129</v>
          </cell>
          <cell r="DK156">
            <v>0</v>
          </cell>
          <cell r="DL156">
            <v>1</v>
          </cell>
          <cell r="DN156"/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4608</v>
          </cell>
          <cell r="EB156">
            <v>4224</v>
          </cell>
          <cell r="EC156">
            <v>384</v>
          </cell>
          <cell r="ED156">
            <v>0</v>
          </cell>
          <cell r="EE156">
            <v>4608</v>
          </cell>
          <cell r="EF156">
            <v>4608</v>
          </cell>
          <cell r="EG156">
            <v>0</v>
          </cell>
          <cell r="EH156"/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139502.59</v>
          </cell>
          <cell r="EQ156">
            <v>0</v>
          </cell>
          <cell r="ER156">
            <v>139502.59</v>
          </cell>
          <cell r="ES156">
            <v>1024021.0833605587</v>
          </cell>
          <cell r="ET156">
            <v>0</v>
          </cell>
          <cell r="EU156">
            <v>1024021.0833605587</v>
          </cell>
          <cell r="EV156">
            <v>1019413.0833605587</v>
          </cell>
          <cell r="EW156">
            <v>4697.7561445187039</v>
          </cell>
          <cell r="EX156">
            <v>4610</v>
          </cell>
          <cell r="EY156">
            <v>0</v>
          </cell>
          <cell r="EZ156">
            <v>1000370</v>
          </cell>
          <cell r="FA156">
            <v>0</v>
          </cell>
          <cell r="FB156">
            <v>1024021.0833605587</v>
          </cell>
          <cell r="FC156">
            <v>1030145.7728282695</v>
          </cell>
          <cell r="FD156">
            <v>6124.6894677107921</v>
          </cell>
          <cell r="FE156">
            <v>1030145.7728282695</v>
          </cell>
          <cell r="FF156">
            <v>1030145.7728282695</v>
          </cell>
          <cell r="FG156">
            <v>0</v>
          </cell>
          <cell r="FH156" t="str">
            <v>MFG</v>
          </cell>
          <cell r="FI156">
            <v>117061.82426055871</v>
          </cell>
          <cell r="FJ156">
            <v>0</v>
          </cell>
          <cell r="FK156">
            <v>117061.82426055871</v>
          </cell>
          <cell r="FL156">
            <v>0</v>
          </cell>
          <cell r="FM156">
            <v>8936.06</v>
          </cell>
          <cell r="FN156">
            <v>1607.97</v>
          </cell>
          <cell r="FO156">
            <v>0</v>
          </cell>
          <cell r="FP156">
            <v>217</v>
          </cell>
          <cell r="FQ156">
            <v>10761.029999999999</v>
          </cell>
        </row>
        <row r="157">
          <cell r="C157">
            <v>1828</v>
          </cell>
          <cell r="D157" t="str">
            <v>RB051828</v>
          </cell>
          <cell r="E157" t="str">
            <v>Hazelmere Infant School and Nursery</v>
          </cell>
          <cell r="F157" t="str">
            <v>P</v>
          </cell>
          <cell r="G157" t="str">
            <v>Y</v>
          </cell>
          <cell r="H157">
            <v>10009101</v>
          </cell>
          <cell r="I157" t="str">
            <v/>
          </cell>
          <cell r="J157"/>
          <cell r="K157">
            <v>2058</v>
          </cell>
          <cell r="L157">
            <v>114746</v>
          </cell>
          <cell r="M157"/>
          <cell r="N157"/>
          <cell r="O157">
            <v>3</v>
          </cell>
          <cell r="P157">
            <v>0</v>
          </cell>
          <cell r="Q157">
            <v>0</v>
          </cell>
          <cell r="R157"/>
          <cell r="S157">
            <v>55</v>
          </cell>
          <cell r="T157">
            <v>118</v>
          </cell>
          <cell r="U157"/>
          <cell r="V157">
            <v>173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173</v>
          </cell>
          <cell r="AF157">
            <v>614598.07000000007</v>
          </cell>
          <cell r="AG157">
            <v>0</v>
          </cell>
          <cell r="AH157">
            <v>0</v>
          </cell>
          <cell r="AI157">
            <v>0</v>
          </cell>
          <cell r="AJ157">
            <v>614598.07000000007</v>
          </cell>
          <cell r="AK157">
            <v>60.999999999999972</v>
          </cell>
          <cell r="AL157">
            <v>29999.799999999988</v>
          </cell>
          <cell r="AM157">
            <v>0</v>
          </cell>
          <cell r="AN157">
            <v>0</v>
          </cell>
          <cell r="AO157">
            <v>29999.799999999988</v>
          </cell>
          <cell r="AP157">
            <v>60.999999999999972</v>
          </cell>
          <cell r="AQ157">
            <v>50204.219999999972</v>
          </cell>
          <cell r="AR157">
            <v>0</v>
          </cell>
          <cell r="AS157">
            <v>0</v>
          </cell>
          <cell r="AT157">
            <v>50204.219999999972</v>
          </cell>
          <cell r="AU157">
            <v>19.00000000000005</v>
          </cell>
          <cell r="AV157">
            <v>0</v>
          </cell>
          <cell r="AW157">
            <v>28.000000000000004</v>
          </cell>
          <cell r="AX157">
            <v>6604.2144000000008</v>
          </cell>
          <cell r="AY157">
            <v>25.999999999999918</v>
          </cell>
          <cell r="AZ157">
            <v>7437.2687999999771</v>
          </cell>
          <cell r="BA157">
            <v>27.00000000000005</v>
          </cell>
          <cell r="BB157">
            <v>12059.280000000022</v>
          </cell>
          <cell r="BC157">
            <v>14.000000000000002</v>
          </cell>
          <cell r="BD157">
            <v>6814.92</v>
          </cell>
          <cell r="BE157">
            <v>37.999999999999922</v>
          </cell>
          <cell r="BF157">
            <v>19642.199999999957</v>
          </cell>
          <cell r="BG157">
            <v>20.999999999999964</v>
          </cell>
          <cell r="BH157">
            <v>14332.499999999976</v>
          </cell>
          <cell r="BI157">
            <v>66890.383199999924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66890.383199999924</v>
          </cell>
          <cell r="BZ157">
            <v>147094.40319999988</v>
          </cell>
          <cell r="CA157">
            <v>0</v>
          </cell>
          <cell r="CB157">
            <v>147094.40319999988</v>
          </cell>
          <cell r="CC157">
            <v>86.500000000000043</v>
          </cell>
          <cell r="CD157">
            <v>101577.81500000005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101577.81500000005</v>
          </cell>
          <cell r="CR157">
            <v>1.6200000000000045</v>
          </cell>
          <cell r="CS157">
            <v>1560.9186000000043</v>
          </cell>
          <cell r="CT157">
            <v>0</v>
          </cell>
          <cell r="CU157">
            <v>0</v>
          </cell>
          <cell r="CV157">
            <v>1560.9186000000043</v>
          </cell>
          <cell r="CW157">
            <v>35.186440677966175</v>
          </cell>
          <cell r="CX157">
            <v>20836.354576271227</v>
          </cell>
          <cell r="CY157">
            <v>0</v>
          </cell>
          <cell r="CZ157">
            <v>0</v>
          </cell>
          <cell r="DA157">
            <v>20836.354576271227</v>
          </cell>
          <cell r="DB157">
            <v>885667.5613762713</v>
          </cell>
          <cell r="DC157">
            <v>0</v>
          </cell>
          <cell r="DD157">
            <v>885667.5613762713</v>
          </cell>
          <cell r="DE157">
            <v>134894.59</v>
          </cell>
          <cell r="DF157">
            <v>0</v>
          </cell>
          <cell r="DG157">
            <v>134894.59</v>
          </cell>
          <cell r="DH157">
            <v>57.666666666666664</v>
          </cell>
          <cell r="DI157">
            <v>0</v>
          </cell>
          <cell r="DJ157">
            <v>0.70399999999999996</v>
          </cell>
          <cell r="DK157">
            <v>0</v>
          </cell>
          <cell r="DL157">
            <v>0</v>
          </cell>
          <cell r="DN157"/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18076.27</v>
          </cell>
          <cell r="EB157">
            <v>15718.5</v>
          </cell>
          <cell r="EC157">
            <v>2357.7700000000004</v>
          </cell>
          <cell r="ED157">
            <v>0</v>
          </cell>
          <cell r="EE157">
            <v>18076.27</v>
          </cell>
          <cell r="EF157">
            <v>18076.27</v>
          </cell>
          <cell r="EG157">
            <v>0</v>
          </cell>
          <cell r="EH157"/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152970.85999999999</v>
          </cell>
          <cell r="EQ157">
            <v>0</v>
          </cell>
          <cell r="ER157">
            <v>152970.85999999999</v>
          </cell>
          <cell r="ES157">
            <v>1038638.4213762713</v>
          </cell>
          <cell r="ET157">
            <v>0</v>
          </cell>
          <cell r="EU157">
            <v>1038638.4213762713</v>
          </cell>
          <cell r="EV157">
            <v>1020562.1513762713</v>
          </cell>
          <cell r="EW157">
            <v>5899.2031871460767</v>
          </cell>
          <cell r="EX157">
            <v>4610</v>
          </cell>
          <cell r="EY157">
            <v>0</v>
          </cell>
          <cell r="EZ157">
            <v>797530</v>
          </cell>
          <cell r="FA157">
            <v>0</v>
          </cell>
          <cell r="FB157">
            <v>1038638.4213762713</v>
          </cell>
          <cell r="FC157">
            <v>1038638.4213762713</v>
          </cell>
          <cell r="FD157">
            <v>0</v>
          </cell>
          <cell r="FE157">
            <v>1038638.4213762713</v>
          </cell>
          <cell r="FF157">
            <v>1038638.4213762713</v>
          </cell>
          <cell r="FG157">
            <v>0</v>
          </cell>
          <cell r="FH157" t="str">
            <v>Formula</v>
          </cell>
          <cell r="FI157">
            <v>259507.63347627118</v>
          </cell>
          <cell r="FJ157">
            <v>0</v>
          </cell>
          <cell r="FK157">
            <v>259507.63347627118</v>
          </cell>
          <cell r="FL157">
            <v>0</v>
          </cell>
          <cell r="FM157">
            <v>7124.14</v>
          </cell>
          <cell r="FN157">
            <v>1281.93</v>
          </cell>
          <cell r="FO157">
            <v>0</v>
          </cell>
          <cell r="FP157">
            <v>173</v>
          </cell>
          <cell r="FQ157">
            <v>8579.07</v>
          </cell>
        </row>
        <row r="158">
          <cell r="C158">
            <v>1826</v>
          </cell>
          <cell r="D158" t="str">
            <v>RB051826</v>
          </cell>
          <cell r="E158" t="str">
            <v>Hazelmere Junior School</v>
          </cell>
          <cell r="F158" t="str">
            <v>P</v>
          </cell>
          <cell r="G158" t="str">
            <v>Y</v>
          </cell>
          <cell r="H158">
            <v>10009102</v>
          </cell>
          <cell r="I158" t="str">
            <v/>
          </cell>
          <cell r="J158"/>
          <cell r="K158">
            <v>2057</v>
          </cell>
          <cell r="L158">
            <v>114745</v>
          </cell>
          <cell r="M158"/>
          <cell r="N158"/>
          <cell r="O158">
            <v>4</v>
          </cell>
          <cell r="P158">
            <v>0</v>
          </cell>
          <cell r="Q158">
            <v>0</v>
          </cell>
          <cell r="R158"/>
          <cell r="S158">
            <v>0</v>
          </cell>
          <cell r="T158">
            <v>226</v>
          </cell>
          <cell r="U158"/>
          <cell r="V158">
            <v>226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226</v>
          </cell>
          <cell r="AF158">
            <v>802885.34000000008</v>
          </cell>
          <cell r="AG158">
            <v>0</v>
          </cell>
          <cell r="AH158">
            <v>0</v>
          </cell>
          <cell r="AI158">
            <v>0</v>
          </cell>
          <cell r="AJ158">
            <v>802885.34000000008</v>
          </cell>
          <cell r="AK158">
            <v>108.99999999999996</v>
          </cell>
          <cell r="AL158">
            <v>53606.199999999983</v>
          </cell>
          <cell r="AM158">
            <v>0</v>
          </cell>
          <cell r="AN158">
            <v>0</v>
          </cell>
          <cell r="AO158">
            <v>53606.199999999983</v>
          </cell>
          <cell r="AP158">
            <v>110.99999999999997</v>
          </cell>
          <cell r="AQ158">
            <v>91355.219999999972</v>
          </cell>
          <cell r="AR158">
            <v>0</v>
          </cell>
          <cell r="AS158">
            <v>0</v>
          </cell>
          <cell r="AT158">
            <v>91355.219999999972</v>
          </cell>
          <cell r="AU158">
            <v>18.080000000000002</v>
          </cell>
          <cell r="AV158">
            <v>0</v>
          </cell>
          <cell r="AW158">
            <v>33.146666666666739</v>
          </cell>
          <cell r="AX158">
            <v>7818.1319040000171</v>
          </cell>
          <cell r="AY158">
            <v>44.195555555555657</v>
          </cell>
          <cell r="AZ158">
            <v>12642.085632000031</v>
          </cell>
          <cell r="BA158">
            <v>54.239999999999995</v>
          </cell>
          <cell r="BB158">
            <v>24225.753599999996</v>
          </cell>
          <cell r="BC158">
            <v>14.062222222222218</v>
          </cell>
          <cell r="BD158">
            <v>6845.2085333333307</v>
          </cell>
          <cell r="BE158">
            <v>36.160000000000004</v>
          </cell>
          <cell r="BF158">
            <v>18691.103999999999</v>
          </cell>
          <cell r="BG158">
            <v>26.115555555555655</v>
          </cell>
          <cell r="BH158">
            <v>17823.866666666734</v>
          </cell>
          <cell r="BI158">
            <v>88046.150336000108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88046.150336000108</v>
          </cell>
          <cell r="BZ158">
            <v>233007.57033600006</v>
          </cell>
          <cell r="CA158">
            <v>0</v>
          </cell>
          <cell r="CB158">
            <v>233007.57033600006</v>
          </cell>
          <cell r="CC158">
            <v>64.964868231876764</v>
          </cell>
          <cell r="CD158">
            <v>76288.894413375194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76288.894413375194</v>
          </cell>
          <cell r="CR158">
            <v>4.4399999999999906</v>
          </cell>
          <cell r="CS158">
            <v>4278.0731999999907</v>
          </cell>
          <cell r="CT158">
            <v>0</v>
          </cell>
          <cell r="CU158">
            <v>0</v>
          </cell>
          <cell r="CV158">
            <v>4278.0731999999907</v>
          </cell>
          <cell r="CW158">
            <v>23.102222222222174</v>
          </cell>
          <cell r="CX158">
            <v>13680.442933333305</v>
          </cell>
          <cell r="CY158">
            <v>0</v>
          </cell>
          <cell r="CZ158">
            <v>0</v>
          </cell>
          <cell r="DA158">
            <v>13680.442933333305</v>
          </cell>
          <cell r="DB158">
            <v>1130140.3208827088</v>
          </cell>
          <cell r="DC158">
            <v>0</v>
          </cell>
          <cell r="DD158">
            <v>1130140.3208827088</v>
          </cell>
          <cell r="DE158">
            <v>134894.59</v>
          </cell>
          <cell r="DF158">
            <v>0</v>
          </cell>
          <cell r="DG158">
            <v>134894.59</v>
          </cell>
          <cell r="DH158">
            <v>56.5</v>
          </cell>
          <cell r="DI158">
            <v>0</v>
          </cell>
          <cell r="DJ158">
            <v>0.67900000000000005</v>
          </cell>
          <cell r="DK158">
            <v>0</v>
          </cell>
          <cell r="DL158">
            <v>0</v>
          </cell>
          <cell r="DN158"/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22182.37</v>
          </cell>
          <cell r="EB158">
            <v>18712.5</v>
          </cell>
          <cell r="EC158">
            <v>3469.869999999999</v>
          </cell>
          <cell r="ED158">
            <v>0</v>
          </cell>
          <cell r="EE158">
            <v>22182.37</v>
          </cell>
          <cell r="EF158">
            <v>22182.37</v>
          </cell>
          <cell r="EG158">
            <v>0</v>
          </cell>
          <cell r="EH158"/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157076.96</v>
          </cell>
          <cell r="EQ158">
            <v>0</v>
          </cell>
          <cell r="ER158">
            <v>157076.96</v>
          </cell>
          <cell r="ES158">
            <v>1287217.2808827087</v>
          </cell>
          <cell r="ET158">
            <v>0</v>
          </cell>
          <cell r="EU158">
            <v>1287217.2808827087</v>
          </cell>
          <cell r="EV158">
            <v>1265034.9108827088</v>
          </cell>
          <cell r="EW158">
            <v>5597.4996056757027</v>
          </cell>
          <cell r="EX158">
            <v>4610</v>
          </cell>
          <cell r="EY158">
            <v>0</v>
          </cell>
          <cell r="EZ158">
            <v>1041860</v>
          </cell>
          <cell r="FA158">
            <v>0</v>
          </cell>
          <cell r="FB158">
            <v>1287217.2808827087</v>
          </cell>
          <cell r="FC158">
            <v>1287217.2808827087</v>
          </cell>
          <cell r="FD158">
            <v>0</v>
          </cell>
          <cell r="FE158">
            <v>1287217.2808827087</v>
          </cell>
          <cell r="FF158">
            <v>1287217.2808827087</v>
          </cell>
          <cell r="FG158">
            <v>0</v>
          </cell>
          <cell r="FH158" t="str">
            <v>Formula</v>
          </cell>
          <cell r="FI158">
            <v>297735.34108270856</v>
          </cell>
          <cell r="FJ158">
            <v>0</v>
          </cell>
          <cell r="FK158">
            <v>297735.34108270856</v>
          </cell>
          <cell r="FL158">
            <v>0</v>
          </cell>
          <cell r="FM158">
            <v>9306.68</v>
          </cell>
          <cell r="FN158">
            <v>1674.66</v>
          </cell>
          <cell r="FO158">
            <v>0</v>
          </cell>
          <cell r="FP158">
            <v>226</v>
          </cell>
          <cell r="FQ158">
            <v>11207.34</v>
          </cell>
        </row>
        <row r="159">
          <cell r="C159">
            <v>4698</v>
          </cell>
          <cell r="D159" t="str">
            <v>RB054698</v>
          </cell>
          <cell r="E159" t="str">
            <v>Heathlands Church of England Voluntary Controlled Primary School, West Bergholt</v>
          </cell>
          <cell r="F159" t="str">
            <v>P</v>
          </cell>
          <cell r="G159" t="str">
            <v>Y</v>
          </cell>
          <cell r="H159">
            <v>10009280</v>
          </cell>
          <cell r="I159" t="str">
            <v/>
          </cell>
          <cell r="J159"/>
          <cell r="K159">
            <v>3029</v>
          </cell>
          <cell r="L159">
            <v>115083</v>
          </cell>
          <cell r="M159"/>
          <cell r="N159"/>
          <cell r="O159">
            <v>7</v>
          </cell>
          <cell r="P159">
            <v>0</v>
          </cell>
          <cell r="Q159">
            <v>0</v>
          </cell>
          <cell r="R159"/>
          <cell r="S159">
            <v>56</v>
          </cell>
          <cell r="T159">
            <v>363</v>
          </cell>
          <cell r="U159"/>
          <cell r="V159">
            <v>419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419</v>
          </cell>
          <cell r="AF159">
            <v>1488535.21</v>
          </cell>
          <cell r="AG159">
            <v>0</v>
          </cell>
          <cell r="AH159">
            <v>0</v>
          </cell>
          <cell r="AI159">
            <v>0</v>
          </cell>
          <cell r="AJ159">
            <v>1488535.21</v>
          </cell>
          <cell r="AK159">
            <v>40</v>
          </cell>
          <cell r="AL159">
            <v>19672</v>
          </cell>
          <cell r="AM159">
            <v>0</v>
          </cell>
          <cell r="AN159">
            <v>0</v>
          </cell>
          <cell r="AO159">
            <v>19672</v>
          </cell>
          <cell r="AP159">
            <v>40.999999999999986</v>
          </cell>
          <cell r="AQ159">
            <v>33743.819999999985</v>
          </cell>
          <cell r="AR159">
            <v>0</v>
          </cell>
          <cell r="AS159">
            <v>0</v>
          </cell>
          <cell r="AT159">
            <v>33743.819999999985</v>
          </cell>
          <cell r="AU159">
            <v>409.99999999999989</v>
          </cell>
          <cell r="AV159">
            <v>0</v>
          </cell>
          <cell r="AW159">
            <v>0</v>
          </cell>
          <cell r="AX159">
            <v>0</v>
          </cell>
          <cell r="AY159">
            <v>3.0000000000000018</v>
          </cell>
          <cell r="AZ159">
            <v>858.14640000000054</v>
          </cell>
          <cell r="BA159">
            <v>2</v>
          </cell>
          <cell r="BB159">
            <v>893.28</v>
          </cell>
          <cell r="BC159">
            <v>1.000000000000002</v>
          </cell>
          <cell r="BD159">
            <v>486.78000000000094</v>
          </cell>
          <cell r="BE159">
            <v>3.0000000000000018</v>
          </cell>
          <cell r="BF159">
            <v>1550.700000000001</v>
          </cell>
          <cell r="BG159">
            <v>0</v>
          </cell>
          <cell r="BH159">
            <v>0</v>
          </cell>
          <cell r="BI159">
            <v>3788.9064000000026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3788.9064000000026</v>
          </cell>
          <cell r="BZ159">
            <v>57204.726399999985</v>
          </cell>
          <cell r="CA159">
            <v>0</v>
          </cell>
          <cell r="CB159">
            <v>57204.726399999985</v>
          </cell>
          <cell r="CC159">
            <v>91.986003487020398</v>
          </cell>
          <cell r="CD159">
            <v>108020.08375484291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108020.08375484291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6.9256198347107398</v>
          </cell>
          <cell r="CX159">
            <v>4101.1442975206583</v>
          </cell>
          <cell r="CY159">
            <v>0</v>
          </cell>
          <cell r="CZ159">
            <v>0</v>
          </cell>
          <cell r="DA159">
            <v>4101.1442975206583</v>
          </cell>
          <cell r="DB159">
            <v>1657861.1644523635</v>
          </cell>
          <cell r="DC159">
            <v>0</v>
          </cell>
          <cell r="DD159">
            <v>1657861.1644523635</v>
          </cell>
          <cell r="DE159">
            <v>134894.59</v>
          </cell>
          <cell r="DF159">
            <v>0</v>
          </cell>
          <cell r="DG159">
            <v>134894.59</v>
          </cell>
          <cell r="DH159">
            <v>59.857142857142854</v>
          </cell>
          <cell r="DI159">
            <v>0</v>
          </cell>
          <cell r="DJ159">
            <v>1.984</v>
          </cell>
          <cell r="DK159">
            <v>0</v>
          </cell>
          <cell r="DL159">
            <v>0.96</v>
          </cell>
          <cell r="DN159"/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22829.25</v>
          </cell>
          <cell r="EB159">
            <v>22829.25</v>
          </cell>
          <cell r="EC159">
            <v>0</v>
          </cell>
          <cell r="ED159">
            <v>0</v>
          </cell>
          <cell r="EE159">
            <v>22829.25</v>
          </cell>
          <cell r="EF159">
            <v>22829.25</v>
          </cell>
          <cell r="EG159">
            <v>0</v>
          </cell>
          <cell r="EH159"/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157723.84</v>
          </cell>
          <cell r="EQ159">
            <v>0</v>
          </cell>
          <cell r="ER159">
            <v>157723.84</v>
          </cell>
          <cell r="ES159">
            <v>1815585.0044523636</v>
          </cell>
          <cell r="ET159">
            <v>0</v>
          </cell>
          <cell r="EU159">
            <v>1815585.0044523636</v>
          </cell>
          <cell r="EV159">
            <v>1792755.7544523636</v>
          </cell>
          <cell r="EW159">
            <v>4278.6533519149489</v>
          </cell>
          <cell r="EX159">
            <v>4610</v>
          </cell>
          <cell r="EY159">
            <v>331.34664808505113</v>
          </cell>
          <cell r="EZ159">
            <v>1931590</v>
          </cell>
          <cell r="FA159">
            <v>138834.24554763641</v>
          </cell>
          <cell r="FB159">
            <v>1954419.25</v>
          </cell>
          <cell r="FC159">
            <v>1954419.25</v>
          </cell>
          <cell r="FD159">
            <v>0</v>
          </cell>
          <cell r="FE159">
            <v>1954419.25</v>
          </cell>
          <cell r="FF159">
            <v>1954419.25</v>
          </cell>
          <cell r="FG159">
            <v>0</v>
          </cell>
          <cell r="FH159" t="str">
            <v>MPPL</v>
          </cell>
          <cell r="FI159">
            <v>194310.01075236357</v>
          </cell>
          <cell r="FJ159">
            <v>0</v>
          </cell>
          <cell r="FK159">
            <v>194310.01075236357</v>
          </cell>
          <cell r="FL159">
            <v>0</v>
          </cell>
          <cell r="FM159">
            <v>17254.419999999998</v>
          </cell>
          <cell r="FN159">
            <v>3104.79</v>
          </cell>
          <cell r="FO159">
            <v>0</v>
          </cell>
          <cell r="FP159">
            <v>419</v>
          </cell>
          <cell r="FQ159">
            <v>20778.21</v>
          </cell>
        </row>
        <row r="160">
          <cell r="C160">
            <v>2912</v>
          </cell>
          <cell r="D160" t="str">
            <v>RB052912</v>
          </cell>
          <cell r="E160" t="str">
            <v>Henham and Ugley Primary and Nursery School</v>
          </cell>
          <cell r="F160" t="str">
            <v>P</v>
          </cell>
          <cell r="G160" t="str">
            <v>Y</v>
          </cell>
          <cell r="H160">
            <v>10009451</v>
          </cell>
          <cell r="I160" t="str">
            <v/>
          </cell>
          <cell r="J160"/>
          <cell r="K160">
            <v>2740</v>
          </cell>
          <cell r="L160">
            <v>114975</v>
          </cell>
          <cell r="M160"/>
          <cell r="N160"/>
          <cell r="O160">
            <v>7</v>
          </cell>
          <cell r="P160">
            <v>0</v>
          </cell>
          <cell r="Q160">
            <v>0</v>
          </cell>
          <cell r="R160"/>
          <cell r="S160">
            <v>22</v>
          </cell>
          <cell r="T160">
            <v>146</v>
          </cell>
          <cell r="U160"/>
          <cell r="V160">
            <v>168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168</v>
          </cell>
          <cell r="AF160">
            <v>596835.12</v>
          </cell>
          <cell r="AG160">
            <v>0</v>
          </cell>
          <cell r="AH160">
            <v>0</v>
          </cell>
          <cell r="AI160">
            <v>0</v>
          </cell>
          <cell r="AJ160">
            <v>596835.12</v>
          </cell>
          <cell r="AK160">
            <v>30.000000000000071</v>
          </cell>
          <cell r="AL160">
            <v>14754.000000000035</v>
          </cell>
          <cell r="AM160">
            <v>0</v>
          </cell>
          <cell r="AN160">
            <v>0</v>
          </cell>
          <cell r="AO160">
            <v>14754.000000000035</v>
          </cell>
          <cell r="AP160">
            <v>30.000000000000071</v>
          </cell>
          <cell r="AQ160">
            <v>24690.600000000057</v>
          </cell>
          <cell r="AR160">
            <v>0</v>
          </cell>
          <cell r="AS160">
            <v>0</v>
          </cell>
          <cell r="AT160">
            <v>24690.600000000057</v>
          </cell>
          <cell r="AU160">
            <v>168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39444.600000000093</v>
          </cell>
          <cell r="CA160">
            <v>0</v>
          </cell>
          <cell r="CB160">
            <v>39444.600000000093</v>
          </cell>
          <cell r="CC160">
            <v>35.394118325452645</v>
          </cell>
          <cell r="CD160">
            <v>41563.66709076229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41563.66709076229</v>
          </cell>
          <cell r="CR160">
            <v>1.9199999999999946</v>
          </cell>
          <cell r="CS160">
            <v>1849.9775999999947</v>
          </cell>
          <cell r="CT160">
            <v>0</v>
          </cell>
          <cell r="CU160">
            <v>0</v>
          </cell>
          <cell r="CV160">
            <v>1849.9775999999947</v>
          </cell>
          <cell r="CW160">
            <v>1.1506849315068493</v>
          </cell>
          <cell r="CX160">
            <v>681.40109589041083</v>
          </cell>
          <cell r="CY160">
            <v>0</v>
          </cell>
          <cell r="CZ160">
            <v>0</v>
          </cell>
          <cell r="DA160">
            <v>681.40109589041083</v>
          </cell>
          <cell r="DB160">
            <v>680374.7657866528</v>
          </cell>
          <cell r="DC160">
            <v>0</v>
          </cell>
          <cell r="DD160">
            <v>680374.7657866528</v>
          </cell>
          <cell r="DE160">
            <v>134894.59</v>
          </cell>
          <cell r="DF160">
            <v>0</v>
          </cell>
          <cell r="DG160">
            <v>134894.59</v>
          </cell>
          <cell r="DH160">
            <v>24</v>
          </cell>
          <cell r="DI160">
            <v>0</v>
          </cell>
          <cell r="DJ160">
            <v>2.1349999999999998</v>
          </cell>
          <cell r="DK160">
            <v>0</v>
          </cell>
          <cell r="DL160">
            <v>1</v>
          </cell>
          <cell r="DN160"/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4666.0200000000004</v>
          </cell>
          <cell r="EB160">
            <v>4377.6000000000004</v>
          </cell>
          <cell r="EC160">
            <v>288.42000000000007</v>
          </cell>
          <cell r="ED160">
            <v>-1571.08</v>
          </cell>
          <cell r="EE160">
            <v>3094.9400000000005</v>
          </cell>
          <cell r="EF160">
            <v>3094.9400000000005</v>
          </cell>
          <cell r="EG160">
            <v>0</v>
          </cell>
          <cell r="EH160"/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137989.53</v>
          </cell>
          <cell r="EQ160">
            <v>0</v>
          </cell>
          <cell r="ER160">
            <v>137989.53</v>
          </cell>
          <cell r="ES160">
            <v>818364.29578665283</v>
          </cell>
          <cell r="ET160">
            <v>0</v>
          </cell>
          <cell r="EU160">
            <v>818364.29578665283</v>
          </cell>
          <cell r="EV160">
            <v>815269.35578665277</v>
          </cell>
          <cell r="EW160">
            <v>4852.7937844443613</v>
          </cell>
          <cell r="EX160">
            <v>4610</v>
          </cell>
          <cell r="EY160">
            <v>0</v>
          </cell>
          <cell r="EZ160">
            <v>774480</v>
          </cell>
          <cell r="FA160">
            <v>0</v>
          </cell>
          <cell r="FB160">
            <v>818364.29578665283</v>
          </cell>
          <cell r="FC160">
            <v>818364.29578665283</v>
          </cell>
          <cell r="FD160">
            <v>0</v>
          </cell>
          <cell r="FE160">
            <v>818364.29578665283</v>
          </cell>
          <cell r="FF160">
            <v>818364.29578665283</v>
          </cell>
          <cell r="FG160">
            <v>0</v>
          </cell>
          <cell r="FH160" t="str">
            <v>Formula</v>
          </cell>
          <cell r="FI160">
            <v>86690.699386652748</v>
          </cell>
          <cell r="FJ160">
            <v>0</v>
          </cell>
          <cell r="FK160">
            <v>86690.699386652748</v>
          </cell>
          <cell r="FL160">
            <v>0</v>
          </cell>
          <cell r="FM160">
            <v>6918.24</v>
          </cell>
          <cell r="FN160">
            <v>1244.8800000000001</v>
          </cell>
          <cell r="FO160">
            <v>0</v>
          </cell>
          <cell r="FP160">
            <v>168</v>
          </cell>
          <cell r="FQ160">
            <v>8331.119999999999</v>
          </cell>
        </row>
        <row r="161">
          <cell r="C161"/>
          <cell r="D161"/>
          <cell r="E161" t="str">
            <v>Henry Moore Primary School</v>
          </cell>
          <cell r="F161" t="str">
            <v>P</v>
          </cell>
          <cell r="G161" t="str">
            <v/>
          </cell>
          <cell r="H161"/>
          <cell r="I161" t="str">
            <v>Y</v>
          </cell>
          <cell r="J161"/>
          <cell r="K161">
            <v>3250</v>
          </cell>
          <cell r="L161">
            <v>142253</v>
          </cell>
          <cell r="M161"/>
          <cell r="N161"/>
          <cell r="O161">
            <v>7</v>
          </cell>
          <cell r="P161">
            <v>0</v>
          </cell>
          <cell r="Q161">
            <v>0</v>
          </cell>
          <cell r="R161"/>
          <cell r="S161">
            <v>60</v>
          </cell>
          <cell r="T161">
            <v>497</v>
          </cell>
          <cell r="U161"/>
          <cell r="V161">
            <v>557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557</v>
          </cell>
          <cell r="AF161">
            <v>1978792.6300000001</v>
          </cell>
          <cell r="AG161">
            <v>0</v>
          </cell>
          <cell r="AH161">
            <v>0</v>
          </cell>
          <cell r="AI161">
            <v>0</v>
          </cell>
          <cell r="AJ161">
            <v>1978792.6300000001</v>
          </cell>
          <cell r="AK161">
            <v>62.999999999999851</v>
          </cell>
          <cell r="AL161">
            <v>30983.399999999929</v>
          </cell>
          <cell r="AM161">
            <v>0</v>
          </cell>
          <cell r="AN161">
            <v>0</v>
          </cell>
          <cell r="AO161">
            <v>30983.399999999929</v>
          </cell>
          <cell r="AP161">
            <v>66</v>
          </cell>
          <cell r="AQ161">
            <v>54319.32</v>
          </cell>
          <cell r="AR161">
            <v>0</v>
          </cell>
          <cell r="AS161">
            <v>0</v>
          </cell>
          <cell r="AT161">
            <v>54319.32</v>
          </cell>
          <cell r="AU161">
            <v>485.48643761301997</v>
          </cell>
          <cell r="AV161">
            <v>0</v>
          </cell>
          <cell r="AW161">
            <v>9.0650994575045214</v>
          </cell>
          <cell r="AX161">
            <v>2138.1378705244124</v>
          </cell>
          <cell r="AY161">
            <v>57.412296564195522</v>
          </cell>
          <cell r="AZ161">
            <v>16422.718537432254</v>
          </cell>
          <cell r="BA161">
            <v>3.0216998191681737</v>
          </cell>
          <cell r="BB161">
            <v>1349.6120072332731</v>
          </cell>
          <cell r="BC161">
            <v>2.0144665461121138</v>
          </cell>
          <cell r="BD161">
            <v>980.60202531645473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20891.070440506395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20891.070440506395</v>
          </cell>
          <cell r="BZ161">
            <v>106193.79044050633</v>
          </cell>
          <cell r="CA161">
            <v>0</v>
          </cell>
          <cell r="CB161">
            <v>106193.79044050633</v>
          </cell>
          <cell r="CC161">
            <v>147.95516811370464</v>
          </cell>
          <cell r="CD161">
            <v>173745.2334676045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173745.2334676045</v>
          </cell>
          <cell r="CR161">
            <v>11.579999999999998</v>
          </cell>
          <cell r="CS161">
            <v>11157.677399999999</v>
          </cell>
          <cell r="CT161">
            <v>0</v>
          </cell>
          <cell r="CU161">
            <v>0</v>
          </cell>
          <cell r="CV161">
            <v>11157.677399999999</v>
          </cell>
          <cell r="CW161">
            <v>84.054325955734171</v>
          </cell>
          <cell r="CX161">
            <v>49774.450201207103</v>
          </cell>
          <cell r="CY161">
            <v>0</v>
          </cell>
          <cell r="CZ161">
            <v>0</v>
          </cell>
          <cell r="DA161">
            <v>49774.450201207103</v>
          </cell>
          <cell r="DB161">
            <v>2319663.7815093184</v>
          </cell>
          <cell r="DC161">
            <v>0</v>
          </cell>
          <cell r="DD161">
            <v>2319663.7815093184</v>
          </cell>
          <cell r="DE161">
            <v>134894.59</v>
          </cell>
          <cell r="DF161">
            <v>0</v>
          </cell>
          <cell r="DG161">
            <v>134894.59</v>
          </cell>
          <cell r="DH161">
            <v>79.571428571428569</v>
          </cell>
          <cell r="DI161">
            <v>0</v>
          </cell>
          <cell r="DJ161">
            <v>0.88900000000000001</v>
          </cell>
          <cell r="DK161">
            <v>0</v>
          </cell>
          <cell r="DL161">
            <v>0</v>
          </cell>
          <cell r="DN161"/>
          <cell r="DO161">
            <v>0</v>
          </cell>
          <cell r="DP161">
            <v>0</v>
          </cell>
          <cell r="DQ161">
            <v>0</v>
          </cell>
          <cell r="DR161">
            <v>1.0173000000000001</v>
          </cell>
          <cell r="DS161">
            <v>42463.859827111432</v>
          </cell>
          <cell r="DT161">
            <v>0</v>
          </cell>
          <cell r="DU161">
            <v>42463.859827111432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10353</v>
          </cell>
          <cell r="EB161">
            <v>10353</v>
          </cell>
          <cell r="EC161">
            <v>0</v>
          </cell>
          <cell r="ED161">
            <v>0</v>
          </cell>
          <cell r="EE161">
            <v>10353</v>
          </cell>
          <cell r="EF161">
            <v>10353</v>
          </cell>
          <cell r="EG161">
            <v>0</v>
          </cell>
          <cell r="EH161"/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187711.44982711144</v>
          </cell>
          <cell r="EQ161">
            <v>0</v>
          </cell>
          <cell r="ER161">
            <v>187711.44982711144</v>
          </cell>
          <cell r="ES161">
            <v>2507375.2313364297</v>
          </cell>
          <cell r="ET161">
            <v>0</v>
          </cell>
          <cell r="EU161">
            <v>2507375.2313364297</v>
          </cell>
          <cell r="EV161">
            <v>2497022.2313364297</v>
          </cell>
          <cell r="EW161">
            <v>4482.9842573364986</v>
          </cell>
          <cell r="EX161">
            <v>4610</v>
          </cell>
          <cell r="EY161">
            <v>127.01574266350144</v>
          </cell>
          <cell r="EZ161">
            <v>2567770</v>
          </cell>
          <cell r="FA161">
            <v>70747.768663570285</v>
          </cell>
          <cell r="FB161">
            <v>2578123</v>
          </cell>
          <cell r="FC161">
            <v>2578123</v>
          </cell>
          <cell r="FD161">
            <v>0</v>
          </cell>
          <cell r="FE161">
            <v>2578123</v>
          </cell>
          <cell r="FF161">
            <v>2578123</v>
          </cell>
          <cell r="FG161">
            <v>0</v>
          </cell>
          <cell r="FH161" t="str">
            <v>MPPL</v>
          </cell>
          <cell r="FI161">
            <v>375639.5818853993</v>
          </cell>
          <cell r="FJ161">
            <v>0</v>
          </cell>
          <cell r="FK161">
            <v>375639.5818853993</v>
          </cell>
          <cell r="FL161">
            <v>0</v>
          </cell>
          <cell r="FM161" t="str">
            <v/>
          </cell>
          <cell r="FN161" t="str">
            <v/>
          </cell>
          <cell r="FO161" t="str">
            <v/>
          </cell>
          <cell r="FP161" t="str">
            <v/>
          </cell>
          <cell r="FQ161">
            <v>0</v>
          </cell>
        </row>
        <row r="162">
          <cell r="C162"/>
          <cell r="D162"/>
          <cell r="E162" t="str">
            <v>Hereward Primary School</v>
          </cell>
          <cell r="F162" t="str">
            <v>P</v>
          </cell>
          <cell r="G162" t="str">
            <v/>
          </cell>
          <cell r="H162"/>
          <cell r="I162" t="str">
            <v>Y</v>
          </cell>
          <cell r="J162"/>
          <cell r="K162">
            <v>2655</v>
          </cell>
          <cell r="L162">
            <v>145990</v>
          </cell>
          <cell r="M162"/>
          <cell r="N162"/>
          <cell r="O162">
            <v>7</v>
          </cell>
          <cell r="P162">
            <v>0</v>
          </cell>
          <cell r="Q162">
            <v>0</v>
          </cell>
          <cell r="R162"/>
          <cell r="S162">
            <v>61</v>
          </cell>
          <cell r="T162">
            <v>350</v>
          </cell>
          <cell r="U162"/>
          <cell r="V162">
            <v>411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411</v>
          </cell>
          <cell r="AF162">
            <v>1460114.49</v>
          </cell>
          <cell r="AG162">
            <v>0</v>
          </cell>
          <cell r="AH162">
            <v>0</v>
          </cell>
          <cell r="AI162">
            <v>0</v>
          </cell>
          <cell r="AJ162">
            <v>1460114.49</v>
          </cell>
          <cell r="AK162">
            <v>44.000000000000156</v>
          </cell>
          <cell r="AL162">
            <v>21639.200000000077</v>
          </cell>
          <cell r="AM162">
            <v>0</v>
          </cell>
          <cell r="AN162">
            <v>0</v>
          </cell>
          <cell r="AO162">
            <v>21639.200000000077</v>
          </cell>
          <cell r="AP162">
            <v>55.000000000000192</v>
          </cell>
          <cell r="AQ162">
            <v>45266.100000000159</v>
          </cell>
          <cell r="AR162">
            <v>0</v>
          </cell>
          <cell r="AS162">
            <v>0</v>
          </cell>
          <cell r="AT162">
            <v>45266.100000000159</v>
          </cell>
          <cell r="AU162">
            <v>115.12039312039308</v>
          </cell>
          <cell r="AV162">
            <v>0</v>
          </cell>
          <cell r="AW162">
            <v>269.62407862407861</v>
          </cell>
          <cell r="AX162">
            <v>63594.829379852577</v>
          </cell>
          <cell r="AY162">
            <v>21.206388206388208</v>
          </cell>
          <cell r="AZ162">
            <v>6066.0618987714997</v>
          </cell>
          <cell r="BA162">
            <v>0</v>
          </cell>
          <cell r="BB162">
            <v>0</v>
          </cell>
          <cell r="BC162">
            <v>5.0491400491400551</v>
          </cell>
          <cell r="BD162">
            <v>2457.8203931203957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72118.711671744473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72118.711671744473</v>
          </cell>
          <cell r="BZ162">
            <v>139024.01167174469</v>
          </cell>
          <cell r="CA162">
            <v>0</v>
          </cell>
          <cell r="CB162">
            <v>139024.01167174469</v>
          </cell>
          <cell r="CC162">
            <v>119.04008371536774</v>
          </cell>
          <cell r="CD162">
            <v>139789.96070779348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139789.96070779348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54.01714285714268</v>
          </cell>
          <cell r="CX162">
            <v>31987.331485714178</v>
          </cell>
          <cell r="CY162">
            <v>0</v>
          </cell>
          <cell r="CZ162">
            <v>0</v>
          </cell>
          <cell r="DA162">
            <v>31987.331485714178</v>
          </cell>
          <cell r="DB162">
            <v>1770915.7938652523</v>
          </cell>
          <cell r="DC162">
            <v>0</v>
          </cell>
          <cell r="DD162">
            <v>1770915.7938652523</v>
          </cell>
          <cell r="DE162">
            <v>134894.59</v>
          </cell>
          <cell r="DF162">
            <v>0</v>
          </cell>
          <cell r="DG162">
            <v>134894.59</v>
          </cell>
          <cell r="DH162">
            <v>58.714285714285715</v>
          </cell>
          <cell r="DI162">
            <v>0</v>
          </cell>
          <cell r="DJ162">
            <v>0.56100000000000005</v>
          </cell>
          <cell r="DK162">
            <v>0</v>
          </cell>
          <cell r="DL162">
            <v>0</v>
          </cell>
          <cell r="DN162"/>
          <cell r="DO162">
            <v>0</v>
          </cell>
          <cell r="DP162">
            <v>0</v>
          </cell>
          <cell r="DQ162">
            <v>0</v>
          </cell>
          <cell r="DR162">
            <v>1.0173000000000001</v>
          </cell>
          <cell r="DS162">
            <v>32970.519640869046</v>
          </cell>
          <cell r="DT162">
            <v>0</v>
          </cell>
          <cell r="DU162">
            <v>32970.519640869046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6361.6</v>
          </cell>
          <cell r="EB162">
            <v>6361.6</v>
          </cell>
          <cell r="EC162">
            <v>0</v>
          </cell>
          <cell r="ED162">
            <v>0</v>
          </cell>
          <cell r="EE162">
            <v>6361.6</v>
          </cell>
          <cell r="EF162">
            <v>6361.6</v>
          </cell>
          <cell r="EG162">
            <v>0</v>
          </cell>
          <cell r="EH162"/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174226.70964086906</v>
          </cell>
          <cell r="EQ162">
            <v>0</v>
          </cell>
          <cell r="ER162">
            <v>174226.70964086906</v>
          </cell>
          <cell r="ES162">
            <v>1945142.5035061212</v>
          </cell>
          <cell r="ET162">
            <v>0</v>
          </cell>
          <cell r="EU162">
            <v>1945142.5035061212</v>
          </cell>
          <cell r="EV162">
            <v>1938780.9035061214</v>
          </cell>
          <cell r="EW162">
            <v>4717.2284756839936</v>
          </cell>
          <cell r="EX162">
            <v>4610</v>
          </cell>
          <cell r="EY162">
            <v>0</v>
          </cell>
          <cell r="EZ162">
            <v>1894710</v>
          </cell>
          <cell r="FA162">
            <v>0</v>
          </cell>
          <cell r="FB162">
            <v>1945142.5035061212</v>
          </cell>
          <cell r="FC162">
            <v>1945142.5035061212</v>
          </cell>
          <cell r="FD162">
            <v>0</v>
          </cell>
          <cell r="FE162">
            <v>1945142.5035061212</v>
          </cell>
          <cell r="FF162">
            <v>1945142.5035061212</v>
          </cell>
          <cell r="FG162">
            <v>0</v>
          </cell>
          <cell r="FH162" t="str">
            <v>Formula</v>
          </cell>
          <cell r="FI162">
            <v>338725.84238243115</v>
          </cell>
          <cell r="FJ162">
            <v>0</v>
          </cell>
          <cell r="FK162">
            <v>338725.84238243115</v>
          </cell>
          <cell r="FL162">
            <v>0</v>
          </cell>
          <cell r="FM162" t="str">
            <v/>
          </cell>
          <cell r="FN162" t="str">
            <v/>
          </cell>
          <cell r="FO162" t="str">
            <v/>
          </cell>
          <cell r="FP162" t="str">
            <v/>
          </cell>
          <cell r="FQ162">
            <v>0</v>
          </cell>
        </row>
        <row r="163">
          <cell r="C163"/>
          <cell r="D163"/>
          <cell r="E163" t="str">
            <v>Heybridge Primary School</v>
          </cell>
          <cell r="F163" t="str">
            <v>P</v>
          </cell>
          <cell r="G163" t="str">
            <v/>
          </cell>
          <cell r="H163"/>
          <cell r="I163" t="str">
            <v>Y</v>
          </cell>
          <cell r="J163"/>
          <cell r="K163">
            <v>2030</v>
          </cell>
          <cell r="L163">
            <v>138994</v>
          </cell>
          <cell r="M163"/>
          <cell r="N163"/>
          <cell r="O163">
            <v>7</v>
          </cell>
          <cell r="P163">
            <v>0</v>
          </cell>
          <cell r="Q163">
            <v>0</v>
          </cell>
          <cell r="R163"/>
          <cell r="S163">
            <v>55</v>
          </cell>
          <cell r="T163">
            <v>346</v>
          </cell>
          <cell r="U163"/>
          <cell r="V163">
            <v>401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401</v>
          </cell>
          <cell r="AF163">
            <v>1424588.59</v>
          </cell>
          <cell r="AG163">
            <v>0</v>
          </cell>
          <cell r="AH163">
            <v>0</v>
          </cell>
          <cell r="AI163">
            <v>0</v>
          </cell>
          <cell r="AJ163">
            <v>1424588.59</v>
          </cell>
          <cell r="AK163">
            <v>133.99999999999986</v>
          </cell>
          <cell r="AL163">
            <v>65901.199999999939</v>
          </cell>
          <cell r="AM163">
            <v>0</v>
          </cell>
          <cell r="AN163">
            <v>0</v>
          </cell>
          <cell r="AO163">
            <v>65901.199999999939</v>
          </cell>
          <cell r="AP163">
            <v>135.99999999999994</v>
          </cell>
          <cell r="AQ163">
            <v>111930.71999999996</v>
          </cell>
          <cell r="AR163">
            <v>0</v>
          </cell>
          <cell r="AS163">
            <v>0</v>
          </cell>
          <cell r="AT163">
            <v>111930.71999999996</v>
          </cell>
          <cell r="AU163">
            <v>255.00000000000011</v>
          </cell>
          <cell r="AV163">
            <v>0</v>
          </cell>
          <cell r="AW163">
            <v>20.000000000000018</v>
          </cell>
          <cell r="AX163">
            <v>4717.2960000000039</v>
          </cell>
          <cell r="AY163">
            <v>0.99999999999999889</v>
          </cell>
          <cell r="AZ163">
            <v>286.04879999999969</v>
          </cell>
          <cell r="BA163">
            <v>122.99999999999989</v>
          </cell>
          <cell r="BB163">
            <v>54936.71999999995</v>
          </cell>
          <cell r="BC163">
            <v>0.99999999999999889</v>
          </cell>
          <cell r="BD163">
            <v>486.7799999999994</v>
          </cell>
          <cell r="BE163">
            <v>0.99999999999999889</v>
          </cell>
          <cell r="BF163">
            <v>516.89999999999941</v>
          </cell>
          <cell r="BG163">
            <v>0</v>
          </cell>
          <cell r="BH163">
            <v>0</v>
          </cell>
          <cell r="BI163">
            <v>60943.744799999957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60943.744799999957</v>
          </cell>
          <cell r="BZ163">
            <v>238775.66479999985</v>
          </cell>
          <cell r="CA163">
            <v>0</v>
          </cell>
          <cell r="CB163">
            <v>238775.66479999985</v>
          </cell>
          <cell r="CC163">
            <v>113.6392900653876</v>
          </cell>
          <cell r="CD163">
            <v>133447.7547166853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133447.7547166853</v>
          </cell>
          <cell r="CR163">
            <v>9.0225000000000044</v>
          </cell>
          <cell r="CS163">
            <v>8693.4494250000043</v>
          </cell>
          <cell r="CT163">
            <v>0</v>
          </cell>
          <cell r="CU163">
            <v>0</v>
          </cell>
          <cell r="CV163">
            <v>8693.4494250000043</v>
          </cell>
          <cell r="CW163">
            <v>3.6017964071856281</v>
          </cell>
          <cell r="CX163">
            <v>2132.8757784431132</v>
          </cell>
          <cell r="CY163">
            <v>0</v>
          </cell>
          <cell r="CZ163">
            <v>0</v>
          </cell>
          <cell r="DA163">
            <v>2132.8757784431132</v>
          </cell>
          <cell r="DB163">
            <v>1807638.3347201284</v>
          </cell>
          <cell r="DC163">
            <v>0</v>
          </cell>
          <cell r="DD163">
            <v>1807638.3347201284</v>
          </cell>
          <cell r="DE163">
            <v>134894.59</v>
          </cell>
          <cell r="DF163">
            <v>0</v>
          </cell>
          <cell r="DG163">
            <v>134894.59</v>
          </cell>
          <cell r="DH163">
            <v>57.285714285714285</v>
          </cell>
          <cell r="DI163">
            <v>0</v>
          </cell>
          <cell r="DJ163">
            <v>1.9119999999999999</v>
          </cell>
          <cell r="DK163">
            <v>0</v>
          </cell>
          <cell r="DL163">
            <v>0.7799999999999998</v>
          </cell>
          <cell r="DN163"/>
          <cell r="DO163">
            <v>0</v>
          </cell>
          <cell r="DP163">
            <v>0</v>
          </cell>
          <cell r="DQ163">
            <v>0</v>
          </cell>
          <cell r="DR163">
            <v>1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5324.4</v>
          </cell>
          <cell r="EB163">
            <v>5324.4</v>
          </cell>
          <cell r="EC163">
            <v>0</v>
          </cell>
          <cell r="ED163">
            <v>0</v>
          </cell>
          <cell r="EE163">
            <v>5324.4</v>
          </cell>
          <cell r="EF163">
            <v>5324.4</v>
          </cell>
          <cell r="EG163">
            <v>0</v>
          </cell>
          <cell r="EH163"/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140218.99</v>
          </cell>
          <cell r="EQ163">
            <v>0</v>
          </cell>
          <cell r="ER163">
            <v>140218.99</v>
          </cell>
          <cell r="ES163">
            <v>1947857.3247201284</v>
          </cell>
          <cell r="ET163">
            <v>0</v>
          </cell>
          <cell r="EU163">
            <v>1947857.3247201284</v>
          </cell>
          <cell r="EV163">
            <v>1942532.9247201285</v>
          </cell>
          <cell r="EW163">
            <v>4844.2217574068045</v>
          </cell>
          <cell r="EX163">
            <v>4610</v>
          </cell>
          <cell r="EY163">
            <v>0</v>
          </cell>
          <cell r="EZ163">
            <v>1848610</v>
          </cell>
          <cell r="FA163">
            <v>0</v>
          </cell>
          <cell r="FB163">
            <v>1947857.3247201284</v>
          </cell>
          <cell r="FC163">
            <v>1947857.3247201284</v>
          </cell>
          <cell r="FD163">
            <v>0</v>
          </cell>
          <cell r="FE163">
            <v>1947857.3247201284</v>
          </cell>
          <cell r="FF163">
            <v>1947857.3247201284</v>
          </cell>
          <cell r="FG163">
            <v>0</v>
          </cell>
          <cell r="FH163" t="str">
            <v>Formula</v>
          </cell>
          <cell r="FI163">
            <v>359886.20242012833</v>
          </cell>
          <cell r="FJ163">
            <v>0</v>
          </cell>
          <cell r="FK163">
            <v>359886.20242012833</v>
          </cell>
          <cell r="FL163">
            <v>0</v>
          </cell>
          <cell r="FM163" t="str">
            <v/>
          </cell>
          <cell r="FN163" t="str">
            <v/>
          </cell>
          <cell r="FO163" t="str">
            <v/>
          </cell>
          <cell r="FP163" t="str">
            <v/>
          </cell>
          <cell r="FQ163">
            <v>0</v>
          </cell>
        </row>
        <row r="164">
          <cell r="C164"/>
          <cell r="D164"/>
          <cell r="E164" t="str">
            <v>High Beech CofE Primary School</v>
          </cell>
          <cell r="F164" t="str">
            <v>P</v>
          </cell>
          <cell r="G164" t="str">
            <v/>
          </cell>
          <cell r="H164"/>
          <cell r="I164" t="str">
            <v>Y</v>
          </cell>
          <cell r="J164"/>
          <cell r="K164">
            <v>3124</v>
          </cell>
          <cell r="L164">
            <v>145600</v>
          </cell>
          <cell r="M164"/>
          <cell r="N164"/>
          <cell r="O164">
            <v>7</v>
          </cell>
          <cell r="P164">
            <v>0</v>
          </cell>
          <cell r="Q164">
            <v>0</v>
          </cell>
          <cell r="R164"/>
          <cell r="S164">
            <v>15</v>
          </cell>
          <cell r="T164">
            <v>77</v>
          </cell>
          <cell r="U164"/>
          <cell r="V164">
            <v>92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92</v>
          </cell>
          <cell r="AF164">
            <v>326838.28000000003</v>
          </cell>
          <cell r="AG164">
            <v>0</v>
          </cell>
          <cell r="AH164">
            <v>0</v>
          </cell>
          <cell r="AI164">
            <v>0</v>
          </cell>
          <cell r="AJ164">
            <v>326838.28000000003</v>
          </cell>
          <cell r="AK164">
            <v>19.999999999999993</v>
          </cell>
          <cell r="AL164">
            <v>9835.9999999999964</v>
          </cell>
          <cell r="AM164">
            <v>0</v>
          </cell>
          <cell r="AN164">
            <v>0</v>
          </cell>
          <cell r="AO164">
            <v>9835.9999999999964</v>
          </cell>
          <cell r="AP164">
            <v>19.999999999999993</v>
          </cell>
          <cell r="AQ164">
            <v>16460.399999999994</v>
          </cell>
          <cell r="AR164">
            <v>0</v>
          </cell>
          <cell r="AS164">
            <v>0</v>
          </cell>
          <cell r="AT164">
            <v>16460.399999999994</v>
          </cell>
          <cell r="AU164">
            <v>25.000000000000036</v>
          </cell>
          <cell r="AV164">
            <v>0</v>
          </cell>
          <cell r="AW164">
            <v>59.999999999999979</v>
          </cell>
          <cell r="AX164">
            <v>14151.887999999995</v>
          </cell>
          <cell r="AY164">
            <v>4.9999999999999982</v>
          </cell>
          <cell r="AZ164">
            <v>1430.2439999999997</v>
          </cell>
          <cell r="BA164">
            <v>1.9999999999999993</v>
          </cell>
          <cell r="BB164">
            <v>893.27999999999963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16475.411999999993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16475.411999999993</v>
          </cell>
          <cell r="BZ164">
            <v>42771.811999999984</v>
          </cell>
          <cell r="CA164">
            <v>0</v>
          </cell>
          <cell r="CB164">
            <v>42771.811999999984</v>
          </cell>
          <cell r="CC164">
            <v>30.596571428571444</v>
          </cell>
          <cell r="CD164">
            <v>35929.85979428573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35929.85979428573</v>
          </cell>
          <cell r="CR164">
            <v>1.4799999999999969</v>
          </cell>
          <cell r="CS164">
            <v>1426.0243999999971</v>
          </cell>
          <cell r="CT164">
            <v>0</v>
          </cell>
          <cell r="CU164">
            <v>0</v>
          </cell>
          <cell r="CV164">
            <v>1426.0243999999971</v>
          </cell>
          <cell r="CW164">
            <v>4.7792207792207844</v>
          </cell>
          <cell r="CX164">
            <v>2830.1111688311717</v>
          </cell>
          <cell r="CY164">
            <v>0</v>
          </cell>
          <cell r="CZ164">
            <v>0</v>
          </cell>
          <cell r="DA164">
            <v>2830.1111688311717</v>
          </cell>
          <cell r="DB164">
            <v>409796.08736311697</v>
          </cell>
          <cell r="DC164">
            <v>0</v>
          </cell>
          <cell r="DD164">
            <v>409796.08736311697</v>
          </cell>
          <cell r="DE164">
            <v>134894.59</v>
          </cell>
          <cell r="DF164">
            <v>0</v>
          </cell>
          <cell r="DG164">
            <v>134894.59</v>
          </cell>
          <cell r="DH164">
            <v>13.142857142857142</v>
          </cell>
          <cell r="DI164">
            <v>0.77169559412550059</v>
          </cell>
          <cell r="DJ164">
            <v>1.9379999999999999</v>
          </cell>
          <cell r="DK164">
            <v>0</v>
          </cell>
          <cell r="DL164">
            <v>0.84499999999999986</v>
          </cell>
          <cell r="DN164"/>
          <cell r="DO164">
            <v>37370.948722696914</v>
          </cell>
          <cell r="DP164">
            <v>0</v>
          </cell>
          <cell r="DQ164">
            <v>37370.948722696914</v>
          </cell>
          <cell r="DR164">
            <v>1.0173000000000001</v>
          </cell>
          <cell r="DS164">
            <v>10069.666131284634</v>
          </cell>
          <cell r="DT164">
            <v>0</v>
          </cell>
          <cell r="DU164">
            <v>10069.666131284634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1848</v>
          </cell>
          <cell r="EB164">
            <v>1848</v>
          </cell>
          <cell r="EC164">
            <v>0</v>
          </cell>
          <cell r="ED164">
            <v>0</v>
          </cell>
          <cell r="EE164">
            <v>1848</v>
          </cell>
          <cell r="EF164">
            <v>1848</v>
          </cell>
          <cell r="EG164">
            <v>0</v>
          </cell>
          <cell r="EH164"/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184183.20485398156</v>
          </cell>
          <cell r="EQ164">
            <v>0</v>
          </cell>
          <cell r="ER164">
            <v>184183.20485398156</v>
          </cell>
          <cell r="ES164">
            <v>593979.29221709853</v>
          </cell>
          <cell r="ET164">
            <v>0</v>
          </cell>
          <cell r="EU164">
            <v>593979.29221709853</v>
          </cell>
          <cell r="EV164">
            <v>592131.29221709853</v>
          </cell>
          <cell r="EW164">
            <v>6436.2096980119404</v>
          </cell>
          <cell r="EX164">
            <v>4610</v>
          </cell>
          <cell r="EY164">
            <v>0</v>
          </cell>
          <cell r="EZ164">
            <v>424120</v>
          </cell>
          <cell r="FA164">
            <v>0</v>
          </cell>
          <cell r="FB164">
            <v>593979.29221709853</v>
          </cell>
          <cell r="FC164">
            <v>593979.29221709853</v>
          </cell>
          <cell r="FD164">
            <v>0</v>
          </cell>
          <cell r="FE164">
            <v>593979.29221709853</v>
          </cell>
          <cell r="FF164">
            <v>593979.29221709853</v>
          </cell>
          <cell r="FG164">
            <v>0</v>
          </cell>
          <cell r="FH164" t="str">
            <v>Formula</v>
          </cell>
          <cell r="FI164">
            <v>84361.592097818808</v>
          </cell>
          <cell r="FJ164">
            <v>0</v>
          </cell>
          <cell r="FK164">
            <v>84361.592097818808</v>
          </cell>
          <cell r="FL164">
            <v>0</v>
          </cell>
          <cell r="FM164" t="str">
            <v/>
          </cell>
          <cell r="FN164" t="str">
            <v/>
          </cell>
          <cell r="FO164" t="str">
            <v/>
          </cell>
          <cell r="FP164" t="str">
            <v/>
          </cell>
          <cell r="FQ164">
            <v>0</v>
          </cell>
        </row>
        <row r="165">
          <cell r="C165"/>
          <cell r="D165"/>
          <cell r="E165" t="str">
            <v>High Ongar Primary School</v>
          </cell>
          <cell r="F165" t="str">
            <v>P</v>
          </cell>
          <cell r="G165" t="str">
            <v/>
          </cell>
          <cell r="H165"/>
          <cell r="I165" t="str">
            <v>Y</v>
          </cell>
          <cell r="J165"/>
          <cell r="K165">
            <v>2660</v>
          </cell>
          <cell r="L165">
            <v>146139</v>
          </cell>
          <cell r="M165"/>
          <cell r="N165"/>
          <cell r="O165">
            <v>7</v>
          </cell>
          <cell r="P165">
            <v>0</v>
          </cell>
          <cell r="Q165">
            <v>0</v>
          </cell>
          <cell r="R165"/>
          <cell r="S165">
            <v>19</v>
          </cell>
          <cell r="T165">
            <v>107</v>
          </cell>
          <cell r="U165"/>
          <cell r="V165">
            <v>126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126</v>
          </cell>
          <cell r="AF165">
            <v>447626.34</v>
          </cell>
          <cell r="AG165">
            <v>0</v>
          </cell>
          <cell r="AH165">
            <v>0</v>
          </cell>
          <cell r="AI165">
            <v>0</v>
          </cell>
          <cell r="AJ165">
            <v>447626.34</v>
          </cell>
          <cell r="AK165">
            <v>18.000000000000018</v>
          </cell>
          <cell r="AL165">
            <v>8852.4000000000087</v>
          </cell>
          <cell r="AM165">
            <v>0</v>
          </cell>
          <cell r="AN165">
            <v>0</v>
          </cell>
          <cell r="AO165">
            <v>8852.4000000000087</v>
          </cell>
          <cell r="AP165">
            <v>18.000000000000018</v>
          </cell>
          <cell r="AQ165">
            <v>14814.360000000015</v>
          </cell>
          <cell r="AR165">
            <v>0</v>
          </cell>
          <cell r="AS165">
            <v>0</v>
          </cell>
          <cell r="AT165">
            <v>14814.360000000015</v>
          </cell>
          <cell r="AU165">
            <v>85.68</v>
          </cell>
          <cell r="AV165">
            <v>0</v>
          </cell>
          <cell r="AW165">
            <v>29.232000000000003</v>
          </cell>
          <cell r="AX165">
            <v>6894.799833600001</v>
          </cell>
          <cell r="AY165">
            <v>10.08</v>
          </cell>
          <cell r="AZ165">
            <v>2883.3719040000001</v>
          </cell>
          <cell r="BA165">
            <v>1.008</v>
          </cell>
          <cell r="BB165">
            <v>450.21312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10228.384857600002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10228.384857600002</v>
          </cell>
          <cell r="BZ165">
            <v>33895.144857600026</v>
          </cell>
          <cell r="CA165">
            <v>0</v>
          </cell>
          <cell r="CB165">
            <v>33895.144857600026</v>
          </cell>
          <cell r="CC165">
            <v>30.479999999999993</v>
          </cell>
          <cell r="CD165">
            <v>35792.968799999988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35792.968799999988</v>
          </cell>
          <cell r="CR165">
            <v>1.4399999999999968</v>
          </cell>
          <cell r="CS165">
            <v>1387.4831999999969</v>
          </cell>
          <cell r="CT165">
            <v>0</v>
          </cell>
          <cell r="CU165">
            <v>0</v>
          </cell>
          <cell r="CV165">
            <v>1387.4831999999969</v>
          </cell>
          <cell r="CW165">
            <v>2.3551401869158841</v>
          </cell>
          <cell r="CX165">
            <v>1394.643364485979</v>
          </cell>
          <cell r="CY165">
            <v>0</v>
          </cell>
          <cell r="CZ165">
            <v>0</v>
          </cell>
          <cell r="DA165">
            <v>1394.643364485979</v>
          </cell>
          <cell r="DB165">
            <v>520096.58022208605</v>
          </cell>
          <cell r="DC165">
            <v>0</v>
          </cell>
          <cell r="DD165">
            <v>520096.58022208605</v>
          </cell>
          <cell r="DE165">
            <v>134894.59</v>
          </cell>
          <cell r="DF165">
            <v>0</v>
          </cell>
          <cell r="DG165">
            <v>134894.59</v>
          </cell>
          <cell r="DH165">
            <v>18</v>
          </cell>
          <cell r="DI165">
            <v>0.31775700934579432</v>
          </cell>
          <cell r="DJ165">
            <v>1.905</v>
          </cell>
          <cell r="DK165">
            <v>0</v>
          </cell>
          <cell r="DL165">
            <v>0.76249999999999996</v>
          </cell>
          <cell r="DN165"/>
          <cell r="DO165">
            <v>13885.655329439249</v>
          </cell>
          <cell r="DP165">
            <v>0</v>
          </cell>
          <cell r="DQ165">
            <v>13885.655329439249</v>
          </cell>
          <cell r="DR165">
            <v>1.0173000000000001</v>
          </cell>
          <cell r="DS165">
            <v>11571.569082041449</v>
          </cell>
          <cell r="DT165">
            <v>0</v>
          </cell>
          <cell r="DU165">
            <v>11571.569082041449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10135.870000000001</v>
          </cell>
          <cell r="EB165">
            <v>10135.870000000001</v>
          </cell>
          <cell r="EC165">
            <v>0</v>
          </cell>
          <cell r="ED165">
            <v>0</v>
          </cell>
          <cell r="EE165">
            <v>10135.870000000001</v>
          </cell>
          <cell r="EF165">
            <v>10135.870000000001</v>
          </cell>
          <cell r="EG165">
            <v>0</v>
          </cell>
          <cell r="EH165"/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170487.68441148067</v>
          </cell>
          <cell r="EQ165">
            <v>0</v>
          </cell>
          <cell r="ER165">
            <v>170487.68441148067</v>
          </cell>
          <cell r="ES165">
            <v>690584.26463356672</v>
          </cell>
          <cell r="ET165">
            <v>0</v>
          </cell>
          <cell r="EU165">
            <v>690584.26463356672</v>
          </cell>
          <cell r="EV165">
            <v>680448.39463356673</v>
          </cell>
          <cell r="EW165">
            <v>5400.3840843933867</v>
          </cell>
          <cell r="EX165">
            <v>4610</v>
          </cell>
          <cell r="EY165">
            <v>0</v>
          </cell>
          <cell r="EZ165">
            <v>580860</v>
          </cell>
          <cell r="FA165">
            <v>0</v>
          </cell>
          <cell r="FB165">
            <v>690584.26463356672</v>
          </cell>
          <cell r="FC165">
            <v>690584.26463356672</v>
          </cell>
          <cell r="FD165">
            <v>0</v>
          </cell>
          <cell r="FE165">
            <v>690584.26463356672</v>
          </cell>
          <cell r="FF165">
            <v>690584.26463356672</v>
          </cell>
          <cell r="FG165">
            <v>0</v>
          </cell>
          <cell r="FH165" t="str">
            <v>Formula</v>
          </cell>
          <cell r="FI165">
            <v>78379.537128388081</v>
          </cell>
          <cell r="FJ165">
            <v>0</v>
          </cell>
          <cell r="FK165">
            <v>78379.537128388081</v>
          </cell>
          <cell r="FL165">
            <v>0</v>
          </cell>
          <cell r="FM165" t="str">
            <v/>
          </cell>
          <cell r="FN165" t="str">
            <v/>
          </cell>
          <cell r="FO165" t="str">
            <v/>
          </cell>
          <cell r="FP165" t="str">
            <v/>
          </cell>
          <cell r="FQ165">
            <v>0</v>
          </cell>
        </row>
        <row r="166">
          <cell r="C166">
            <v>3234</v>
          </cell>
          <cell r="D166" t="str">
            <v>RB053234</v>
          </cell>
          <cell r="E166" t="str">
            <v>Highfields Primary School</v>
          </cell>
          <cell r="F166" t="str">
            <v>P</v>
          </cell>
          <cell r="G166" t="str">
            <v>Y</v>
          </cell>
          <cell r="H166">
            <v>10008944</v>
          </cell>
          <cell r="I166" t="str">
            <v/>
          </cell>
          <cell r="J166"/>
          <cell r="K166">
            <v>2090</v>
          </cell>
          <cell r="L166">
            <v>114769</v>
          </cell>
          <cell r="M166"/>
          <cell r="N166"/>
          <cell r="O166">
            <v>7</v>
          </cell>
          <cell r="P166">
            <v>0</v>
          </cell>
          <cell r="Q166">
            <v>0</v>
          </cell>
          <cell r="R166"/>
          <cell r="S166">
            <v>44</v>
          </cell>
          <cell r="T166">
            <v>272</v>
          </cell>
          <cell r="U166"/>
          <cell r="V166">
            <v>316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316</v>
          </cell>
          <cell r="AF166">
            <v>1122618.44</v>
          </cell>
          <cell r="AG166">
            <v>0</v>
          </cell>
          <cell r="AH166">
            <v>0</v>
          </cell>
          <cell r="AI166">
            <v>0</v>
          </cell>
          <cell r="AJ166">
            <v>1122618.44</v>
          </cell>
          <cell r="AK166">
            <v>23.000000000000007</v>
          </cell>
          <cell r="AL166">
            <v>11311.400000000003</v>
          </cell>
          <cell r="AM166">
            <v>0</v>
          </cell>
          <cell r="AN166">
            <v>0</v>
          </cell>
          <cell r="AO166">
            <v>11311.400000000003</v>
          </cell>
          <cell r="AP166">
            <v>24</v>
          </cell>
          <cell r="AQ166">
            <v>19752.48</v>
          </cell>
          <cell r="AR166">
            <v>0</v>
          </cell>
          <cell r="AS166">
            <v>0</v>
          </cell>
          <cell r="AT166">
            <v>19752.48</v>
          </cell>
          <cell r="AU166">
            <v>290.00000000000006</v>
          </cell>
          <cell r="AV166">
            <v>0</v>
          </cell>
          <cell r="AW166">
            <v>24</v>
          </cell>
          <cell r="AX166">
            <v>5660.7551999999996</v>
          </cell>
          <cell r="AY166">
            <v>0</v>
          </cell>
          <cell r="AZ166">
            <v>0</v>
          </cell>
          <cell r="BA166">
            <v>1.0000000000000011</v>
          </cell>
          <cell r="BB166">
            <v>446.6400000000005</v>
          </cell>
          <cell r="BC166">
            <v>0</v>
          </cell>
          <cell r="BD166">
            <v>0</v>
          </cell>
          <cell r="BE166">
            <v>1.0000000000000011</v>
          </cell>
          <cell r="BF166">
            <v>516.90000000000055</v>
          </cell>
          <cell r="BG166">
            <v>0</v>
          </cell>
          <cell r="BH166">
            <v>0</v>
          </cell>
          <cell r="BI166">
            <v>6624.2952000000005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6624.2952000000005</v>
          </cell>
          <cell r="BZ166">
            <v>37688.175200000005</v>
          </cell>
          <cell r="CA166">
            <v>0</v>
          </cell>
          <cell r="CB166">
            <v>37688.175200000005</v>
          </cell>
          <cell r="CC166">
            <v>85.363073110284958</v>
          </cell>
          <cell r="CD166">
            <v>100242.71038413873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100242.71038413873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3.4852941176470646</v>
          </cell>
          <cell r="CX166">
            <v>2063.8866176470619</v>
          </cell>
          <cell r="CY166">
            <v>0</v>
          </cell>
          <cell r="CZ166">
            <v>0</v>
          </cell>
          <cell r="DA166">
            <v>2063.8866176470619</v>
          </cell>
          <cell r="DB166">
            <v>1262613.2122017855</v>
          </cell>
          <cell r="DC166">
            <v>0</v>
          </cell>
          <cell r="DD166">
            <v>1262613.2122017855</v>
          </cell>
          <cell r="DE166">
            <v>134894.59</v>
          </cell>
          <cell r="DF166">
            <v>0</v>
          </cell>
          <cell r="DG166">
            <v>134894.59</v>
          </cell>
          <cell r="DH166">
            <v>45.142857142857146</v>
          </cell>
          <cell r="DI166">
            <v>0</v>
          </cell>
          <cell r="DJ166">
            <v>1.169</v>
          </cell>
          <cell r="DK166">
            <v>0</v>
          </cell>
          <cell r="DL166">
            <v>0</v>
          </cell>
          <cell r="DN166"/>
          <cell r="DO166">
            <v>0</v>
          </cell>
          <cell r="DP166">
            <v>0</v>
          </cell>
          <cell r="DQ166">
            <v>0</v>
          </cell>
          <cell r="DR166">
            <v>1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48623.13</v>
          </cell>
          <cell r="EB166">
            <v>42240</v>
          </cell>
          <cell r="EC166">
            <v>6383.1299999999974</v>
          </cell>
          <cell r="ED166">
            <v>0</v>
          </cell>
          <cell r="EE166">
            <v>48623.13</v>
          </cell>
          <cell r="EF166">
            <v>48623.13</v>
          </cell>
          <cell r="EG166">
            <v>0</v>
          </cell>
          <cell r="EH166"/>
          <cell r="EI166">
            <v>0</v>
          </cell>
          <cell r="EJ166">
            <v>0</v>
          </cell>
          <cell r="EK166">
            <v>0</v>
          </cell>
          <cell r="EL166">
            <v>242720</v>
          </cell>
          <cell r="EM166">
            <v>0</v>
          </cell>
          <cell r="EN166">
            <v>0</v>
          </cell>
          <cell r="EO166">
            <v>0</v>
          </cell>
          <cell r="EP166">
            <v>426237.72</v>
          </cell>
          <cell r="EQ166">
            <v>0</v>
          </cell>
          <cell r="ER166">
            <v>426237.72</v>
          </cell>
          <cell r="ES166">
            <v>1688850.9322017855</v>
          </cell>
          <cell r="ET166">
            <v>0</v>
          </cell>
          <cell r="EU166">
            <v>1688850.9322017855</v>
          </cell>
          <cell r="EV166">
            <v>1397507.8022017856</v>
          </cell>
          <cell r="EW166">
            <v>4422.4930449423591</v>
          </cell>
          <cell r="EX166">
            <v>4610</v>
          </cell>
          <cell r="EY166">
            <v>187.50695505764088</v>
          </cell>
          <cell r="EZ166">
            <v>1456760</v>
          </cell>
          <cell r="FA166">
            <v>59252.197798214387</v>
          </cell>
          <cell r="FB166">
            <v>1748103.13</v>
          </cell>
          <cell r="FC166">
            <v>1748103.13</v>
          </cell>
          <cell r="FD166">
            <v>0</v>
          </cell>
          <cell r="FE166">
            <v>1748103.13</v>
          </cell>
          <cell r="FF166">
            <v>1748103.13</v>
          </cell>
          <cell r="FG166">
            <v>0</v>
          </cell>
          <cell r="FH166" t="str">
            <v>MPPL</v>
          </cell>
          <cell r="FI166">
            <v>162361.92540178576</v>
          </cell>
          <cell r="FJ166">
            <v>0</v>
          </cell>
          <cell r="FK166">
            <v>162361.92540178576</v>
          </cell>
          <cell r="FL166">
            <v>0</v>
          </cell>
          <cell r="FM166">
            <v>13012.88</v>
          </cell>
          <cell r="FN166">
            <v>2341.56</v>
          </cell>
          <cell r="FO166">
            <v>0</v>
          </cell>
          <cell r="FP166">
            <v>316</v>
          </cell>
          <cell r="FQ166">
            <v>15670.439999999999</v>
          </cell>
        </row>
        <row r="167">
          <cell r="C167">
            <v>2944</v>
          </cell>
          <cell r="D167" t="str">
            <v>RB052944</v>
          </cell>
          <cell r="E167" t="str">
            <v>Highwood Primary School</v>
          </cell>
          <cell r="F167" t="str">
            <v>P</v>
          </cell>
          <cell r="G167" t="str">
            <v>Y</v>
          </cell>
          <cell r="H167">
            <v>10028353</v>
          </cell>
          <cell r="I167" t="str">
            <v/>
          </cell>
          <cell r="J167"/>
          <cell r="K167">
            <v>2500</v>
          </cell>
          <cell r="L167">
            <v>114869</v>
          </cell>
          <cell r="M167"/>
          <cell r="N167"/>
          <cell r="O167">
            <v>7</v>
          </cell>
          <cell r="P167">
            <v>0</v>
          </cell>
          <cell r="Q167">
            <v>0</v>
          </cell>
          <cell r="R167"/>
          <cell r="S167">
            <v>7</v>
          </cell>
          <cell r="T167">
            <v>44</v>
          </cell>
          <cell r="U167"/>
          <cell r="V167">
            <v>51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51</v>
          </cell>
          <cell r="AF167">
            <v>181182.09</v>
          </cell>
          <cell r="AG167">
            <v>0</v>
          </cell>
          <cell r="AH167">
            <v>0</v>
          </cell>
          <cell r="AI167">
            <v>0</v>
          </cell>
          <cell r="AJ167">
            <v>181182.09</v>
          </cell>
          <cell r="AK167">
            <v>9.9999999999999982</v>
          </cell>
          <cell r="AL167">
            <v>4917.9999999999991</v>
          </cell>
          <cell r="AM167">
            <v>0</v>
          </cell>
          <cell r="AN167">
            <v>0</v>
          </cell>
          <cell r="AO167">
            <v>4917.9999999999991</v>
          </cell>
          <cell r="AP167">
            <v>9.9999999999999982</v>
          </cell>
          <cell r="AQ167">
            <v>8230.1999999999989</v>
          </cell>
          <cell r="AR167">
            <v>0</v>
          </cell>
          <cell r="AS167">
            <v>0</v>
          </cell>
          <cell r="AT167">
            <v>8230.1999999999989</v>
          </cell>
          <cell r="AU167">
            <v>41.632653061224495</v>
          </cell>
          <cell r="AV167">
            <v>0</v>
          </cell>
          <cell r="AW167">
            <v>2.0816326530612224</v>
          </cell>
          <cell r="AX167">
            <v>490.98386938775462</v>
          </cell>
          <cell r="AY167">
            <v>4.1632653061224492</v>
          </cell>
          <cell r="AZ167">
            <v>1190.8970448979594</v>
          </cell>
          <cell r="BA167">
            <v>1.0408163265306112</v>
          </cell>
          <cell r="BB167">
            <v>464.87020408163215</v>
          </cell>
          <cell r="BC167">
            <v>2.0816326530612224</v>
          </cell>
          <cell r="BD167">
            <v>1013.2971428571418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3160.0482612244878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3160.0482612244878</v>
          </cell>
          <cell r="BZ167">
            <v>16308.248261224486</v>
          </cell>
          <cell r="CA167">
            <v>0</v>
          </cell>
          <cell r="CB167">
            <v>16308.248261224486</v>
          </cell>
          <cell r="CC167">
            <v>18.37619047619047</v>
          </cell>
          <cell r="CD167">
            <v>21579.344238095229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21579.344238095229</v>
          </cell>
          <cell r="CR167">
            <v>2.9399999999999786</v>
          </cell>
          <cell r="CS167">
            <v>2832.7781999999793</v>
          </cell>
          <cell r="CT167">
            <v>0</v>
          </cell>
          <cell r="CU167">
            <v>0</v>
          </cell>
          <cell r="CV167">
            <v>2832.7781999999793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221902.46069931969</v>
          </cell>
          <cell r="DC167">
            <v>0</v>
          </cell>
          <cell r="DD167">
            <v>221902.46069931969</v>
          </cell>
          <cell r="DE167">
            <v>134894.59</v>
          </cell>
          <cell r="DF167">
            <v>0</v>
          </cell>
          <cell r="DG167">
            <v>134894.59</v>
          </cell>
          <cell r="DH167">
            <v>7.2857142857142856</v>
          </cell>
          <cell r="DI167">
            <v>1</v>
          </cell>
          <cell r="DJ167">
            <v>2.6589999999999998</v>
          </cell>
          <cell r="DK167">
            <v>0</v>
          </cell>
          <cell r="DL167">
            <v>1</v>
          </cell>
          <cell r="DN167"/>
          <cell r="DO167">
            <v>57310.13</v>
          </cell>
          <cell r="DP167">
            <v>0</v>
          </cell>
          <cell r="DQ167">
            <v>57310.13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5501.47</v>
          </cell>
          <cell r="EB167">
            <v>5239.5</v>
          </cell>
          <cell r="EC167">
            <v>261.97000000000025</v>
          </cell>
          <cell r="ED167">
            <v>0</v>
          </cell>
          <cell r="EE167">
            <v>5501.47</v>
          </cell>
          <cell r="EF167">
            <v>5501.47</v>
          </cell>
          <cell r="EG167">
            <v>0</v>
          </cell>
          <cell r="EH167"/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197706.19</v>
          </cell>
          <cell r="EQ167">
            <v>0</v>
          </cell>
          <cell r="ER167">
            <v>197706.19</v>
          </cell>
          <cell r="ES167">
            <v>419608.65069931967</v>
          </cell>
          <cell r="ET167">
            <v>0</v>
          </cell>
          <cell r="EU167">
            <v>419608.65069931967</v>
          </cell>
          <cell r="EV167">
            <v>414107.1806993197</v>
          </cell>
          <cell r="EW167">
            <v>8119.7486411631317</v>
          </cell>
          <cell r="EX167">
            <v>4610</v>
          </cell>
          <cell r="EY167">
            <v>0</v>
          </cell>
          <cell r="EZ167">
            <v>235110</v>
          </cell>
          <cell r="FA167">
            <v>0</v>
          </cell>
          <cell r="FB167">
            <v>419608.65069931967</v>
          </cell>
          <cell r="FC167">
            <v>419608.65069931967</v>
          </cell>
          <cell r="FD167">
            <v>0</v>
          </cell>
          <cell r="FE167">
            <v>419608.65069931967</v>
          </cell>
          <cell r="FF167">
            <v>419608.65069931967</v>
          </cell>
          <cell r="FG167">
            <v>0</v>
          </cell>
          <cell r="FH167" t="str">
            <v>Formula</v>
          </cell>
          <cell r="FI167">
            <v>41237.833399319694</v>
          </cell>
          <cell r="FJ167">
            <v>0</v>
          </cell>
          <cell r="FK167">
            <v>41237.833399319694</v>
          </cell>
          <cell r="FL167">
            <v>0</v>
          </cell>
          <cell r="FM167">
            <v>2100.1799999999998</v>
          </cell>
          <cell r="FN167">
            <v>377.91</v>
          </cell>
          <cell r="FO167">
            <v>0</v>
          </cell>
          <cell r="FP167">
            <v>51</v>
          </cell>
          <cell r="FQ167">
            <v>2529.0899999999997</v>
          </cell>
        </row>
        <row r="168">
          <cell r="C168"/>
          <cell r="D168"/>
          <cell r="E168" t="str">
            <v>Highwoods Community Primary School</v>
          </cell>
          <cell r="F168" t="str">
            <v>P</v>
          </cell>
          <cell r="G168" t="str">
            <v/>
          </cell>
          <cell r="H168"/>
          <cell r="I168" t="str">
            <v>Y</v>
          </cell>
          <cell r="J168"/>
          <cell r="K168">
            <v>2424</v>
          </cell>
          <cell r="L168">
            <v>139462</v>
          </cell>
          <cell r="M168"/>
          <cell r="N168"/>
          <cell r="O168">
            <v>7</v>
          </cell>
          <cell r="P168">
            <v>0</v>
          </cell>
          <cell r="Q168">
            <v>0</v>
          </cell>
          <cell r="R168"/>
          <cell r="S168">
            <v>60</v>
          </cell>
          <cell r="T168">
            <v>367</v>
          </cell>
          <cell r="U168"/>
          <cell r="V168">
            <v>427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427</v>
          </cell>
          <cell r="AF168">
            <v>1516955.9300000002</v>
          </cell>
          <cell r="AG168">
            <v>0</v>
          </cell>
          <cell r="AH168">
            <v>0</v>
          </cell>
          <cell r="AI168">
            <v>0</v>
          </cell>
          <cell r="AJ168">
            <v>1516955.9300000002</v>
          </cell>
          <cell r="AK168">
            <v>72.000000000000114</v>
          </cell>
          <cell r="AL168">
            <v>35409.600000000057</v>
          </cell>
          <cell r="AM168">
            <v>0</v>
          </cell>
          <cell r="AN168">
            <v>0</v>
          </cell>
          <cell r="AO168">
            <v>35409.600000000057</v>
          </cell>
          <cell r="AP168">
            <v>73.999999999999901</v>
          </cell>
          <cell r="AQ168">
            <v>60903.479999999916</v>
          </cell>
          <cell r="AR168">
            <v>0</v>
          </cell>
          <cell r="AS168">
            <v>0</v>
          </cell>
          <cell r="AT168">
            <v>60903.479999999916</v>
          </cell>
          <cell r="AU168">
            <v>327.99999999999989</v>
          </cell>
          <cell r="AV168">
            <v>0</v>
          </cell>
          <cell r="AW168">
            <v>8.999999999999984</v>
          </cell>
          <cell r="AX168">
            <v>2122.7831999999962</v>
          </cell>
          <cell r="AY168">
            <v>84.000000000000071</v>
          </cell>
          <cell r="AZ168">
            <v>24028.099200000022</v>
          </cell>
          <cell r="BA168">
            <v>4</v>
          </cell>
          <cell r="BB168">
            <v>1786.56</v>
          </cell>
          <cell r="BC168">
            <v>0</v>
          </cell>
          <cell r="BD168">
            <v>0</v>
          </cell>
          <cell r="BE168">
            <v>2</v>
          </cell>
          <cell r="BF168">
            <v>1033.8</v>
          </cell>
          <cell r="BG168">
            <v>0</v>
          </cell>
          <cell r="BH168">
            <v>0</v>
          </cell>
          <cell r="BI168">
            <v>28971.242400000017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28971.242400000017</v>
          </cell>
          <cell r="BZ168">
            <v>125284.32239999999</v>
          </cell>
          <cell r="CA168">
            <v>0</v>
          </cell>
          <cell r="CB168">
            <v>125284.32239999999</v>
          </cell>
          <cell r="CC168">
            <v>117.92758945386072</v>
          </cell>
          <cell r="CD168">
            <v>138483.54757156316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138483.54757156316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58.174386920981028</v>
          </cell>
          <cell r="CX168">
            <v>34449.126702997331</v>
          </cell>
          <cell r="CY168">
            <v>0</v>
          </cell>
          <cell r="CZ168">
            <v>0</v>
          </cell>
          <cell r="DA168">
            <v>34449.126702997331</v>
          </cell>
          <cell r="DB168">
            <v>1815172.9266745609</v>
          </cell>
          <cell r="DC168">
            <v>0</v>
          </cell>
          <cell r="DD168">
            <v>1815172.9266745609</v>
          </cell>
          <cell r="DE168">
            <v>134894.59</v>
          </cell>
          <cell r="DF168">
            <v>0</v>
          </cell>
          <cell r="DG168">
            <v>134894.59</v>
          </cell>
          <cell r="DH168">
            <v>61</v>
          </cell>
          <cell r="DI168">
            <v>0</v>
          </cell>
          <cell r="DJ168">
            <v>0.74299999999999999</v>
          </cell>
          <cell r="DK168">
            <v>0</v>
          </cell>
          <cell r="DL168">
            <v>0</v>
          </cell>
          <cell r="DN168"/>
          <cell r="DO168">
            <v>0</v>
          </cell>
          <cell r="DP168">
            <v>0</v>
          </cell>
          <cell r="DQ168">
            <v>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7542.9</v>
          </cell>
          <cell r="EB168">
            <v>7542.9</v>
          </cell>
          <cell r="EC168">
            <v>0</v>
          </cell>
          <cell r="ED168">
            <v>0</v>
          </cell>
          <cell r="EE168">
            <v>7542.9</v>
          </cell>
          <cell r="EF168">
            <v>7542.9</v>
          </cell>
          <cell r="EG168">
            <v>0</v>
          </cell>
          <cell r="EH168"/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142437.49</v>
          </cell>
          <cell r="EQ168">
            <v>0</v>
          </cell>
          <cell r="ER168">
            <v>142437.49</v>
          </cell>
          <cell r="ES168">
            <v>1957610.4166745609</v>
          </cell>
          <cell r="ET168">
            <v>0</v>
          </cell>
          <cell r="EU168">
            <v>1957610.4166745609</v>
          </cell>
          <cell r="EV168">
            <v>1950067.516674561</v>
          </cell>
          <cell r="EW168">
            <v>4566.902849354944</v>
          </cell>
          <cell r="EX168">
            <v>4610</v>
          </cell>
          <cell r="EY168">
            <v>43.09715064505599</v>
          </cell>
          <cell r="EZ168">
            <v>1968470</v>
          </cell>
          <cell r="FA168">
            <v>18402.48332543904</v>
          </cell>
          <cell r="FB168">
            <v>1976012.9</v>
          </cell>
          <cell r="FC168">
            <v>1976012.9</v>
          </cell>
          <cell r="FD168">
            <v>0</v>
          </cell>
          <cell r="FE168">
            <v>1976012.9</v>
          </cell>
          <cell r="FF168">
            <v>1976012.9</v>
          </cell>
          <cell r="FG168">
            <v>0</v>
          </cell>
          <cell r="FH168" t="str">
            <v>MPPL</v>
          </cell>
          <cell r="FI168">
            <v>308316.07457456039</v>
          </cell>
          <cell r="FJ168">
            <v>0</v>
          </cell>
          <cell r="FK168">
            <v>308316.07457456039</v>
          </cell>
          <cell r="FL168">
            <v>0</v>
          </cell>
          <cell r="FM168" t="str">
            <v/>
          </cell>
          <cell r="FN168" t="str">
            <v/>
          </cell>
          <cell r="FO168" t="str">
            <v/>
          </cell>
          <cell r="FP168" t="str">
            <v/>
          </cell>
          <cell r="FQ168">
            <v>0</v>
          </cell>
        </row>
        <row r="169">
          <cell r="C169"/>
          <cell r="D169"/>
          <cell r="E169" t="str">
            <v>Hillhouse CofE Primary School</v>
          </cell>
          <cell r="F169" t="str">
            <v>P</v>
          </cell>
          <cell r="G169" t="str">
            <v/>
          </cell>
          <cell r="H169"/>
          <cell r="I169" t="str">
            <v>Y</v>
          </cell>
          <cell r="J169"/>
          <cell r="K169">
            <v>3256</v>
          </cell>
          <cell r="L169">
            <v>145992</v>
          </cell>
          <cell r="M169">
            <v>15</v>
          </cell>
          <cell r="N169"/>
          <cell r="O169">
            <v>7</v>
          </cell>
          <cell r="P169">
            <v>0</v>
          </cell>
          <cell r="Q169">
            <v>0</v>
          </cell>
          <cell r="R169"/>
          <cell r="S169">
            <v>68.75</v>
          </cell>
          <cell r="T169">
            <v>269</v>
          </cell>
          <cell r="U169"/>
          <cell r="V169">
            <v>337.75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337.75</v>
          </cell>
          <cell r="AF169">
            <v>1199887.2725</v>
          </cell>
          <cell r="AG169">
            <v>0</v>
          </cell>
          <cell r="AH169">
            <v>0</v>
          </cell>
          <cell r="AI169">
            <v>0</v>
          </cell>
          <cell r="AJ169">
            <v>1199887.2725</v>
          </cell>
          <cell r="AK169">
            <v>72.888297872340402</v>
          </cell>
          <cell r="AL169">
            <v>35846.464893617012</v>
          </cell>
          <cell r="AM169">
            <v>0</v>
          </cell>
          <cell r="AN169">
            <v>0</v>
          </cell>
          <cell r="AO169">
            <v>35846.464893617012</v>
          </cell>
          <cell r="AP169">
            <v>82.127659574468083</v>
          </cell>
          <cell r="AQ169">
            <v>67592.706382978722</v>
          </cell>
          <cell r="AR169">
            <v>0</v>
          </cell>
          <cell r="AS169">
            <v>0</v>
          </cell>
          <cell r="AT169">
            <v>67592.706382978722</v>
          </cell>
          <cell r="AU169">
            <v>185.81382978723417</v>
          </cell>
          <cell r="AV169">
            <v>0</v>
          </cell>
          <cell r="AW169">
            <v>62.622340425532066</v>
          </cell>
          <cell r="AX169">
            <v>14770.405800000035</v>
          </cell>
          <cell r="AY169">
            <v>84.180851063829749</v>
          </cell>
          <cell r="AZ169">
            <v>24079.831429787224</v>
          </cell>
          <cell r="BA169">
            <v>1.0265957446808511</v>
          </cell>
          <cell r="BB169">
            <v>458.51872340425535</v>
          </cell>
          <cell r="BC169">
            <v>2.0531914893617023</v>
          </cell>
          <cell r="BD169">
            <v>999.45255319148941</v>
          </cell>
          <cell r="BE169">
            <v>2.0531914893617023</v>
          </cell>
          <cell r="BF169">
            <v>1061.294680851064</v>
          </cell>
          <cell r="BG169">
            <v>0</v>
          </cell>
          <cell r="BH169">
            <v>0</v>
          </cell>
          <cell r="BI169">
            <v>41369.503187234062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41369.503187234062</v>
          </cell>
          <cell r="BZ169">
            <v>144808.67446382978</v>
          </cell>
          <cell r="CA169">
            <v>0</v>
          </cell>
          <cell r="CB169">
            <v>144808.67446382978</v>
          </cell>
          <cell r="CC169">
            <v>115.16755605880243</v>
          </cell>
          <cell r="CD169">
            <v>135242.41275541228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135242.41275541228</v>
          </cell>
          <cell r="CR169">
            <v>2.3201063829787216</v>
          </cell>
          <cell r="CS169">
            <v>2235.4921031914878</v>
          </cell>
          <cell r="CT169">
            <v>0</v>
          </cell>
          <cell r="CU169">
            <v>0</v>
          </cell>
          <cell r="CV169">
            <v>2235.4921031914878</v>
          </cell>
          <cell r="CW169">
            <v>17.578066914498141</v>
          </cell>
          <cell r="CX169">
            <v>10409.203884758363</v>
          </cell>
          <cell r="CY169">
            <v>0</v>
          </cell>
          <cell r="CZ169">
            <v>0</v>
          </cell>
          <cell r="DA169">
            <v>10409.203884758363</v>
          </cell>
          <cell r="DB169">
            <v>1492583.0557071918</v>
          </cell>
          <cell r="DC169">
            <v>0</v>
          </cell>
          <cell r="DD169">
            <v>1492583.0557071918</v>
          </cell>
          <cell r="DE169">
            <v>134894.59</v>
          </cell>
          <cell r="DF169">
            <v>0</v>
          </cell>
          <cell r="DG169">
            <v>134894.59</v>
          </cell>
          <cell r="DH169">
            <v>48.25</v>
          </cell>
          <cell r="DI169">
            <v>0</v>
          </cell>
          <cell r="DJ169">
            <v>0.97199999999999998</v>
          </cell>
          <cell r="DK169">
            <v>0</v>
          </cell>
          <cell r="DL169">
            <v>0</v>
          </cell>
          <cell r="DN169"/>
          <cell r="DO169">
            <v>0</v>
          </cell>
          <cell r="DP169">
            <v>0</v>
          </cell>
          <cell r="DQ169">
            <v>0</v>
          </cell>
          <cell r="DR169">
            <v>1.0173000000000001</v>
          </cell>
          <cell r="DS169">
            <v>28155.363270734571</v>
          </cell>
          <cell r="DT169">
            <v>0</v>
          </cell>
          <cell r="DU169">
            <v>28155.363270734571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3304.5699999999997</v>
          </cell>
          <cell r="EB169">
            <v>3304.57</v>
          </cell>
          <cell r="EC169">
            <v>0</v>
          </cell>
          <cell r="ED169">
            <v>0</v>
          </cell>
          <cell r="EE169">
            <v>3304.57</v>
          </cell>
          <cell r="EF169">
            <v>3304.57</v>
          </cell>
          <cell r="EG169">
            <v>0</v>
          </cell>
          <cell r="EH169"/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166354.52327073459</v>
          </cell>
          <cell r="EQ169">
            <v>0</v>
          </cell>
          <cell r="ER169">
            <v>166354.52327073459</v>
          </cell>
          <cell r="ES169">
            <v>1658937.5789779264</v>
          </cell>
          <cell r="ET169">
            <v>0</v>
          </cell>
          <cell r="EU169">
            <v>1658937.5789779264</v>
          </cell>
          <cell r="EV169">
            <v>1655633.0089779266</v>
          </cell>
          <cell r="EW169">
            <v>4901.9482131100713</v>
          </cell>
          <cell r="EX169">
            <v>4610</v>
          </cell>
          <cell r="EY169">
            <v>0</v>
          </cell>
          <cell r="EZ169">
            <v>1557027.5</v>
          </cell>
          <cell r="FA169">
            <v>0</v>
          </cell>
          <cell r="FB169">
            <v>1658937.5789779264</v>
          </cell>
          <cell r="FC169">
            <v>1658937.5789779264</v>
          </cell>
          <cell r="FD169">
            <v>0</v>
          </cell>
          <cell r="FE169">
            <v>1658937.5789779264</v>
          </cell>
          <cell r="FF169">
            <v>1658937.5789779264</v>
          </cell>
          <cell r="FG169">
            <v>0</v>
          </cell>
          <cell r="FH169" t="str">
            <v>Formula</v>
          </cell>
          <cell r="FI169">
            <v>297912.17118982726</v>
          </cell>
          <cell r="FJ169">
            <v>0</v>
          </cell>
          <cell r="FK169">
            <v>297912.17118982726</v>
          </cell>
          <cell r="FL169">
            <v>0</v>
          </cell>
          <cell r="FM169" t="str">
            <v/>
          </cell>
          <cell r="FN169" t="str">
            <v/>
          </cell>
          <cell r="FO169" t="str">
            <v/>
          </cell>
          <cell r="FP169" t="str">
            <v/>
          </cell>
          <cell r="FQ169">
            <v>0</v>
          </cell>
        </row>
        <row r="170">
          <cell r="C170"/>
          <cell r="D170"/>
          <cell r="E170" t="str">
            <v>Hilltop Infant School</v>
          </cell>
          <cell r="F170" t="str">
            <v>P</v>
          </cell>
          <cell r="G170" t="str">
            <v/>
          </cell>
          <cell r="H170"/>
          <cell r="I170" t="str">
            <v>Y</v>
          </cell>
          <cell r="J170"/>
          <cell r="K170">
            <v>2548</v>
          </cell>
          <cell r="L170">
            <v>144834</v>
          </cell>
          <cell r="M170"/>
          <cell r="N170"/>
          <cell r="O170">
            <v>3</v>
          </cell>
          <cell r="P170">
            <v>0</v>
          </cell>
          <cell r="Q170">
            <v>0</v>
          </cell>
          <cell r="R170"/>
          <cell r="S170">
            <v>55</v>
          </cell>
          <cell r="T170">
            <v>115</v>
          </cell>
          <cell r="U170"/>
          <cell r="V170">
            <v>170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170</v>
          </cell>
          <cell r="AF170">
            <v>603940.30000000005</v>
          </cell>
          <cell r="AG170">
            <v>0</v>
          </cell>
          <cell r="AH170">
            <v>0</v>
          </cell>
          <cell r="AI170">
            <v>0</v>
          </cell>
          <cell r="AJ170">
            <v>603940.30000000005</v>
          </cell>
          <cell r="AK170">
            <v>15.000000000000009</v>
          </cell>
          <cell r="AL170">
            <v>7377.0000000000045</v>
          </cell>
          <cell r="AM170">
            <v>0</v>
          </cell>
          <cell r="AN170">
            <v>0</v>
          </cell>
          <cell r="AO170">
            <v>7377.0000000000045</v>
          </cell>
          <cell r="AP170">
            <v>17</v>
          </cell>
          <cell r="AQ170">
            <v>13991.34</v>
          </cell>
          <cell r="AR170">
            <v>0</v>
          </cell>
          <cell r="AS170">
            <v>0</v>
          </cell>
          <cell r="AT170">
            <v>13991.34</v>
          </cell>
          <cell r="AU170">
            <v>136</v>
          </cell>
          <cell r="AV170">
            <v>0</v>
          </cell>
          <cell r="AW170">
            <v>19.999999999999929</v>
          </cell>
          <cell r="AX170">
            <v>4717.295999999983</v>
          </cell>
          <cell r="AY170">
            <v>5.000000000000008</v>
          </cell>
          <cell r="AZ170">
            <v>1430.2440000000024</v>
          </cell>
          <cell r="BA170">
            <v>2.9999999999999982</v>
          </cell>
          <cell r="BB170">
            <v>1339.9199999999992</v>
          </cell>
          <cell r="BC170">
            <v>0</v>
          </cell>
          <cell r="BD170">
            <v>0</v>
          </cell>
          <cell r="BE170">
            <v>4.0000000000000027</v>
          </cell>
          <cell r="BF170">
            <v>2067.6000000000013</v>
          </cell>
          <cell r="BG170">
            <v>1.9999999999999929</v>
          </cell>
          <cell r="BH170">
            <v>1364.9999999999952</v>
          </cell>
          <cell r="BI170">
            <v>10920.059999999981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10920.059999999981</v>
          </cell>
          <cell r="BZ170">
            <v>32288.399999999987</v>
          </cell>
          <cell r="CA170">
            <v>0</v>
          </cell>
          <cell r="CB170">
            <v>32288.399999999987</v>
          </cell>
          <cell r="CC170">
            <v>39.115044247787679</v>
          </cell>
          <cell r="CD170">
            <v>45933.187610619549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45933.187610619549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4.434782608695647</v>
          </cell>
          <cell r="CX170">
            <v>2626.1452173913012</v>
          </cell>
          <cell r="CY170">
            <v>0</v>
          </cell>
          <cell r="CZ170">
            <v>0</v>
          </cell>
          <cell r="DA170">
            <v>2626.1452173913012</v>
          </cell>
          <cell r="DB170">
            <v>684788.03282801085</v>
          </cell>
          <cell r="DC170">
            <v>0</v>
          </cell>
          <cell r="DD170">
            <v>684788.03282801085</v>
          </cell>
          <cell r="DE170">
            <v>134894.59</v>
          </cell>
          <cell r="DF170">
            <v>0</v>
          </cell>
          <cell r="DG170">
            <v>134894.59</v>
          </cell>
          <cell r="DH170">
            <v>56.666666666666664</v>
          </cell>
          <cell r="DI170">
            <v>0</v>
          </cell>
          <cell r="DJ170">
            <v>0.753</v>
          </cell>
          <cell r="DK170">
            <v>0</v>
          </cell>
          <cell r="DL170">
            <v>0</v>
          </cell>
          <cell r="DN170"/>
          <cell r="DO170">
            <v>0</v>
          </cell>
          <cell r="DP170">
            <v>0</v>
          </cell>
          <cell r="DQ170">
            <v>0</v>
          </cell>
          <cell r="DR170">
            <v>1.0173000000000001</v>
          </cell>
          <cell r="DS170">
            <v>14180.509374924664</v>
          </cell>
          <cell r="DT170">
            <v>0</v>
          </cell>
          <cell r="DU170">
            <v>14180.509374924664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3264</v>
          </cell>
          <cell r="EB170">
            <v>3264</v>
          </cell>
          <cell r="EC170">
            <v>0</v>
          </cell>
          <cell r="ED170">
            <v>0</v>
          </cell>
          <cell r="EE170">
            <v>3264</v>
          </cell>
          <cell r="EF170">
            <v>3264</v>
          </cell>
          <cell r="EG170">
            <v>0</v>
          </cell>
          <cell r="EH170"/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152339.09937492467</v>
          </cell>
          <cell r="EQ170">
            <v>0</v>
          </cell>
          <cell r="ER170">
            <v>152339.09937492467</v>
          </cell>
          <cell r="ES170">
            <v>837127.13220293552</v>
          </cell>
          <cell r="ET170">
            <v>0</v>
          </cell>
          <cell r="EU170">
            <v>837127.13220293552</v>
          </cell>
          <cell r="EV170">
            <v>833863.13220293552</v>
          </cell>
          <cell r="EW170">
            <v>4905.0772482525617</v>
          </cell>
          <cell r="EX170">
            <v>4610</v>
          </cell>
          <cell r="EY170">
            <v>0</v>
          </cell>
          <cell r="EZ170">
            <v>783700</v>
          </cell>
          <cell r="FA170">
            <v>0</v>
          </cell>
          <cell r="FB170">
            <v>837127.13220293552</v>
          </cell>
          <cell r="FC170">
            <v>837127.13220293552</v>
          </cell>
          <cell r="FD170">
            <v>0</v>
          </cell>
          <cell r="FE170">
            <v>837127.13220293552</v>
          </cell>
          <cell r="FF170">
            <v>837127.13220293552</v>
          </cell>
          <cell r="FG170">
            <v>0</v>
          </cell>
          <cell r="FH170" t="str">
            <v>Formula</v>
          </cell>
          <cell r="FI170">
            <v>93173.430521635411</v>
          </cell>
          <cell r="FJ170">
            <v>0</v>
          </cell>
          <cell r="FK170">
            <v>93173.430521635411</v>
          </cell>
          <cell r="FL170">
            <v>0</v>
          </cell>
          <cell r="FM170" t="str">
            <v/>
          </cell>
          <cell r="FN170" t="str">
            <v/>
          </cell>
          <cell r="FO170" t="str">
            <v/>
          </cell>
          <cell r="FP170" t="str">
            <v/>
          </cell>
          <cell r="FQ170">
            <v>0</v>
          </cell>
        </row>
        <row r="171">
          <cell r="C171"/>
          <cell r="D171"/>
          <cell r="E171" t="str">
            <v>Hilltop Junior School</v>
          </cell>
          <cell r="F171" t="str">
            <v>P</v>
          </cell>
          <cell r="G171" t="str">
            <v/>
          </cell>
          <cell r="H171"/>
          <cell r="I171" t="str">
            <v>Y</v>
          </cell>
          <cell r="J171"/>
          <cell r="K171">
            <v>2169</v>
          </cell>
          <cell r="L171">
            <v>145421</v>
          </cell>
          <cell r="M171"/>
          <cell r="N171"/>
          <cell r="O171">
            <v>4</v>
          </cell>
          <cell r="P171">
            <v>0</v>
          </cell>
          <cell r="Q171">
            <v>0</v>
          </cell>
          <cell r="R171"/>
          <cell r="S171">
            <v>0</v>
          </cell>
          <cell r="T171">
            <v>369</v>
          </cell>
          <cell r="U171"/>
          <cell r="V171">
            <v>369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369</v>
          </cell>
          <cell r="AF171">
            <v>1310905.71</v>
          </cell>
          <cell r="AG171">
            <v>0</v>
          </cell>
          <cell r="AH171">
            <v>0</v>
          </cell>
          <cell r="AI171">
            <v>0</v>
          </cell>
          <cell r="AJ171">
            <v>1310905.71</v>
          </cell>
          <cell r="AK171">
            <v>36</v>
          </cell>
          <cell r="AL171">
            <v>17704.8</v>
          </cell>
          <cell r="AM171">
            <v>0</v>
          </cell>
          <cell r="AN171">
            <v>0</v>
          </cell>
          <cell r="AO171">
            <v>17704.8</v>
          </cell>
          <cell r="AP171">
            <v>44.99999999999995</v>
          </cell>
          <cell r="AQ171">
            <v>37035.899999999958</v>
          </cell>
          <cell r="AR171">
            <v>0</v>
          </cell>
          <cell r="AS171">
            <v>0</v>
          </cell>
          <cell r="AT171">
            <v>37035.899999999958</v>
          </cell>
          <cell r="AU171">
            <v>310.00000000000006</v>
          </cell>
          <cell r="AV171">
            <v>0</v>
          </cell>
          <cell r="AW171">
            <v>34</v>
          </cell>
          <cell r="AX171">
            <v>8019.4031999999997</v>
          </cell>
          <cell r="AY171">
            <v>10.999999999999989</v>
          </cell>
          <cell r="AZ171">
            <v>3146.5367999999971</v>
          </cell>
          <cell r="BA171">
            <v>2.0000000000000018</v>
          </cell>
          <cell r="BB171">
            <v>893.28000000000077</v>
          </cell>
          <cell r="BC171">
            <v>0</v>
          </cell>
          <cell r="BD171">
            <v>0</v>
          </cell>
          <cell r="BE171">
            <v>4.9999999999999956</v>
          </cell>
          <cell r="BF171">
            <v>2584.4999999999977</v>
          </cell>
          <cell r="BG171">
            <v>6.9999999999999929</v>
          </cell>
          <cell r="BH171">
            <v>4777.4999999999955</v>
          </cell>
          <cell r="BI171">
            <v>19421.21999999999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19421.21999999999</v>
          </cell>
          <cell r="BZ171">
            <v>74161.91999999994</v>
          </cell>
          <cell r="CA171">
            <v>0</v>
          </cell>
          <cell r="CB171">
            <v>74161.91999999994</v>
          </cell>
          <cell r="CC171">
            <v>50.73902066953876</v>
          </cell>
          <cell r="CD171">
            <v>59583.339362446059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59583.339362446059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4.9999999999999956</v>
          </cell>
          <cell r="CX171">
            <v>2960.8499999999972</v>
          </cell>
          <cell r="CY171">
            <v>0</v>
          </cell>
          <cell r="CZ171">
            <v>0</v>
          </cell>
          <cell r="DA171">
            <v>2960.8499999999972</v>
          </cell>
          <cell r="DB171">
            <v>1447611.819362446</v>
          </cell>
          <cell r="DC171">
            <v>0</v>
          </cell>
          <cell r="DD171">
            <v>1447611.819362446</v>
          </cell>
          <cell r="DE171">
            <v>134894.59</v>
          </cell>
          <cell r="DF171">
            <v>0</v>
          </cell>
          <cell r="DG171">
            <v>134894.59</v>
          </cell>
          <cell r="DH171">
            <v>92.25</v>
          </cell>
          <cell r="DI171">
            <v>0</v>
          </cell>
          <cell r="DJ171">
            <v>1.4870000000000001</v>
          </cell>
          <cell r="DK171">
            <v>0</v>
          </cell>
          <cell r="DL171">
            <v>0</v>
          </cell>
          <cell r="DN171"/>
          <cell r="DO171">
            <v>0</v>
          </cell>
          <cell r="DP171">
            <v>0</v>
          </cell>
          <cell r="DQ171">
            <v>0</v>
          </cell>
          <cell r="DR171">
            <v>1.0173000000000001</v>
          </cell>
          <cell r="DS171">
            <v>27377.360881970464</v>
          </cell>
          <cell r="DT171">
            <v>0</v>
          </cell>
          <cell r="DU171">
            <v>27377.360881970464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4535.6000000000004</v>
          </cell>
          <cell r="EB171">
            <v>4535.6000000000004</v>
          </cell>
          <cell r="EC171">
            <v>0</v>
          </cell>
          <cell r="ED171">
            <v>0</v>
          </cell>
          <cell r="EE171">
            <v>4535.6000000000004</v>
          </cell>
          <cell r="EF171">
            <v>4535.6000000000004</v>
          </cell>
          <cell r="EG171">
            <v>0</v>
          </cell>
          <cell r="EH171"/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166807.55088197047</v>
          </cell>
          <cell r="EQ171">
            <v>0</v>
          </cell>
          <cell r="ER171">
            <v>166807.55088197047</v>
          </cell>
          <cell r="ES171">
            <v>1614419.3702444164</v>
          </cell>
          <cell r="ET171">
            <v>0</v>
          </cell>
          <cell r="EU171">
            <v>1614419.3702444164</v>
          </cell>
          <cell r="EV171">
            <v>1609883.7702444165</v>
          </cell>
          <cell r="EW171">
            <v>4362.8286456488249</v>
          </cell>
          <cell r="EX171">
            <v>4610</v>
          </cell>
          <cell r="EY171">
            <v>247.17135435117507</v>
          </cell>
          <cell r="EZ171">
            <v>1701090</v>
          </cell>
          <cell r="FA171">
            <v>91206.229755583452</v>
          </cell>
          <cell r="FB171">
            <v>1705625.5999999999</v>
          </cell>
          <cell r="FC171">
            <v>1705625.5999999999</v>
          </cell>
          <cell r="FD171">
            <v>0</v>
          </cell>
          <cell r="FE171">
            <v>1705625.5999999999</v>
          </cell>
          <cell r="FF171">
            <v>1705625.5999999999</v>
          </cell>
          <cell r="FG171">
            <v>0</v>
          </cell>
          <cell r="FH171" t="str">
            <v>MPPL</v>
          </cell>
          <cell r="FI171">
            <v>161067.56337790634</v>
          </cell>
          <cell r="FJ171">
            <v>0</v>
          </cell>
          <cell r="FK171">
            <v>161067.56337790634</v>
          </cell>
          <cell r="FL171">
            <v>0</v>
          </cell>
          <cell r="FM171" t="str">
            <v/>
          </cell>
          <cell r="FN171" t="str">
            <v/>
          </cell>
          <cell r="FO171" t="str">
            <v/>
          </cell>
          <cell r="FP171" t="str">
            <v/>
          </cell>
          <cell r="FQ171">
            <v>0</v>
          </cell>
        </row>
        <row r="172">
          <cell r="C172"/>
          <cell r="D172"/>
          <cell r="E172" t="str">
            <v>Hockley Primary School</v>
          </cell>
          <cell r="F172" t="str">
            <v>P</v>
          </cell>
          <cell r="G172" t="str">
            <v/>
          </cell>
          <cell r="H172"/>
          <cell r="I172" t="str">
            <v>Y</v>
          </cell>
          <cell r="J172"/>
          <cell r="K172">
            <v>5247</v>
          </cell>
          <cell r="L172">
            <v>146181</v>
          </cell>
          <cell r="M172"/>
          <cell r="N172"/>
          <cell r="O172">
            <v>7</v>
          </cell>
          <cell r="P172">
            <v>0</v>
          </cell>
          <cell r="Q172">
            <v>0</v>
          </cell>
          <cell r="R172"/>
          <cell r="S172">
            <v>44</v>
          </cell>
          <cell r="T172">
            <v>288</v>
          </cell>
          <cell r="U172"/>
          <cell r="V172">
            <v>332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332</v>
          </cell>
          <cell r="AF172">
            <v>1179459.8800000001</v>
          </cell>
          <cell r="AG172">
            <v>0</v>
          </cell>
          <cell r="AH172">
            <v>0</v>
          </cell>
          <cell r="AI172">
            <v>0</v>
          </cell>
          <cell r="AJ172">
            <v>1179459.8800000001</v>
          </cell>
          <cell r="AK172">
            <v>21.000000000000007</v>
          </cell>
          <cell r="AL172">
            <v>10327.800000000003</v>
          </cell>
          <cell r="AM172">
            <v>0</v>
          </cell>
          <cell r="AN172">
            <v>0</v>
          </cell>
          <cell r="AO172">
            <v>10327.800000000003</v>
          </cell>
          <cell r="AP172">
            <v>29.999999999999989</v>
          </cell>
          <cell r="AQ172">
            <v>24690.599999999991</v>
          </cell>
          <cell r="AR172">
            <v>0</v>
          </cell>
          <cell r="AS172">
            <v>0</v>
          </cell>
          <cell r="AT172">
            <v>24690.599999999991</v>
          </cell>
          <cell r="AU172">
            <v>328.00000000000011</v>
          </cell>
          <cell r="AV172">
            <v>0</v>
          </cell>
          <cell r="AW172">
            <v>0.99999999999999867</v>
          </cell>
          <cell r="AX172">
            <v>235.86479999999969</v>
          </cell>
          <cell r="AY172">
            <v>0.99999999999999867</v>
          </cell>
          <cell r="AZ172">
            <v>286.04879999999963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2.0000000000000004</v>
          </cell>
          <cell r="BF172">
            <v>1033.8000000000002</v>
          </cell>
          <cell r="BG172">
            <v>0</v>
          </cell>
          <cell r="BH172">
            <v>0</v>
          </cell>
          <cell r="BI172">
            <v>1555.7135999999996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1555.7135999999996</v>
          </cell>
          <cell r="BZ172">
            <v>36574.113599999997</v>
          </cell>
          <cell r="CA172">
            <v>0</v>
          </cell>
          <cell r="CB172">
            <v>36574.113599999997</v>
          </cell>
          <cell r="CC172">
            <v>67.867505427823914</v>
          </cell>
          <cell r="CD172">
            <v>79697.490298947901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79697.490298947901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2.305555555555554</v>
          </cell>
          <cell r="CX172">
            <v>1365.2808333333323</v>
          </cell>
          <cell r="CY172">
            <v>0</v>
          </cell>
          <cell r="CZ172">
            <v>0</v>
          </cell>
          <cell r="DA172">
            <v>1365.2808333333323</v>
          </cell>
          <cell r="DB172">
            <v>1297096.7647322812</v>
          </cell>
          <cell r="DC172">
            <v>0</v>
          </cell>
          <cell r="DD172">
            <v>1297096.7647322812</v>
          </cell>
          <cell r="DE172">
            <v>134894.59</v>
          </cell>
          <cell r="DF172">
            <v>0</v>
          </cell>
          <cell r="DG172">
            <v>134894.59</v>
          </cell>
          <cell r="DH172">
            <v>47.428571428571431</v>
          </cell>
          <cell r="DI172">
            <v>0</v>
          </cell>
          <cell r="DJ172">
            <v>1.228</v>
          </cell>
          <cell r="DK172">
            <v>0</v>
          </cell>
          <cell r="DL172">
            <v>0</v>
          </cell>
          <cell r="DN172"/>
          <cell r="DO172">
            <v>0</v>
          </cell>
          <cell r="DP172">
            <v>0</v>
          </cell>
          <cell r="DQ172">
            <v>0</v>
          </cell>
          <cell r="DR172">
            <v>1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807.21199999999999</v>
          </cell>
          <cell r="EB172">
            <v>807.21199999999999</v>
          </cell>
          <cell r="EC172">
            <v>0</v>
          </cell>
          <cell r="ED172">
            <v>0</v>
          </cell>
          <cell r="EE172">
            <v>807.21199999999999</v>
          </cell>
          <cell r="EF172">
            <v>807.2120000000001</v>
          </cell>
          <cell r="EG172">
            <v>0</v>
          </cell>
          <cell r="EH172"/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135701.802</v>
          </cell>
          <cell r="EQ172">
            <v>0</v>
          </cell>
          <cell r="ER172">
            <v>135701.802</v>
          </cell>
          <cell r="ES172">
            <v>1432798.5667322811</v>
          </cell>
          <cell r="ET172">
            <v>0</v>
          </cell>
          <cell r="EU172">
            <v>1432798.5667322811</v>
          </cell>
          <cell r="EV172">
            <v>1431991.3547322813</v>
          </cell>
          <cell r="EW172">
            <v>4313.2269720851846</v>
          </cell>
          <cell r="EX172">
            <v>4610</v>
          </cell>
          <cell r="EY172">
            <v>296.77302791481543</v>
          </cell>
          <cell r="EZ172">
            <v>1530520</v>
          </cell>
          <cell r="FA172">
            <v>98528.645267718704</v>
          </cell>
          <cell r="FB172">
            <v>1531327.2119999998</v>
          </cell>
          <cell r="FC172">
            <v>1531327.2119999998</v>
          </cell>
          <cell r="FD172">
            <v>0</v>
          </cell>
          <cell r="FE172">
            <v>1531327.2119999998</v>
          </cell>
          <cell r="FF172">
            <v>1531327.2119999998</v>
          </cell>
          <cell r="FG172">
            <v>0</v>
          </cell>
          <cell r="FH172" t="str">
            <v>MPPL</v>
          </cell>
          <cell r="FI172">
            <v>142692.88113228121</v>
          </cell>
          <cell r="FJ172">
            <v>0</v>
          </cell>
          <cell r="FK172">
            <v>142692.88113228121</v>
          </cell>
          <cell r="FL172">
            <v>0</v>
          </cell>
          <cell r="FM172" t="str">
            <v/>
          </cell>
          <cell r="FN172" t="str">
            <v/>
          </cell>
          <cell r="FO172" t="str">
            <v/>
          </cell>
          <cell r="FP172" t="str">
            <v/>
          </cell>
          <cell r="FQ172">
            <v>0</v>
          </cell>
        </row>
        <row r="173">
          <cell r="C173"/>
          <cell r="D173"/>
          <cell r="E173" t="str">
            <v>Hogarth Primary School</v>
          </cell>
          <cell r="F173" t="str">
            <v>P</v>
          </cell>
          <cell r="G173" t="str">
            <v/>
          </cell>
          <cell r="H173"/>
          <cell r="I173" t="str">
            <v>Y</v>
          </cell>
          <cell r="J173"/>
          <cell r="K173">
            <v>2838</v>
          </cell>
          <cell r="L173">
            <v>149968</v>
          </cell>
          <cell r="M173"/>
          <cell r="N173"/>
          <cell r="O173">
            <v>7</v>
          </cell>
          <cell r="P173">
            <v>0</v>
          </cell>
          <cell r="Q173">
            <v>0</v>
          </cell>
          <cell r="R173"/>
          <cell r="S173">
            <v>45</v>
          </cell>
          <cell r="T173">
            <v>213</v>
          </cell>
          <cell r="U173"/>
          <cell r="V173">
            <v>258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258</v>
          </cell>
          <cell r="AF173">
            <v>916568.22000000009</v>
          </cell>
          <cell r="AG173">
            <v>0</v>
          </cell>
          <cell r="AH173">
            <v>0</v>
          </cell>
          <cell r="AI173">
            <v>0</v>
          </cell>
          <cell r="AJ173">
            <v>916568.22000000009</v>
          </cell>
          <cell r="AK173">
            <v>55.999999999999879</v>
          </cell>
          <cell r="AL173">
            <v>27540.799999999941</v>
          </cell>
          <cell r="AM173">
            <v>0</v>
          </cell>
          <cell r="AN173">
            <v>0</v>
          </cell>
          <cell r="AO173">
            <v>27540.799999999941</v>
          </cell>
          <cell r="AP173">
            <v>63.000000000000028</v>
          </cell>
          <cell r="AQ173">
            <v>51850.260000000024</v>
          </cell>
          <cell r="AR173">
            <v>0</v>
          </cell>
          <cell r="AS173">
            <v>0</v>
          </cell>
          <cell r="AT173">
            <v>51850.260000000024</v>
          </cell>
          <cell r="AU173">
            <v>232.8046875</v>
          </cell>
          <cell r="AV173">
            <v>0</v>
          </cell>
          <cell r="AW173">
            <v>18.140625</v>
          </cell>
          <cell r="AX173">
            <v>4278.7348874999998</v>
          </cell>
          <cell r="AY173">
            <v>3.0234375</v>
          </cell>
          <cell r="AZ173">
            <v>864.85066875000007</v>
          </cell>
          <cell r="BA173">
            <v>2.015625</v>
          </cell>
          <cell r="BB173">
            <v>900.25874999999996</v>
          </cell>
          <cell r="BC173">
            <v>2.015625</v>
          </cell>
          <cell r="BD173">
            <v>981.16593749999993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7025.01024375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7025.01024375</v>
          </cell>
          <cell r="BZ173">
            <v>86416.070243749971</v>
          </cell>
          <cell r="CA173">
            <v>0</v>
          </cell>
          <cell r="CB173">
            <v>86416.070243749971</v>
          </cell>
          <cell r="CC173">
            <v>76.119353039598352</v>
          </cell>
          <cell r="CD173">
            <v>89387.717467930735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89387.717467930735</v>
          </cell>
          <cell r="CR173">
            <v>7.609494163424122</v>
          </cell>
          <cell r="CS173">
            <v>7331.9759112840438</v>
          </cell>
          <cell r="CT173">
            <v>0</v>
          </cell>
          <cell r="CU173">
            <v>0</v>
          </cell>
          <cell r="CV173">
            <v>7331.9759112840438</v>
          </cell>
          <cell r="CW173">
            <v>29.070422535211225</v>
          </cell>
          <cell r="CX173">
            <v>17214.63211267603</v>
          </cell>
          <cell r="CY173">
            <v>0</v>
          </cell>
          <cell r="CZ173">
            <v>0</v>
          </cell>
          <cell r="DA173">
            <v>17214.63211267603</v>
          </cell>
          <cell r="DB173">
            <v>1116918.6157356407</v>
          </cell>
          <cell r="DC173">
            <v>0</v>
          </cell>
          <cell r="DD173">
            <v>1116918.6157356407</v>
          </cell>
          <cell r="DE173">
            <v>134894.59</v>
          </cell>
          <cell r="DF173">
            <v>0</v>
          </cell>
          <cell r="DG173">
            <v>134894.59</v>
          </cell>
          <cell r="DH173">
            <v>36.857142857142854</v>
          </cell>
          <cell r="DI173">
            <v>0</v>
          </cell>
          <cell r="DJ173">
            <v>1.357</v>
          </cell>
          <cell r="DK173">
            <v>0</v>
          </cell>
          <cell r="DL173">
            <v>0</v>
          </cell>
          <cell r="DN173"/>
          <cell r="DO173">
            <v>0</v>
          </cell>
          <cell r="DP173">
            <v>0</v>
          </cell>
          <cell r="DQ173">
            <v>0</v>
          </cell>
          <cell r="DR173">
            <v>1.0173000000000001</v>
          </cell>
          <cell r="DS173">
            <v>21656.368459226702</v>
          </cell>
          <cell r="DT173">
            <v>0</v>
          </cell>
          <cell r="DU173">
            <v>21656.368459226702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37376</v>
          </cell>
          <cell r="EB173">
            <v>37376</v>
          </cell>
          <cell r="EC173">
            <v>0</v>
          </cell>
          <cell r="ED173">
            <v>0</v>
          </cell>
          <cell r="EE173">
            <v>37376</v>
          </cell>
          <cell r="EF173">
            <v>37376</v>
          </cell>
          <cell r="EG173">
            <v>0</v>
          </cell>
          <cell r="EH173"/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193926.95845922671</v>
          </cell>
          <cell r="EQ173">
            <v>0</v>
          </cell>
          <cell r="ER173">
            <v>193926.95845922671</v>
          </cell>
          <cell r="ES173">
            <v>1310845.5741948674</v>
          </cell>
          <cell r="ET173">
            <v>0</v>
          </cell>
          <cell r="EU173">
            <v>1310845.5741948674</v>
          </cell>
          <cell r="EV173">
            <v>1273469.5741948676</v>
          </cell>
          <cell r="EW173">
            <v>4935.9285821506501</v>
          </cell>
          <cell r="EX173">
            <v>4610</v>
          </cell>
          <cell r="EY173">
            <v>0</v>
          </cell>
          <cell r="EZ173">
            <v>1189380</v>
          </cell>
          <cell r="FA173">
            <v>0</v>
          </cell>
          <cell r="FB173">
            <v>1310845.5741948674</v>
          </cell>
          <cell r="FC173">
            <v>1310845.5741948674</v>
          </cell>
          <cell r="FD173">
            <v>0</v>
          </cell>
          <cell r="FE173">
            <v>1310845.5741948674</v>
          </cell>
          <cell r="FF173">
            <v>1310845.5741948674</v>
          </cell>
          <cell r="FG173">
            <v>0</v>
          </cell>
          <cell r="FH173" t="str">
            <v>Formula</v>
          </cell>
          <cell r="FI173">
            <v>203771.94724804745</v>
          </cell>
          <cell r="FJ173">
            <v>0</v>
          </cell>
          <cell r="FK173">
            <v>203771.94724804745</v>
          </cell>
          <cell r="FL173">
            <v>0</v>
          </cell>
          <cell r="FM173" t="str">
            <v/>
          </cell>
          <cell r="FN173" t="str">
            <v/>
          </cell>
          <cell r="FO173" t="str">
            <v/>
          </cell>
          <cell r="FP173" t="str">
            <v/>
          </cell>
          <cell r="FQ173">
            <v>0</v>
          </cell>
        </row>
        <row r="174">
          <cell r="C174">
            <v>1776</v>
          </cell>
          <cell r="D174" t="str">
            <v>GMPS1776</v>
          </cell>
          <cell r="E174" t="str">
            <v>Holland Haven Primary School</v>
          </cell>
          <cell r="F174" t="str">
            <v>P</v>
          </cell>
          <cell r="G174" t="str">
            <v>Y</v>
          </cell>
          <cell r="H174">
            <v>10009294</v>
          </cell>
          <cell r="I174" t="str">
            <v/>
          </cell>
          <cell r="J174"/>
          <cell r="K174">
            <v>5216</v>
          </cell>
          <cell r="L174">
            <v>115256</v>
          </cell>
          <cell r="M174"/>
          <cell r="N174"/>
          <cell r="O174">
            <v>7</v>
          </cell>
          <cell r="P174">
            <v>0</v>
          </cell>
          <cell r="Q174">
            <v>0</v>
          </cell>
          <cell r="R174"/>
          <cell r="S174">
            <v>60</v>
          </cell>
          <cell r="T174">
            <v>344</v>
          </cell>
          <cell r="U174"/>
          <cell r="V174">
            <v>404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404</v>
          </cell>
          <cell r="AF174">
            <v>1435246.36</v>
          </cell>
          <cell r="AG174">
            <v>0</v>
          </cell>
          <cell r="AH174">
            <v>0</v>
          </cell>
          <cell r="AI174">
            <v>0</v>
          </cell>
          <cell r="AJ174">
            <v>1435246.36</v>
          </cell>
          <cell r="AK174">
            <v>109.00000000000007</v>
          </cell>
          <cell r="AL174">
            <v>53606.200000000033</v>
          </cell>
          <cell r="AM174">
            <v>0</v>
          </cell>
          <cell r="AN174">
            <v>0</v>
          </cell>
          <cell r="AO174">
            <v>53606.200000000033</v>
          </cell>
          <cell r="AP174">
            <v>111.9999999999999</v>
          </cell>
          <cell r="AQ174">
            <v>92178.239999999918</v>
          </cell>
          <cell r="AR174">
            <v>0</v>
          </cell>
          <cell r="AS174">
            <v>0</v>
          </cell>
          <cell r="AT174">
            <v>92178.239999999918</v>
          </cell>
          <cell r="AU174">
            <v>101</v>
          </cell>
          <cell r="AV174">
            <v>0</v>
          </cell>
          <cell r="AW174">
            <v>105.00000000000004</v>
          </cell>
          <cell r="AX174">
            <v>24765.804000000011</v>
          </cell>
          <cell r="AY174">
            <v>1.9999999999999998</v>
          </cell>
          <cell r="AZ174">
            <v>572.09759999999994</v>
          </cell>
          <cell r="BA174">
            <v>77.999999999999972</v>
          </cell>
          <cell r="BB174">
            <v>34837.919999999984</v>
          </cell>
          <cell r="BC174">
            <v>79.999999999999986</v>
          </cell>
          <cell r="BD174">
            <v>38942.399999999994</v>
          </cell>
          <cell r="BE174">
            <v>21.000000000000007</v>
          </cell>
          <cell r="BF174">
            <v>10854.900000000003</v>
          </cell>
          <cell r="BG174">
            <v>17.000000000000011</v>
          </cell>
          <cell r="BH174">
            <v>11602.500000000007</v>
          </cell>
          <cell r="BI174">
            <v>121575.62160000001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121575.62160000001</v>
          </cell>
          <cell r="BZ174">
            <v>267360.06159999996</v>
          </cell>
          <cell r="CA174">
            <v>0</v>
          </cell>
          <cell r="CB174">
            <v>267360.06159999996</v>
          </cell>
          <cell r="CC174">
            <v>103.77938513728809</v>
          </cell>
          <cell r="CD174">
            <v>121869.16976056877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121869.16976056877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10.569767441860458</v>
          </cell>
          <cell r="CX174">
            <v>6259.0991860465074</v>
          </cell>
          <cell r="CY174">
            <v>0</v>
          </cell>
          <cell r="CZ174">
            <v>0</v>
          </cell>
          <cell r="DA174">
            <v>6259.0991860465074</v>
          </cell>
          <cell r="DB174">
            <v>1830734.6905466153</v>
          </cell>
          <cell r="DC174">
            <v>0</v>
          </cell>
          <cell r="DD174">
            <v>1830734.6905466153</v>
          </cell>
          <cell r="DE174">
            <v>134894.59</v>
          </cell>
          <cell r="DF174">
            <v>0</v>
          </cell>
          <cell r="DG174">
            <v>134894.59</v>
          </cell>
          <cell r="DH174">
            <v>57.714285714285715</v>
          </cell>
          <cell r="DI174">
            <v>0</v>
          </cell>
          <cell r="DJ174">
            <v>1.115</v>
          </cell>
          <cell r="DK174">
            <v>0</v>
          </cell>
          <cell r="DL174">
            <v>0</v>
          </cell>
          <cell r="DN174"/>
          <cell r="DO174">
            <v>0</v>
          </cell>
          <cell r="DP174">
            <v>0</v>
          </cell>
          <cell r="DQ174">
            <v>0</v>
          </cell>
          <cell r="DR174">
            <v>1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6955.2</v>
          </cell>
          <cell r="EB174">
            <v>6955.2</v>
          </cell>
          <cell r="EC174">
            <v>0</v>
          </cell>
          <cell r="ED174">
            <v>0</v>
          </cell>
          <cell r="EE174">
            <v>6955.2</v>
          </cell>
          <cell r="EF174">
            <v>6955.2</v>
          </cell>
          <cell r="EG174">
            <v>0</v>
          </cell>
          <cell r="EH174"/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141849.79</v>
          </cell>
          <cell r="EQ174">
            <v>0</v>
          </cell>
          <cell r="ER174">
            <v>141849.79</v>
          </cell>
          <cell r="ES174">
            <v>1972584.4805466153</v>
          </cell>
          <cell r="ET174">
            <v>0</v>
          </cell>
          <cell r="EU174">
            <v>1972584.4805466153</v>
          </cell>
          <cell r="EV174">
            <v>1965629.2805466154</v>
          </cell>
          <cell r="EW174">
            <v>4865.4190112539982</v>
          </cell>
          <cell r="EX174">
            <v>4610</v>
          </cell>
          <cell r="EY174">
            <v>0</v>
          </cell>
          <cell r="EZ174">
            <v>1862440</v>
          </cell>
          <cell r="FA174">
            <v>0</v>
          </cell>
          <cell r="FB174">
            <v>1972584.4805466153</v>
          </cell>
          <cell r="FC174">
            <v>1972584.4805466153</v>
          </cell>
          <cell r="FD174">
            <v>0</v>
          </cell>
          <cell r="FE174">
            <v>1972584.4805466153</v>
          </cell>
          <cell r="FF174">
            <v>1972584.4805466153</v>
          </cell>
          <cell r="FG174">
            <v>0</v>
          </cell>
          <cell r="FH174" t="str">
            <v>Formula</v>
          </cell>
          <cell r="FI174">
            <v>384939.52134661516</v>
          </cell>
          <cell r="FJ174">
            <v>0</v>
          </cell>
          <cell r="FK174">
            <v>384939.52134661516</v>
          </cell>
          <cell r="FL174">
            <v>0</v>
          </cell>
          <cell r="FM174">
            <v>16636.72</v>
          </cell>
          <cell r="FN174">
            <v>2993.64</v>
          </cell>
          <cell r="FO174">
            <v>0</v>
          </cell>
          <cell r="FP174">
            <v>404</v>
          </cell>
          <cell r="FQ174">
            <v>20034.36</v>
          </cell>
        </row>
        <row r="175">
          <cell r="C175"/>
          <cell r="D175"/>
          <cell r="E175" t="str">
            <v>Holland Park Primary School</v>
          </cell>
          <cell r="F175" t="str">
            <v>P</v>
          </cell>
          <cell r="G175" t="str">
            <v/>
          </cell>
          <cell r="H175"/>
          <cell r="I175" t="str">
            <v>Y</v>
          </cell>
          <cell r="J175"/>
          <cell r="K175">
            <v>2183</v>
          </cell>
          <cell r="L175">
            <v>147602</v>
          </cell>
          <cell r="M175"/>
          <cell r="N175"/>
          <cell r="O175">
            <v>7</v>
          </cell>
          <cell r="P175">
            <v>0</v>
          </cell>
          <cell r="Q175">
            <v>0</v>
          </cell>
          <cell r="R175"/>
          <cell r="S175">
            <v>55</v>
          </cell>
          <cell r="T175">
            <v>357</v>
          </cell>
          <cell r="U175"/>
          <cell r="V175">
            <v>412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412</v>
          </cell>
          <cell r="AF175">
            <v>1463667.08</v>
          </cell>
          <cell r="AG175">
            <v>0</v>
          </cell>
          <cell r="AH175">
            <v>0</v>
          </cell>
          <cell r="AI175">
            <v>0</v>
          </cell>
          <cell r="AJ175">
            <v>1463667.08</v>
          </cell>
          <cell r="AK175">
            <v>112.00000000000011</v>
          </cell>
          <cell r="AL175">
            <v>55081.600000000057</v>
          </cell>
          <cell r="AM175">
            <v>0</v>
          </cell>
          <cell r="AN175">
            <v>0</v>
          </cell>
          <cell r="AO175">
            <v>55081.600000000057</v>
          </cell>
          <cell r="AP175">
            <v>115</v>
          </cell>
          <cell r="AQ175">
            <v>94647.3</v>
          </cell>
          <cell r="AR175">
            <v>0</v>
          </cell>
          <cell r="AS175">
            <v>0</v>
          </cell>
          <cell r="AT175">
            <v>94647.3</v>
          </cell>
          <cell r="AU175">
            <v>69.847665847666036</v>
          </cell>
          <cell r="AV175">
            <v>0</v>
          </cell>
          <cell r="AW175">
            <v>45.55282555282573</v>
          </cell>
          <cell r="AX175">
            <v>10744.30808845213</v>
          </cell>
          <cell r="AY175">
            <v>0</v>
          </cell>
          <cell r="AZ175">
            <v>0</v>
          </cell>
          <cell r="BA175">
            <v>118.43734643734625</v>
          </cell>
          <cell r="BB175">
            <v>52898.856412776324</v>
          </cell>
          <cell r="BC175">
            <v>95.15479115479117</v>
          </cell>
          <cell r="BD175">
            <v>46319.449238329245</v>
          </cell>
          <cell r="BE175">
            <v>28.343980343980345</v>
          </cell>
          <cell r="BF175">
            <v>14651.00343980344</v>
          </cell>
          <cell r="BG175">
            <v>54.663390663390793</v>
          </cell>
          <cell r="BH175">
            <v>37307.764127764218</v>
          </cell>
          <cell r="BI175">
            <v>161921.38130712535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161921.38130712535</v>
          </cell>
          <cell r="BZ175">
            <v>311650.28130712541</v>
          </cell>
          <cell r="CA175">
            <v>0</v>
          </cell>
          <cell r="CB175">
            <v>311650.28130712541</v>
          </cell>
          <cell r="CC175">
            <v>117.21169581863234</v>
          </cell>
          <cell r="CD175">
            <v>137642.86651677813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137642.86651677813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13.848739495798336</v>
          </cell>
          <cell r="CX175">
            <v>8200.8080672269007</v>
          </cell>
          <cell r="CY175">
            <v>0</v>
          </cell>
          <cell r="CZ175">
            <v>0</v>
          </cell>
          <cell r="DA175">
            <v>8200.8080672269007</v>
          </cell>
          <cell r="DB175">
            <v>1921161.0358911308</v>
          </cell>
          <cell r="DC175">
            <v>0</v>
          </cell>
          <cell r="DD175">
            <v>1921161.0358911308</v>
          </cell>
          <cell r="DE175">
            <v>134894.59</v>
          </cell>
          <cell r="DF175">
            <v>0</v>
          </cell>
          <cell r="DG175">
            <v>134894.59</v>
          </cell>
          <cell r="DH175">
            <v>58.857142857142854</v>
          </cell>
          <cell r="DI175">
            <v>0</v>
          </cell>
          <cell r="DJ175">
            <v>1.085</v>
          </cell>
          <cell r="DK175">
            <v>0</v>
          </cell>
          <cell r="DL175">
            <v>0</v>
          </cell>
          <cell r="DN175"/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5669.5</v>
          </cell>
          <cell r="EB175">
            <v>5669.5</v>
          </cell>
          <cell r="EC175">
            <v>0</v>
          </cell>
          <cell r="ED175">
            <v>0</v>
          </cell>
          <cell r="EE175">
            <v>5669.5</v>
          </cell>
          <cell r="EF175">
            <v>5669.5</v>
          </cell>
          <cell r="EG175">
            <v>0</v>
          </cell>
          <cell r="EH175"/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140564.09</v>
          </cell>
          <cell r="EQ175">
            <v>0</v>
          </cell>
          <cell r="ER175">
            <v>140564.09</v>
          </cell>
          <cell r="ES175">
            <v>2061725.1258911309</v>
          </cell>
          <cell r="ET175">
            <v>0</v>
          </cell>
          <cell r="EU175">
            <v>2061725.1258911309</v>
          </cell>
          <cell r="EV175">
            <v>2056055.6258911309</v>
          </cell>
          <cell r="EW175">
            <v>4990.4262764347841</v>
          </cell>
          <cell r="EX175">
            <v>4610</v>
          </cell>
          <cell r="EY175">
            <v>0</v>
          </cell>
          <cell r="EZ175">
            <v>1899320</v>
          </cell>
          <cell r="FA175">
            <v>0</v>
          </cell>
          <cell r="FB175">
            <v>2061725.1258911309</v>
          </cell>
          <cell r="FC175">
            <v>2061725.1258911309</v>
          </cell>
          <cell r="FD175">
            <v>0</v>
          </cell>
          <cell r="FE175">
            <v>2061725.1258911309</v>
          </cell>
          <cell r="FF175">
            <v>2061725.1258911309</v>
          </cell>
          <cell r="FG175">
            <v>0</v>
          </cell>
          <cell r="FH175" t="str">
            <v>Formula</v>
          </cell>
          <cell r="FI175">
            <v>446322.36829113041</v>
          </cell>
          <cell r="FJ175">
            <v>0</v>
          </cell>
          <cell r="FK175">
            <v>446322.36829113041</v>
          </cell>
          <cell r="FL175">
            <v>0</v>
          </cell>
          <cell r="FM175" t="str">
            <v/>
          </cell>
          <cell r="FN175" t="str">
            <v/>
          </cell>
          <cell r="FO175" t="str">
            <v/>
          </cell>
          <cell r="FP175" t="str">
            <v/>
          </cell>
          <cell r="FQ175">
            <v>0</v>
          </cell>
        </row>
        <row r="176">
          <cell r="C176">
            <v>1417</v>
          </cell>
          <cell r="D176" t="str">
            <v>RB051417</v>
          </cell>
          <cell r="E176" t="str">
            <v>Holly Trees Primary School</v>
          </cell>
          <cell r="F176" t="str">
            <v>P</v>
          </cell>
          <cell r="G176" t="str">
            <v>Y</v>
          </cell>
          <cell r="H176">
            <v>10009303</v>
          </cell>
          <cell r="I176" t="str">
            <v/>
          </cell>
          <cell r="J176"/>
          <cell r="K176">
            <v>2013</v>
          </cell>
          <cell r="L176">
            <v>132142</v>
          </cell>
          <cell r="M176"/>
          <cell r="N176"/>
          <cell r="O176">
            <v>7</v>
          </cell>
          <cell r="P176">
            <v>0</v>
          </cell>
          <cell r="Q176">
            <v>0</v>
          </cell>
          <cell r="R176"/>
          <cell r="S176">
            <v>60</v>
          </cell>
          <cell r="T176">
            <v>360</v>
          </cell>
          <cell r="U176"/>
          <cell r="V176">
            <v>420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420</v>
          </cell>
          <cell r="AF176">
            <v>1492087.8</v>
          </cell>
          <cell r="AG176">
            <v>0</v>
          </cell>
          <cell r="AH176">
            <v>0</v>
          </cell>
          <cell r="AI176">
            <v>0</v>
          </cell>
          <cell r="AJ176">
            <v>1492087.8</v>
          </cell>
          <cell r="AK176">
            <v>112.00000000000014</v>
          </cell>
          <cell r="AL176">
            <v>55081.600000000071</v>
          </cell>
          <cell r="AM176">
            <v>0</v>
          </cell>
          <cell r="AN176">
            <v>0</v>
          </cell>
          <cell r="AO176">
            <v>55081.600000000071</v>
          </cell>
          <cell r="AP176">
            <v>112.00000000000014</v>
          </cell>
          <cell r="AQ176">
            <v>92178.240000000122</v>
          </cell>
          <cell r="AR176">
            <v>0</v>
          </cell>
          <cell r="AS176">
            <v>0</v>
          </cell>
          <cell r="AT176">
            <v>92178.240000000122</v>
          </cell>
          <cell r="AU176">
            <v>392.93556085918851</v>
          </cell>
          <cell r="AV176">
            <v>0</v>
          </cell>
          <cell r="AW176">
            <v>23.05489260143198</v>
          </cell>
          <cell r="AX176">
            <v>5437.8376324582341</v>
          </cell>
          <cell r="AY176">
            <v>3.0071599045346082</v>
          </cell>
          <cell r="AZ176">
            <v>860.19448210023938</v>
          </cell>
          <cell r="BA176">
            <v>1.0023866348448709</v>
          </cell>
          <cell r="BB176">
            <v>447.7059665871131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6745.738081145586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6745.738081145586</v>
          </cell>
          <cell r="BZ176">
            <v>154005.5780811458</v>
          </cell>
          <cell r="CA176">
            <v>0</v>
          </cell>
          <cell r="CB176">
            <v>154005.5780811458</v>
          </cell>
          <cell r="CC176">
            <v>92.612670584235858</v>
          </cell>
          <cell r="CD176">
            <v>108755.985193774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108755.985193774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36.166666666666657</v>
          </cell>
          <cell r="CX176">
            <v>21416.814999999991</v>
          </cell>
          <cell r="CY176">
            <v>0</v>
          </cell>
          <cell r="CZ176">
            <v>0</v>
          </cell>
          <cell r="DA176">
            <v>21416.814999999991</v>
          </cell>
          <cell r="DB176">
            <v>1776266.17827492</v>
          </cell>
          <cell r="DC176">
            <v>0</v>
          </cell>
          <cell r="DD176">
            <v>1776266.17827492</v>
          </cell>
          <cell r="DE176">
            <v>134894.59</v>
          </cell>
          <cell r="DF176">
            <v>0</v>
          </cell>
          <cell r="DG176">
            <v>134894.59</v>
          </cell>
          <cell r="DH176">
            <v>60</v>
          </cell>
          <cell r="DI176">
            <v>0</v>
          </cell>
          <cell r="DJ176">
            <v>0.97599999999999998</v>
          </cell>
          <cell r="DK176">
            <v>0</v>
          </cell>
          <cell r="DL176">
            <v>0</v>
          </cell>
          <cell r="DN176"/>
          <cell r="DO176">
            <v>0</v>
          </cell>
          <cell r="DP176">
            <v>0</v>
          </cell>
          <cell r="DQ176">
            <v>0</v>
          </cell>
          <cell r="DR176">
            <v>1.0173000000000001</v>
          </cell>
          <cell r="DS176">
            <v>33063.081291156297</v>
          </cell>
          <cell r="DT176">
            <v>0</v>
          </cell>
          <cell r="DU176">
            <v>33063.081291156297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54272</v>
          </cell>
          <cell r="EB176">
            <v>45824</v>
          </cell>
          <cell r="EC176">
            <v>8448</v>
          </cell>
          <cell r="ED176">
            <v>0</v>
          </cell>
          <cell r="EE176">
            <v>54272</v>
          </cell>
          <cell r="EF176">
            <v>54272</v>
          </cell>
          <cell r="EG176">
            <v>0</v>
          </cell>
          <cell r="EH176"/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222229.67129115629</v>
          </cell>
          <cell r="EQ176">
            <v>0</v>
          </cell>
          <cell r="ER176">
            <v>222229.67129115629</v>
          </cell>
          <cell r="ES176">
            <v>1998495.8495660762</v>
          </cell>
          <cell r="ET176">
            <v>0</v>
          </cell>
          <cell r="EU176">
            <v>1998495.8495660762</v>
          </cell>
          <cell r="EV176">
            <v>1944223.8495660764</v>
          </cell>
          <cell r="EW176">
            <v>4629.1044037287538</v>
          </cell>
          <cell r="EX176">
            <v>4610</v>
          </cell>
          <cell r="EY176">
            <v>0</v>
          </cell>
          <cell r="EZ176">
            <v>1936200</v>
          </cell>
          <cell r="FA176">
            <v>0</v>
          </cell>
          <cell r="FB176">
            <v>1998495.8495660762</v>
          </cell>
          <cell r="FC176">
            <v>1998495.8495660762</v>
          </cell>
          <cell r="FD176">
            <v>0</v>
          </cell>
          <cell r="FE176">
            <v>1998495.8495660762</v>
          </cell>
          <cell r="FF176">
            <v>1998495.8495660762</v>
          </cell>
          <cell r="FG176">
            <v>0</v>
          </cell>
          <cell r="FH176" t="str">
            <v>Formula</v>
          </cell>
          <cell r="FI176">
            <v>278597.1801072759</v>
          </cell>
          <cell r="FJ176">
            <v>0</v>
          </cell>
          <cell r="FK176">
            <v>278597.1801072759</v>
          </cell>
          <cell r="FL176">
            <v>0</v>
          </cell>
          <cell r="FM176">
            <v>17295.599999999999</v>
          </cell>
          <cell r="FN176">
            <v>3166.0410600000005</v>
          </cell>
          <cell r="FO176">
            <v>0</v>
          </cell>
          <cell r="FP176">
            <v>427.26600000000002</v>
          </cell>
          <cell r="FQ176">
            <v>20888.907059999998</v>
          </cell>
        </row>
        <row r="177">
          <cell r="C177">
            <v>3788</v>
          </cell>
          <cell r="D177" t="str">
            <v>RB053788</v>
          </cell>
          <cell r="E177" t="str">
            <v>Holt Farm Infant School</v>
          </cell>
          <cell r="F177" t="str">
            <v>P</v>
          </cell>
          <cell r="G177" t="str">
            <v>Y</v>
          </cell>
          <cell r="H177">
            <v>10041414</v>
          </cell>
          <cell r="I177" t="str">
            <v/>
          </cell>
          <cell r="J177"/>
          <cell r="K177">
            <v>2521</v>
          </cell>
          <cell r="L177">
            <v>114879</v>
          </cell>
          <cell r="M177"/>
          <cell r="N177"/>
          <cell r="O177">
            <v>3</v>
          </cell>
          <cell r="P177">
            <v>0</v>
          </cell>
          <cell r="Q177">
            <v>0</v>
          </cell>
          <cell r="R177"/>
          <cell r="S177">
            <v>68</v>
          </cell>
          <cell r="T177">
            <v>137</v>
          </cell>
          <cell r="U177"/>
          <cell r="V177">
            <v>205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205</v>
          </cell>
          <cell r="AF177">
            <v>728280.95000000007</v>
          </cell>
          <cell r="AG177">
            <v>0</v>
          </cell>
          <cell r="AH177">
            <v>0</v>
          </cell>
          <cell r="AI177">
            <v>0</v>
          </cell>
          <cell r="AJ177">
            <v>728280.95000000007</v>
          </cell>
          <cell r="AK177">
            <v>34.999999999999964</v>
          </cell>
          <cell r="AL177">
            <v>17212.999999999982</v>
          </cell>
          <cell r="AM177">
            <v>0</v>
          </cell>
          <cell r="AN177">
            <v>0</v>
          </cell>
          <cell r="AO177">
            <v>17212.999999999982</v>
          </cell>
          <cell r="AP177">
            <v>38.000000000000085</v>
          </cell>
          <cell r="AQ177">
            <v>31274.760000000071</v>
          </cell>
          <cell r="AR177">
            <v>0</v>
          </cell>
          <cell r="AS177">
            <v>0</v>
          </cell>
          <cell r="AT177">
            <v>31274.760000000071</v>
          </cell>
          <cell r="AU177">
            <v>151.74019607843147</v>
          </cell>
          <cell r="AV177">
            <v>0</v>
          </cell>
          <cell r="AW177">
            <v>0</v>
          </cell>
          <cell r="AX177">
            <v>0</v>
          </cell>
          <cell r="AY177">
            <v>18.088235294117656</v>
          </cell>
          <cell r="AZ177">
            <v>5174.1180000000031</v>
          </cell>
          <cell r="BA177">
            <v>11.053921568627455</v>
          </cell>
          <cell r="BB177">
            <v>4937.1235294117669</v>
          </cell>
          <cell r="BC177">
            <v>1.0049019607843146</v>
          </cell>
          <cell r="BD177">
            <v>489.16617647058865</v>
          </cell>
          <cell r="BE177">
            <v>23.11274509803928</v>
          </cell>
          <cell r="BF177">
            <v>11946.977941176503</v>
          </cell>
          <cell r="BG177">
            <v>0</v>
          </cell>
          <cell r="BH177">
            <v>0</v>
          </cell>
          <cell r="BI177">
            <v>22547.385647058865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22547.385647058865</v>
          </cell>
          <cell r="BZ177">
            <v>71035.145647058918</v>
          </cell>
          <cell r="CA177">
            <v>0</v>
          </cell>
          <cell r="CB177">
            <v>71035.145647058918</v>
          </cell>
          <cell r="CC177">
            <v>55.909090909090907</v>
          </cell>
          <cell r="CD177">
            <v>65654.604545454538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65654.604545454538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8.9781021897810209</v>
          </cell>
          <cell r="CX177">
            <v>5316.5627737226268</v>
          </cell>
          <cell r="CY177">
            <v>0</v>
          </cell>
          <cell r="CZ177">
            <v>0</v>
          </cell>
          <cell r="DA177">
            <v>5316.5627737226268</v>
          </cell>
          <cell r="DB177">
            <v>870287.2629662361</v>
          </cell>
          <cell r="DC177">
            <v>0</v>
          </cell>
          <cell r="DD177">
            <v>870287.2629662361</v>
          </cell>
          <cell r="DE177">
            <v>134894.59</v>
          </cell>
          <cell r="DF177">
            <v>0</v>
          </cell>
          <cell r="DG177">
            <v>134894.59</v>
          </cell>
          <cell r="DH177">
            <v>68.333333333333329</v>
          </cell>
          <cell r="DI177">
            <v>0</v>
          </cell>
          <cell r="DJ177">
            <v>1.016</v>
          </cell>
          <cell r="DK177">
            <v>0</v>
          </cell>
          <cell r="DL177">
            <v>0</v>
          </cell>
          <cell r="DN177"/>
          <cell r="DO177">
            <v>0</v>
          </cell>
          <cell r="DP177">
            <v>0</v>
          </cell>
          <cell r="DQ177">
            <v>0</v>
          </cell>
          <cell r="DR177">
            <v>1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27112.1</v>
          </cell>
          <cell r="EB177">
            <v>22954</v>
          </cell>
          <cell r="EC177">
            <v>4158.0999999999985</v>
          </cell>
          <cell r="ED177">
            <v>0</v>
          </cell>
          <cell r="EE177">
            <v>27112.1</v>
          </cell>
          <cell r="EF177">
            <v>27112.1</v>
          </cell>
          <cell r="EG177">
            <v>0</v>
          </cell>
          <cell r="EH177"/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162006.69</v>
          </cell>
          <cell r="EQ177">
            <v>0</v>
          </cell>
          <cell r="ER177">
            <v>162006.69</v>
          </cell>
          <cell r="ES177">
            <v>1032293.952966236</v>
          </cell>
          <cell r="ET177">
            <v>0</v>
          </cell>
          <cell r="EU177">
            <v>1032293.952966236</v>
          </cell>
          <cell r="EV177">
            <v>1005181.8529662361</v>
          </cell>
          <cell r="EW177">
            <v>4903.3261120304196</v>
          </cell>
          <cell r="EX177">
            <v>4610</v>
          </cell>
          <cell r="EY177">
            <v>0</v>
          </cell>
          <cell r="EZ177">
            <v>945050</v>
          </cell>
          <cell r="FA177">
            <v>0</v>
          </cell>
          <cell r="FB177">
            <v>1032293.952966236</v>
          </cell>
          <cell r="FC177">
            <v>1032293.952966236</v>
          </cell>
          <cell r="FD177">
            <v>0</v>
          </cell>
          <cell r="FE177">
            <v>1032293.952966236</v>
          </cell>
          <cell r="FF177">
            <v>1032293.952966236</v>
          </cell>
          <cell r="FG177">
            <v>0</v>
          </cell>
          <cell r="FH177" t="str">
            <v>Formula</v>
          </cell>
          <cell r="FI177">
            <v>146641.7414662361</v>
          </cell>
          <cell r="FJ177">
            <v>0</v>
          </cell>
          <cell r="FK177">
            <v>146641.7414662361</v>
          </cell>
          <cell r="FL177">
            <v>0</v>
          </cell>
          <cell r="FM177">
            <v>8441.9</v>
          </cell>
          <cell r="FN177">
            <v>1519.05</v>
          </cell>
          <cell r="FO177">
            <v>0</v>
          </cell>
          <cell r="FP177">
            <v>205</v>
          </cell>
          <cell r="FQ177">
            <v>10165.949999999999</v>
          </cell>
        </row>
        <row r="178">
          <cell r="C178"/>
          <cell r="D178"/>
          <cell r="E178" t="str">
            <v>Holt Farm Junior School</v>
          </cell>
          <cell r="F178" t="str">
            <v>P</v>
          </cell>
          <cell r="G178" t="str">
            <v/>
          </cell>
          <cell r="H178"/>
          <cell r="I178" t="str">
            <v>Y</v>
          </cell>
          <cell r="J178"/>
          <cell r="K178">
            <v>2108</v>
          </cell>
          <cell r="L178">
            <v>141170</v>
          </cell>
          <cell r="M178"/>
          <cell r="N178"/>
          <cell r="O178">
            <v>4</v>
          </cell>
          <cell r="P178">
            <v>0</v>
          </cell>
          <cell r="Q178">
            <v>0</v>
          </cell>
          <cell r="R178"/>
          <cell r="S178">
            <v>0</v>
          </cell>
          <cell r="T178">
            <v>290</v>
          </cell>
          <cell r="U178"/>
          <cell r="V178">
            <v>290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290</v>
          </cell>
          <cell r="AF178">
            <v>1030251.1000000001</v>
          </cell>
          <cell r="AG178">
            <v>0</v>
          </cell>
          <cell r="AH178">
            <v>0</v>
          </cell>
          <cell r="AI178">
            <v>0</v>
          </cell>
          <cell r="AJ178">
            <v>1030251.1000000001</v>
          </cell>
          <cell r="AK178">
            <v>90.000000000000028</v>
          </cell>
          <cell r="AL178">
            <v>44262.000000000015</v>
          </cell>
          <cell r="AM178">
            <v>0</v>
          </cell>
          <cell r="AN178">
            <v>0</v>
          </cell>
          <cell r="AO178">
            <v>44262.000000000015</v>
          </cell>
          <cell r="AP178">
            <v>91.000000000000043</v>
          </cell>
          <cell r="AQ178">
            <v>74894.820000000036</v>
          </cell>
          <cell r="AR178">
            <v>0</v>
          </cell>
          <cell r="AS178">
            <v>0</v>
          </cell>
          <cell r="AT178">
            <v>74894.820000000036</v>
          </cell>
          <cell r="AU178">
            <v>217.99999999999986</v>
          </cell>
          <cell r="AV178">
            <v>0</v>
          </cell>
          <cell r="AW178">
            <v>0</v>
          </cell>
          <cell r="AX178">
            <v>0</v>
          </cell>
          <cell r="AY178">
            <v>19.000000000000018</v>
          </cell>
          <cell r="AZ178">
            <v>5434.9272000000055</v>
          </cell>
          <cell r="BA178">
            <v>13.000000000000014</v>
          </cell>
          <cell r="BB178">
            <v>5806.3200000000061</v>
          </cell>
          <cell r="BC178">
            <v>1.9999999999999998</v>
          </cell>
          <cell r="BD178">
            <v>973.55999999999983</v>
          </cell>
          <cell r="BE178">
            <v>35.000000000000064</v>
          </cell>
          <cell r="BF178">
            <v>18091.500000000033</v>
          </cell>
          <cell r="BG178">
            <v>3.0000000000000009</v>
          </cell>
          <cell r="BH178">
            <v>2047.5000000000007</v>
          </cell>
          <cell r="BI178">
            <v>32353.807200000047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32353.807200000047</v>
          </cell>
          <cell r="BZ178">
            <v>151510.6272000001</v>
          </cell>
          <cell r="CA178">
            <v>0</v>
          </cell>
          <cell r="CB178">
            <v>151510.6272000001</v>
          </cell>
          <cell r="CC178">
            <v>50.900695211395195</v>
          </cell>
          <cell r="CD178">
            <v>59773.195393693488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59773.195393693488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9.0000000000000036</v>
          </cell>
          <cell r="CX178">
            <v>5329.5300000000016</v>
          </cell>
          <cell r="CY178">
            <v>0</v>
          </cell>
          <cell r="CZ178">
            <v>0</v>
          </cell>
          <cell r="DA178">
            <v>5329.5300000000016</v>
          </cell>
          <cell r="DB178">
            <v>1246864.4525936937</v>
          </cell>
          <cell r="DC178">
            <v>0</v>
          </cell>
          <cell r="DD178">
            <v>1246864.4525936937</v>
          </cell>
          <cell r="DE178">
            <v>134894.59</v>
          </cell>
          <cell r="DF178">
            <v>0</v>
          </cell>
          <cell r="DG178">
            <v>134894.59</v>
          </cell>
          <cell r="DH178">
            <v>72.5</v>
          </cell>
          <cell r="DI178">
            <v>0</v>
          </cell>
          <cell r="DJ178">
            <v>1.022</v>
          </cell>
          <cell r="DK178">
            <v>0</v>
          </cell>
          <cell r="DL178">
            <v>0</v>
          </cell>
          <cell r="DN178"/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4165.8500000000004</v>
          </cell>
          <cell r="EB178">
            <v>4165.8500000000004</v>
          </cell>
          <cell r="EC178">
            <v>0</v>
          </cell>
          <cell r="ED178">
            <v>0</v>
          </cell>
          <cell r="EE178">
            <v>4165.8500000000004</v>
          </cell>
          <cell r="EF178">
            <v>4165.8500000000004</v>
          </cell>
          <cell r="EG178">
            <v>0</v>
          </cell>
          <cell r="EH178"/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139060.44</v>
          </cell>
          <cell r="EQ178">
            <v>0</v>
          </cell>
          <cell r="ER178">
            <v>139060.44</v>
          </cell>
          <cell r="ES178">
            <v>1385924.8925936937</v>
          </cell>
          <cell r="ET178">
            <v>0</v>
          </cell>
          <cell r="EU178">
            <v>1385924.8925936937</v>
          </cell>
          <cell r="EV178">
            <v>1381759.0425936938</v>
          </cell>
          <cell r="EW178">
            <v>4764.686353771358</v>
          </cell>
          <cell r="EX178">
            <v>4610</v>
          </cell>
          <cell r="EY178">
            <v>0</v>
          </cell>
          <cell r="EZ178">
            <v>1336900</v>
          </cell>
          <cell r="FA178">
            <v>0</v>
          </cell>
          <cell r="FB178">
            <v>1385924.8925936937</v>
          </cell>
          <cell r="FC178">
            <v>1385924.8925936937</v>
          </cell>
          <cell r="FD178">
            <v>0</v>
          </cell>
          <cell r="FE178">
            <v>1385924.8925936937</v>
          </cell>
          <cell r="FF178">
            <v>1385924.8925936937</v>
          </cell>
          <cell r="FG178">
            <v>0</v>
          </cell>
          <cell r="FH178" t="str">
            <v>Formula</v>
          </cell>
          <cell r="FI178">
            <v>203258.88559369359</v>
          </cell>
          <cell r="FJ178">
            <v>0</v>
          </cell>
          <cell r="FK178">
            <v>203258.88559369359</v>
          </cell>
          <cell r="FL178">
            <v>0</v>
          </cell>
          <cell r="FM178" t="str">
            <v/>
          </cell>
          <cell r="FN178" t="str">
            <v/>
          </cell>
          <cell r="FO178" t="str">
            <v/>
          </cell>
          <cell r="FP178" t="str">
            <v/>
          </cell>
          <cell r="FQ178">
            <v>0</v>
          </cell>
        </row>
        <row r="179">
          <cell r="C179"/>
          <cell r="D179"/>
          <cell r="E179" t="str">
            <v>Holy Cross Catholic Primary School, Harlow</v>
          </cell>
          <cell r="F179" t="str">
            <v>P</v>
          </cell>
          <cell r="G179" t="str">
            <v/>
          </cell>
          <cell r="H179"/>
          <cell r="I179" t="str">
            <v>Y</v>
          </cell>
          <cell r="J179"/>
          <cell r="K179">
            <v>5278</v>
          </cell>
          <cell r="L179">
            <v>136967</v>
          </cell>
          <cell r="M179"/>
          <cell r="N179"/>
          <cell r="O179">
            <v>7</v>
          </cell>
          <cell r="P179">
            <v>0</v>
          </cell>
          <cell r="Q179">
            <v>0</v>
          </cell>
          <cell r="R179"/>
          <cell r="S179">
            <v>53</v>
          </cell>
          <cell r="T179">
            <v>373</v>
          </cell>
          <cell r="U179"/>
          <cell r="V179">
            <v>426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426</v>
          </cell>
          <cell r="AF179">
            <v>1513403.34</v>
          </cell>
          <cell r="AG179">
            <v>0</v>
          </cell>
          <cell r="AH179">
            <v>0</v>
          </cell>
          <cell r="AI179">
            <v>0</v>
          </cell>
          <cell r="AJ179">
            <v>1513403.34</v>
          </cell>
          <cell r="AK179">
            <v>78.999999999999858</v>
          </cell>
          <cell r="AL179">
            <v>38852.199999999932</v>
          </cell>
          <cell r="AM179">
            <v>0</v>
          </cell>
          <cell r="AN179">
            <v>0</v>
          </cell>
          <cell r="AO179">
            <v>38852.199999999932</v>
          </cell>
          <cell r="AP179">
            <v>80.000000000000014</v>
          </cell>
          <cell r="AQ179">
            <v>65841.600000000006</v>
          </cell>
          <cell r="AR179">
            <v>0</v>
          </cell>
          <cell r="AS179">
            <v>0</v>
          </cell>
          <cell r="AT179">
            <v>65841.600000000006</v>
          </cell>
          <cell r="AU179">
            <v>129.21327014218022</v>
          </cell>
          <cell r="AV179">
            <v>0</v>
          </cell>
          <cell r="AW179">
            <v>81.767772511848207</v>
          </cell>
          <cell r="AX179">
            <v>19286.139309952574</v>
          </cell>
          <cell r="AY179">
            <v>165.55450236966843</v>
          </cell>
          <cell r="AZ179">
            <v>47356.666737440813</v>
          </cell>
          <cell r="BA179">
            <v>42.398104265402843</v>
          </cell>
          <cell r="BB179">
            <v>18936.689289099526</v>
          </cell>
          <cell r="BC179">
            <v>5.0473933649289151</v>
          </cell>
          <cell r="BD179">
            <v>2456.9701421800974</v>
          </cell>
          <cell r="BE179">
            <v>2.018957345971566</v>
          </cell>
          <cell r="BF179">
            <v>1043.5990521327024</v>
          </cell>
          <cell r="BG179">
            <v>0</v>
          </cell>
          <cell r="BH179">
            <v>0</v>
          </cell>
          <cell r="BI179">
            <v>89080.064530805714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89080.064530805714</v>
          </cell>
          <cell r="BZ179">
            <v>193773.86453080564</v>
          </cell>
          <cell r="CA179">
            <v>0</v>
          </cell>
          <cell r="CB179">
            <v>193773.86453080564</v>
          </cell>
          <cell r="CC179">
            <v>122.48575050471851</v>
          </cell>
          <cell r="CD179">
            <v>143836.24167519598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143836.24167519598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83.121951219512113</v>
          </cell>
          <cell r="CX179">
            <v>49222.325853658484</v>
          </cell>
          <cell r="CY179">
            <v>0</v>
          </cell>
          <cell r="CZ179">
            <v>0</v>
          </cell>
          <cell r="DA179">
            <v>49222.325853658484</v>
          </cell>
          <cell r="DB179">
            <v>1900235.7720596602</v>
          </cell>
          <cell r="DC179">
            <v>0</v>
          </cell>
          <cell r="DD179">
            <v>1900235.7720596602</v>
          </cell>
          <cell r="DE179">
            <v>134894.59</v>
          </cell>
          <cell r="DF179">
            <v>0</v>
          </cell>
          <cell r="DG179">
            <v>134894.59</v>
          </cell>
          <cell r="DH179">
            <v>60.857142857142854</v>
          </cell>
          <cell r="DI179">
            <v>0</v>
          </cell>
          <cell r="DJ179">
            <v>0.38500000000000001</v>
          </cell>
          <cell r="DK179">
            <v>0</v>
          </cell>
          <cell r="DL179">
            <v>0</v>
          </cell>
          <cell r="DN179"/>
          <cell r="DO179">
            <v>0</v>
          </cell>
          <cell r="DP179">
            <v>0</v>
          </cell>
          <cell r="DQ179">
            <v>0</v>
          </cell>
          <cell r="DR179">
            <v>1.0173000000000001</v>
          </cell>
          <cell r="DS179">
            <v>35207.755263632309</v>
          </cell>
          <cell r="DT179">
            <v>0</v>
          </cell>
          <cell r="DU179">
            <v>35207.755263632309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3072</v>
          </cell>
          <cell r="EB179">
            <v>3072</v>
          </cell>
          <cell r="EC179">
            <v>0</v>
          </cell>
          <cell r="ED179">
            <v>0</v>
          </cell>
          <cell r="EE179">
            <v>3072</v>
          </cell>
          <cell r="EF179">
            <v>3072</v>
          </cell>
          <cell r="EG179">
            <v>0</v>
          </cell>
          <cell r="EH179"/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173174.34526363231</v>
          </cell>
          <cell r="EQ179">
            <v>0</v>
          </cell>
          <cell r="ER179">
            <v>173174.34526363231</v>
          </cell>
          <cell r="ES179">
            <v>2073410.1173232924</v>
          </cell>
          <cell r="ET179">
            <v>0</v>
          </cell>
          <cell r="EU179">
            <v>2073410.1173232924</v>
          </cell>
          <cell r="EV179">
            <v>2070338.1173232927</v>
          </cell>
          <cell r="EW179">
            <v>4859.9486322143021</v>
          </cell>
          <cell r="EX179">
            <v>4610</v>
          </cell>
          <cell r="EY179">
            <v>0</v>
          </cell>
          <cell r="EZ179">
            <v>1963860</v>
          </cell>
          <cell r="FA179">
            <v>0</v>
          </cell>
          <cell r="FB179">
            <v>2073410.1173232924</v>
          </cell>
          <cell r="FC179">
            <v>2073410.1173232924</v>
          </cell>
          <cell r="FD179">
            <v>0</v>
          </cell>
          <cell r="FE179">
            <v>2073410.1173232924</v>
          </cell>
          <cell r="FF179">
            <v>2073410.1173232924</v>
          </cell>
          <cell r="FG179">
            <v>0</v>
          </cell>
          <cell r="FH179" t="str">
            <v>Formula</v>
          </cell>
          <cell r="FI179">
            <v>400187.84660775238</v>
          </cell>
          <cell r="FJ179">
            <v>0</v>
          </cell>
          <cell r="FK179">
            <v>400187.84660775238</v>
          </cell>
          <cell r="FL179">
            <v>0</v>
          </cell>
          <cell r="FM179" t="str">
            <v/>
          </cell>
          <cell r="FN179" t="str">
            <v/>
          </cell>
          <cell r="FO179" t="str">
            <v/>
          </cell>
          <cell r="FP179" t="str">
            <v/>
          </cell>
          <cell r="FQ179">
            <v>0</v>
          </cell>
        </row>
        <row r="180">
          <cell r="C180"/>
          <cell r="D180"/>
          <cell r="E180" t="str">
            <v>Holy Family Catholic Primary School</v>
          </cell>
          <cell r="F180" t="str">
            <v>P</v>
          </cell>
          <cell r="G180" t="str">
            <v/>
          </cell>
          <cell r="H180"/>
          <cell r="I180" t="str">
            <v>Y</v>
          </cell>
          <cell r="J180"/>
          <cell r="K180">
            <v>3441</v>
          </cell>
          <cell r="L180">
            <v>145995</v>
          </cell>
          <cell r="M180"/>
          <cell r="N180"/>
          <cell r="O180">
            <v>7</v>
          </cell>
          <cell r="P180">
            <v>0</v>
          </cell>
          <cell r="Q180">
            <v>0</v>
          </cell>
          <cell r="R180"/>
          <cell r="S180">
            <v>29</v>
          </cell>
          <cell r="T180">
            <v>167</v>
          </cell>
          <cell r="U180"/>
          <cell r="V180">
            <v>196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196</v>
          </cell>
          <cell r="AF180">
            <v>696307.64</v>
          </cell>
          <cell r="AG180">
            <v>0</v>
          </cell>
          <cell r="AH180">
            <v>0</v>
          </cell>
          <cell r="AI180">
            <v>0</v>
          </cell>
          <cell r="AJ180">
            <v>696307.64</v>
          </cell>
          <cell r="AK180">
            <v>33.999999999999993</v>
          </cell>
          <cell r="AL180">
            <v>16721.199999999997</v>
          </cell>
          <cell r="AM180">
            <v>0</v>
          </cell>
          <cell r="AN180">
            <v>0</v>
          </cell>
          <cell r="AO180">
            <v>16721.199999999997</v>
          </cell>
          <cell r="AP180">
            <v>33.999999999999993</v>
          </cell>
          <cell r="AQ180">
            <v>27982.679999999993</v>
          </cell>
          <cell r="AR180">
            <v>0</v>
          </cell>
          <cell r="AS180">
            <v>0</v>
          </cell>
          <cell r="AT180">
            <v>27982.679999999993</v>
          </cell>
          <cell r="AU180">
            <v>148.75897435897437</v>
          </cell>
          <cell r="AV180">
            <v>0</v>
          </cell>
          <cell r="AW180">
            <v>33.169230769230722</v>
          </cell>
          <cell r="AX180">
            <v>7823.4539815384505</v>
          </cell>
          <cell r="AY180">
            <v>9.0461538461538549</v>
          </cell>
          <cell r="AZ180">
            <v>2587.6414523076951</v>
          </cell>
          <cell r="BA180">
            <v>3.0153846153846184</v>
          </cell>
          <cell r="BB180">
            <v>1346.7913846153861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2.0102564102564187</v>
          </cell>
          <cell r="BH180">
            <v>1372.0000000000057</v>
          </cell>
          <cell r="BI180">
            <v>13129.886818461537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13129.886818461537</v>
          </cell>
          <cell r="BZ180">
            <v>57833.766818461525</v>
          </cell>
          <cell r="CA180">
            <v>0</v>
          </cell>
          <cell r="CB180">
            <v>57833.766818461525</v>
          </cell>
          <cell r="CC180">
            <v>60.82628019323672</v>
          </cell>
          <cell r="CD180">
            <v>71428.909093719805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71428.909093719805</v>
          </cell>
          <cell r="CR180">
            <v>9.2399999999999718</v>
          </cell>
          <cell r="CS180">
            <v>8903.0171999999729</v>
          </cell>
          <cell r="CT180">
            <v>0</v>
          </cell>
          <cell r="CU180">
            <v>0</v>
          </cell>
          <cell r="CV180">
            <v>8903.0171999999729</v>
          </cell>
          <cell r="CW180">
            <v>9.5609756097561078</v>
          </cell>
          <cell r="CX180">
            <v>5661.722926829274</v>
          </cell>
          <cell r="CY180">
            <v>0</v>
          </cell>
          <cell r="CZ180">
            <v>0</v>
          </cell>
          <cell r="DA180">
            <v>5661.722926829274</v>
          </cell>
          <cell r="DB180">
            <v>840135.05603901064</v>
          </cell>
          <cell r="DC180">
            <v>0</v>
          </cell>
          <cell r="DD180">
            <v>840135.05603901064</v>
          </cell>
          <cell r="DE180">
            <v>134894.59</v>
          </cell>
          <cell r="DF180">
            <v>0</v>
          </cell>
          <cell r="DG180">
            <v>134894.59</v>
          </cell>
          <cell r="DH180">
            <v>28</v>
          </cell>
          <cell r="DI180">
            <v>0</v>
          </cell>
          <cell r="DJ180">
            <v>0.42699999999999999</v>
          </cell>
          <cell r="DK180">
            <v>0</v>
          </cell>
          <cell r="DL180">
            <v>0</v>
          </cell>
          <cell r="DN180"/>
          <cell r="DO180">
            <v>0</v>
          </cell>
          <cell r="DP180">
            <v>0</v>
          </cell>
          <cell r="DQ180">
            <v>0</v>
          </cell>
          <cell r="DR180">
            <v>1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627.21600000000001</v>
          </cell>
          <cell r="EB180">
            <v>627.21600000000001</v>
          </cell>
          <cell r="EC180">
            <v>0</v>
          </cell>
          <cell r="ED180">
            <v>0</v>
          </cell>
          <cell r="EE180">
            <v>627.21600000000001</v>
          </cell>
          <cell r="EF180">
            <v>627.21600000000001</v>
          </cell>
          <cell r="EG180">
            <v>0</v>
          </cell>
          <cell r="EH180"/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135521.80599999998</v>
          </cell>
          <cell r="EQ180">
            <v>0</v>
          </cell>
          <cell r="ER180">
            <v>135521.80599999998</v>
          </cell>
          <cell r="ES180">
            <v>975656.86203901062</v>
          </cell>
          <cell r="ET180">
            <v>0</v>
          </cell>
          <cell r="EU180">
            <v>975656.86203901062</v>
          </cell>
          <cell r="EV180">
            <v>975029.64603901061</v>
          </cell>
          <cell r="EW180">
            <v>4974.6410512194416</v>
          </cell>
          <cell r="EX180">
            <v>4610</v>
          </cell>
          <cell r="EY180">
            <v>0</v>
          </cell>
          <cell r="EZ180">
            <v>903560</v>
          </cell>
          <cell r="FA180">
            <v>0</v>
          </cell>
          <cell r="FB180">
            <v>975656.86203901062</v>
          </cell>
          <cell r="FC180">
            <v>975656.86203901062</v>
          </cell>
          <cell r="FD180">
            <v>0</v>
          </cell>
          <cell r="FE180">
            <v>975656.86203901062</v>
          </cell>
          <cell r="FF180">
            <v>975656.86203901062</v>
          </cell>
          <cell r="FG180">
            <v>0</v>
          </cell>
          <cell r="FH180" t="str">
            <v>Formula</v>
          </cell>
          <cell r="FI180">
            <v>147995.44523901056</v>
          </cell>
          <cell r="FJ180">
            <v>0</v>
          </cell>
          <cell r="FK180">
            <v>147995.44523901056</v>
          </cell>
          <cell r="FL180">
            <v>0</v>
          </cell>
          <cell r="FM180" t="str">
            <v/>
          </cell>
          <cell r="FN180" t="str">
            <v/>
          </cell>
          <cell r="FO180" t="str">
            <v/>
          </cell>
          <cell r="FP180" t="str">
            <v/>
          </cell>
          <cell r="FQ180">
            <v>0</v>
          </cell>
        </row>
        <row r="181">
          <cell r="C181"/>
          <cell r="D181"/>
          <cell r="E181" t="str">
            <v>Holy Family Catholic Primary School</v>
          </cell>
          <cell r="F181" t="str">
            <v>P</v>
          </cell>
          <cell r="G181" t="str">
            <v/>
          </cell>
          <cell r="H181"/>
          <cell r="I181" t="str">
            <v>Y</v>
          </cell>
          <cell r="J181"/>
          <cell r="K181">
            <v>3813</v>
          </cell>
          <cell r="L181">
            <v>148111</v>
          </cell>
          <cell r="M181"/>
          <cell r="N181"/>
          <cell r="O181">
            <v>7</v>
          </cell>
          <cell r="P181">
            <v>0</v>
          </cell>
          <cell r="Q181">
            <v>0</v>
          </cell>
          <cell r="R181"/>
          <cell r="S181">
            <v>29</v>
          </cell>
          <cell r="T181">
            <v>174</v>
          </cell>
          <cell r="U181"/>
          <cell r="V181">
            <v>203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203</v>
          </cell>
          <cell r="AF181">
            <v>721175.77</v>
          </cell>
          <cell r="AG181">
            <v>0</v>
          </cell>
          <cell r="AH181">
            <v>0</v>
          </cell>
          <cell r="AI181">
            <v>0</v>
          </cell>
          <cell r="AJ181">
            <v>721175.77</v>
          </cell>
          <cell r="AK181">
            <v>45.000000000000078</v>
          </cell>
          <cell r="AL181">
            <v>22131.00000000004</v>
          </cell>
          <cell r="AM181">
            <v>0</v>
          </cell>
          <cell r="AN181">
            <v>0</v>
          </cell>
          <cell r="AO181">
            <v>22131.00000000004</v>
          </cell>
          <cell r="AP181">
            <v>50.000000000000036</v>
          </cell>
          <cell r="AQ181">
            <v>41151.000000000029</v>
          </cell>
          <cell r="AR181">
            <v>0</v>
          </cell>
          <cell r="AS181">
            <v>0</v>
          </cell>
          <cell r="AT181">
            <v>41151.000000000029</v>
          </cell>
          <cell r="AU181">
            <v>157.77722772277224</v>
          </cell>
          <cell r="AV181">
            <v>0</v>
          </cell>
          <cell r="AW181">
            <v>18.089108910891088</v>
          </cell>
          <cell r="AX181">
            <v>4266.5840554455444</v>
          </cell>
          <cell r="AY181">
            <v>24.118811881188158</v>
          </cell>
          <cell r="AZ181">
            <v>6899.1571960396159</v>
          </cell>
          <cell r="BA181">
            <v>0</v>
          </cell>
          <cell r="BB181">
            <v>0</v>
          </cell>
          <cell r="BC181">
            <v>3.0148514851485246</v>
          </cell>
          <cell r="BD181">
            <v>1467.5694059405987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12633.310657425758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12633.310657425758</v>
          </cell>
          <cell r="BZ181">
            <v>75915.310657425827</v>
          </cell>
          <cell r="CA181">
            <v>0</v>
          </cell>
          <cell r="CB181">
            <v>75915.310657425827</v>
          </cell>
          <cell r="CC181">
            <v>47.013350559862197</v>
          </cell>
          <cell r="CD181">
            <v>55208.247695951773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55208.247695951773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10.500000000000004</v>
          </cell>
          <cell r="CX181">
            <v>6217.7850000000017</v>
          </cell>
          <cell r="CY181">
            <v>0</v>
          </cell>
          <cell r="CZ181">
            <v>0</v>
          </cell>
          <cell r="DA181">
            <v>6217.7850000000017</v>
          </cell>
          <cell r="DB181">
            <v>858517.11335337756</v>
          </cell>
          <cell r="DC181">
            <v>0</v>
          </cell>
          <cell r="DD181">
            <v>858517.11335337756</v>
          </cell>
          <cell r="DE181">
            <v>134894.59</v>
          </cell>
          <cell r="DF181">
            <v>0</v>
          </cell>
          <cell r="DG181">
            <v>134894.59</v>
          </cell>
          <cell r="DH181">
            <v>29</v>
          </cell>
          <cell r="DI181">
            <v>0</v>
          </cell>
          <cell r="DJ181">
            <v>0.68</v>
          </cell>
          <cell r="DK181">
            <v>0</v>
          </cell>
          <cell r="DL181">
            <v>0</v>
          </cell>
          <cell r="DN181"/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4531.2</v>
          </cell>
          <cell r="EB181">
            <v>4531.2</v>
          </cell>
          <cell r="EC181">
            <v>0</v>
          </cell>
          <cell r="ED181">
            <v>0</v>
          </cell>
          <cell r="EE181">
            <v>4531.2</v>
          </cell>
          <cell r="EF181">
            <v>4531.2</v>
          </cell>
          <cell r="EG181">
            <v>0</v>
          </cell>
          <cell r="EH181"/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139425.79</v>
          </cell>
          <cell r="EQ181">
            <v>0</v>
          </cell>
          <cell r="ER181">
            <v>139425.79</v>
          </cell>
          <cell r="ES181">
            <v>997942.90335337759</v>
          </cell>
          <cell r="ET181">
            <v>0</v>
          </cell>
          <cell r="EU181">
            <v>997942.90335337759</v>
          </cell>
          <cell r="EV181">
            <v>993411.70335337752</v>
          </cell>
          <cell r="EW181">
            <v>4893.6537111003818</v>
          </cell>
          <cell r="EX181">
            <v>4610</v>
          </cell>
          <cell r="EY181">
            <v>0</v>
          </cell>
          <cell r="EZ181">
            <v>935830</v>
          </cell>
          <cell r="FA181">
            <v>0</v>
          </cell>
          <cell r="FB181">
            <v>997942.90335337759</v>
          </cell>
          <cell r="FC181">
            <v>997942.90335337759</v>
          </cell>
          <cell r="FD181">
            <v>0</v>
          </cell>
          <cell r="FE181">
            <v>997942.90335337759</v>
          </cell>
          <cell r="FF181">
            <v>997942.90335337759</v>
          </cell>
          <cell r="FG181">
            <v>0</v>
          </cell>
          <cell r="FH181" t="str">
            <v>Formula</v>
          </cell>
          <cell r="FI181">
            <v>136845.61645337756</v>
          </cell>
          <cell r="FJ181">
            <v>0</v>
          </cell>
          <cell r="FK181">
            <v>136845.61645337756</v>
          </cell>
          <cell r="FL181">
            <v>0</v>
          </cell>
          <cell r="FM181" t="str">
            <v/>
          </cell>
          <cell r="FN181" t="str">
            <v/>
          </cell>
          <cell r="FO181" t="str">
            <v/>
          </cell>
          <cell r="FP181" t="str">
            <v/>
          </cell>
          <cell r="FQ181">
            <v>0</v>
          </cell>
        </row>
        <row r="182">
          <cell r="C182">
            <v>2682</v>
          </cell>
          <cell r="D182" t="str">
            <v>RB052682</v>
          </cell>
          <cell r="E182" t="str">
            <v>Holy Trinity Church of England Voluntary Controlled Primary School, Halstead</v>
          </cell>
          <cell r="F182" t="str">
            <v>P</v>
          </cell>
          <cell r="G182" t="str">
            <v>Y</v>
          </cell>
          <cell r="H182">
            <v>10041480</v>
          </cell>
          <cell r="I182" t="str">
            <v/>
          </cell>
          <cell r="J182"/>
          <cell r="K182">
            <v>3006</v>
          </cell>
          <cell r="L182">
            <v>115066</v>
          </cell>
          <cell r="M182"/>
          <cell r="N182"/>
          <cell r="O182">
            <v>7</v>
          </cell>
          <cell r="P182">
            <v>0</v>
          </cell>
          <cell r="Q182">
            <v>0</v>
          </cell>
          <cell r="R182"/>
          <cell r="S182">
            <v>30</v>
          </cell>
          <cell r="T182">
            <v>186</v>
          </cell>
          <cell r="U182"/>
          <cell r="V182">
            <v>216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216</v>
          </cell>
          <cell r="AF182">
            <v>767359.44000000006</v>
          </cell>
          <cell r="AG182">
            <v>0</v>
          </cell>
          <cell r="AH182">
            <v>0</v>
          </cell>
          <cell r="AI182">
            <v>0</v>
          </cell>
          <cell r="AJ182">
            <v>767359.44000000006</v>
          </cell>
          <cell r="AK182">
            <v>41.000000000000036</v>
          </cell>
          <cell r="AL182">
            <v>20163.800000000017</v>
          </cell>
          <cell r="AM182">
            <v>0</v>
          </cell>
          <cell r="AN182">
            <v>0</v>
          </cell>
          <cell r="AO182">
            <v>20163.800000000017</v>
          </cell>
          <cell r="AP182">
            <v>42.999999999999979</v>
          </cell>
          <cell r="AQ182">
            <v>35389.859999999979</v>
          </cell>
          <cell r="AR182">
            <v>0</v>
          </cell>
          <cell r="AS182">
            <v>0</v>
          </cell>
          <cell r="AT182">
            <v>35389.859999999979</v>
          </cell>
          <cell r="AU182">
            <v>187.00000000000006</v>
          </cell>
          <cell r="AV182">
            <v>0</v>
          </cell>
          <cell r="AW182">
            <v>3.0000000000000027</v>
          </cell>
          <cell r="AX182">
            <v>707.59440000000063</v>
          </cell>
          <cell r="AY182">
            <v>0</v>
          </cell>
          <cell r="AZ182">
            <v>0</v>
          </cell>
          <cell r="BA182">
            <v>25.999999999999922</v>
          </cell>
          <cell r="BB182">
            <v>11612.639999999965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12320.234399999965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12320.234399999965</v>
          </cell>
          <cell r="BZ182">
            <v>67873.894399999961</v>
          </cell>
          <cell r="CA182">
            <v>0</v>
          </cell>
          <cell r="CB182">
            <v>67873.894399999961</v>
          </cell>
          <cell r="CC182">
            <v>63.768633540372669</v>
          </cell>
          <cell r="CD182">
            <v>74884.144052795018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74884.144052795018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1.1933701657458566</v>
          </cell>
          <cell r="CX182">
            <v>706.67801104972386</v>
          </cell>
          <cell r="CY182">
            <v>0</v>
          </cell>
          <cell r="CZ182">
            <v>0</v>
          </cell>
          <cell r="DA182">
            <v>706.67801104972386</v>
          </cell>
          <cell r="DB182">
            <v>910824.15646384482</v>
          </cell>
          <cell r="DC182">
            <v>0</v>
          </cell>
          <cell r="DD182">
            <v>910824.15646384482</v>
          </cell>
          <cell r="DE182">
            <v>134894.59</v>
          </cell>
          <cell r="DF182">
            <v>0</v>
          </cell>
          <cell r="DG182">
            <v>134894.59</v>
          </cell>
          <cell r="DH182">
            <v>30.857142857142858</v>
          </cell>
          <cell r="DI182">
            <v>0</v>
          </cell>
          <cell r="DJ182">
            <v>0.86299999999999999</v>
          </cell>
          <cell r="DK182">
            <v>0</v>
          </cell>
          <cell r="DL182">
            <v>0</v>
          </cell>
          <cell r="DN182"/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26068.86</v>
          </cell>
          <cell r="EB182">
            <v>22080.75</v>
          </cell>
          <cell r="EC182">
            <v>3988.1100000000006</v>
          </cell>
          <cell r="ED182">
            <v>0</v>
          </cell>
          <cell r="EE182">
            <v>26068.86</v>
          </cell>
          <cell r="EF182">
            <v>26068.86</v>
          </cell>
          <cell r="EG182">
            <v>0</v>
          </cell>
          <cell r="EH182"/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160963.45000000001</v>
          </cell>
          <cell r="EQ182">
            <v>0</v>
          </cell>
          <cell r="ER182">
            <v>160963.45000000001</v>
          </cell>
          <cell r="ES182">
            <v>1071787.6064638449</v>
          </cell>
          <cell r="ET182">
            <v>0</v>
          </cell>
          <cell r="EU182">
            <v>1071787.6064638449</v>
          </cell>
          <cell r="EV182">
            <v>1045718.7464638448</v>
          </cell>
          <cell r="EW182">
            <v>4841.2904928881699</v>
          </cell>
          <cell r="EX182">
            <v>4610</v>
          </cell>
          <cell r="EY182">
            <v>0</v>
          </cell>
          <cell r="EZ182">
            <v>995760</v>
          </cell>
          <cell r="FA182">
            <v>0</v>
          </cell>
          <cell r="FB182">
            <v>1071787.6064638449</v>
          </cell>
          <cell r="FC182">
            <v>1079976.5436867205</v>
          </cell>
          <cell r="FD182">
            <v>8188.9372228756547</v>
          </cell>
          <cell r="FE182">
            <v>1079976.5436867205</v>
          </cell>
          <cell r="FF182">
            <v>1079976.5436867205</v>
          </cell>
          <cell r="FG182">
            <v>0</v>
          </cell>
          <cell r="FH182" t="str">
            <v>MFG</v>
          </cell>
          <cell r="FI182">
            <v>146321.69966384469</v>
          </cell>
          <cell r="FJ182">
            <v>0</v>
          </cell>
          <cell r="FK182">
            <v>146321.69966384469</v>
          </cell>
          <cell r="FL182">
            <v>0</v>
          </cell>
          <cell r="FM182">
            <v>8894.8799999999992</v>
          </cell>
          <cell r="FN182">
            <v>1600.56</v>
          </cell>
          <cell r="FO182">
            <v>0</v>
          </cell>
          <cell r="FP182">
            <v>216</v>
          </cell>
          <cell r="FQ182">
            <v>10711.439999999999</v>
          </cell>
        </row>
        <row r="183">
          <cell r="C183"/>
          <cell r="D183"/>
          <cell r="E183" t="str">
            <v>Holy Trinity CofE Primary School, Eight Ash Green and Aldham</v>
          </cell>
          <cell r="F183" t="str">
            <v>P</v>
          </cell>
          <cell r="G183" t="str">
            <v/>
          </cell>
          <cell r="H183"/>
          <cell r="I183" t="str">
            <v>Y</v>
          </cell>
          <cell r="J183"/>
          <cell r="K183">
            <v>3021</v>
          </cell>
          <cell r="L183">
            <v>115062</v>
          </cell>
          <cell r="M183"/>
          <cell r="N183"/>
          <cell r="O183">
            <v>7</v>
          </cell>
          <cell r="P183">
            <v>0</v>
          </cell>
          <cell r="Q183">
            <v>0</v>
          </cell>
          <cell r="R183"/>
          <cell r="S183">
            <v>16</v>
          </cell>
          <cell r="T183">
            <v>73</v>
          </cell>
          <cell r="U183"/>
          <cell r="V183">
            <v>89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89</v>
          </cell>
          <cell r="AF183">
            <v>316180.51</v>
          </cell>
          <cell r="AG183">
            <v>0</v>
          </cell>
          <cell r="AH183">
            <v>0</v>
          </cell>
          <cell r="AI183">
            <v>0</v>
          </cell>
          <cell r="AJ183">
            <v>316180.51</v>
          </cell>
          <cell r="AK183">
            <v>19.999999999999954</v>
          </cell>
          <cell r="AL183">
            <v>9835.9999999999782</v>
          </cell>
          <cell r="AM183">
            <v>0</v>
          </cell>
          <cell r="AN183">
            <v>0</v>
          </cell>
          <cell r="AO183">
            <v>9835.9999999999782</v>
          </cell>
          <cell r="AP183">
            <v>19.999999999999954</v>
          </cell>
          <cell r="AQ183">
            <v>16460.399999999961</v>
          </cell>
          <cell r="AR183">
            <v>0</v>
          </cell>
          <cell r="AS183">
            <v>0</v>
          </cell>
          <cell r="AT183">
            <v>16460.399999999961</v>
          </cell>
          <cell r="AU183">
            <v>85.931034482758591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3.0689655172413834</v>
          </cell>
          <cell r="BB183">
            <v>1370.7227586206914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1370.7227586206914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1370.7227586206914</v>
          </cell>
          <cell r="BZ183">
            <v>27667.12275862063</v>
          </cell>
          <cell r="CA183">
            <v>0</v>
          </cell>
          <cell r="CB183">
            <v>27667.12275862063</v>
          </cell>
          <cell r="CC183">
            <v>26.856678147722942</v>
          </cell>
          <cell r="CD183">
            <v>31538.065715652527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31538.065715652527</v>
          </cell>
          <cell r="CR183">
            <v>5.660000000000041</v>
          </cell>
          <cell r="CS183">
            <v>5453.5798000000395</v>
          </cell>
          <cell r="CT183">
            <v>0</v>
          </cell>
          <cell r="CU183">
            <v>0</v>
          </cell>
          <cell r="CV183">
            <v>5453.5798000000395</v>
          </cell>
          <cell r="CW183">
            <v>4.8767123287671232</v>
          </cell>
          <cell r="CX183">
            <v>2887.842739726027</v>
          </cell>
          <cell r="CY183">
            <v>0</v>
          </cell>
          <cell r="CZ183">
            <v>0</v>
          </cell>
          <cell r="DA183">
            <v>2887.842739726027</v>
          </cell>
          <cell r="DB183">
            <v>383727.12101399928</v>
          </cell>
          <cell r="DC183">
            <v>0</v>
          </cell>
          <cell r="DD183">
            <v>383727.12101399928</v>
          </cell>
          <cell r="DE183">
            <v>134894.59</v>
          </cell>
          <cell r="DF183">
            <v>0</v>
          </cell>
          <cell r="DG183">
            <v>134894.59</v>
          </cell>
          <cell r="DH183">
            <v>12.714285714285714</v>
          </cell>
          <cell r="DI183">
            <v>0.81174899866488648</v>
          </cell>
          <cell r="DJ183">
            <v>1.5209999999999999</v>
          </cell>
          <cell r="DK183">
            <v>0</v>
          </cell>
          <cell r="DL183">
            <v>0</v>
          </cell>
          <cell r="DN183"/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16841.25</v>
          </cell>
          <cell r="EB183">
            <v>16841.25</v>
          </cell>
          <cell r="EC183">
            <v>0</v>
          </cell>
          <cell r="ED183">
            <v>0</v>
          </cell>
          <cell r="EE183">
            <v>16841.25</v>
          </cell>
          <cell r="EF183">
            <v>16841.25</v>
          </cell>
          <cell r="EG183">
            <v>0</v>
          </cell>
          <cell r="EH183"/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151735.84</v>
          </cell>
          <cell r="EQ183">
            <v>0</v>
          </cell>
          <cell r="ER183">
            <v>151735.84</v>
          </cell>
          <cell r="ES183">
            <v>535462.9610139993</v>
          </cell>
          <cell r="ET183">
            <v>0</v>
          </cell>
          <cell r="EU183">
            <v>535462.9610139993</v>
          </cell>
          <cell r="EV183">
            <v>518621.7110139993</v>
          </cell>
          <cell r="EW183">
            <v>5827.2102361123516</v>
          </cell>
          <cell r="EX183">
            <v>4610</v>
          </cell>
          <cell r="EY183">
            <v>0</v>
          </cell>
          <cell r="EZ183">
            <v>410290</v>
          </cell>
          <cell r="FA183">
            <v>0</v>
          </cell>
          <cell r="FB183">
            <v>535462.9610139993</v>
          </cell>
          <cell r="FC183">
            <v>537752.4120015105</v>
          </cell>
          <cell r="FD183">
            <v>2289.450987511198</v>
          </cell>
          <cell r="FE183">
            <v>537752.4120015105</v>
          </cell>
          <cell r="FF183">
            <v>537752.4120015105</v>
          </cell>
          <cell r="FG183">
            <v>0</v>
          </cell>
          <cell r="FH183" t="str">
            <v>MFG</v>
          </cell>
          <cell r="FI183">
            <v>67196.026313999246</v>
          </cell>
          <cell r="FJ183">
            <v>0</v>
          </cell>
          <cell r="FK183">
            <v>67196.026313999246</v>
          </cell>
          <cell r="FL183">
            <v>0</v>
          </cell>
          <cell r="FM183" t="str">
            <v/>
          </cell>
          <cell r="FN183" t="str">
            <v/>
          </cell>
          <cell r="FO183" t="str">
            <v/>
          </cell>
          <cell r="FP183" t="str">
            <v/>
          </cell>
          <cell r="FQ183">
            <v>0</v>
          </cell>
        </row>
        <row r="184">
          <cell r="C184"/>
          <cell r="D184"/>
          <cell r="E184" t="str">
            <v>Home Farm Primary School</v>
          </cell>
          <cell r="F184" t="str">
            <v>P</v>
          </cell>
          <cell r="G184" t="str">
            <v/>
          </cell>
          <cell r="H184"/>
          <cell r="I184" t="str">
            <v>Y</v>
          </cell>
          <cell r="J184"/>
          <cell r="K184">
            <v>2064</v>
          </cell>
          <cell r="L184">
            <v>147713</v>
          </cell>
          <cell r="M184"/>
          <cell r="N184"/>
          <cell r="O184">
            <v>7</v>
          </cell>
          <cell r="P184">
            <v>0</v>
          </cell>
          <cell r="Q184">
            <v>0</v>
          </cell>
          <cell r="R184"/>
          <cell r="S184">
            <v>59</v>
          </cell>
          <cell r="T184">
            <v>362</v>
          </cell>
          <cell r="U184"/>
          <cell r="V184">
            <v>421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421</v>
          </cell>
          <cell r="AF184">
            <v>1495640.3900000001</v>
          </cell>
          <cell r="AG184">
            <v>0</v>
          </cell>
          <cell r="AH184">
            <v>0</v>
          </cell>
          <cell r="AI184">
            <v>0</v>
          </cell>
          <cell r="AJ184">
            <v>1495640.3900000001</v>
          </cell>
          <cell r="AK184">
            <v>26.000000000000014</v>
          </cell>
          <cell r="AL184">
            <v>12786.800000000007</v>
          </cell>
          <cell r="AM184">
            <v>0</v>
          </cell>
          <cell r="AN184">
            <v>0</v>
          </cell>
          <cell r="AO184">
            <v>12786.800000000007</v>
          </cell>
          <cell r="AP184">
            <v>26.000000000000014</v>
          </cell>
          <cell r="AQ184">
            <v>21398.520000000011</v>
          </cell>
          <cell r="AR184">
            <v>0</v>
          </cell>
          <cell r="AS184">
            <v>0</v>
          </cell>
          <cell r="AT184">
            <v>21398.520000000011</v>
          </cell>
          <cell r="AU184">
            <v>361.99999999999994</v>
          </cell>
          <cell r="AV184">
            <v>0</v>
          </cell>
          <cell r="AW184">
            <v>15.999999999999989</v>
          </cell>
          <cell r="AX184">
            <v>3773.8367999999973</v>
          </cell>
          <cell r="AY184">
            <v>8.9999999999999876</v>
          </cell>
          <cell r="AZ184">
            <v>2574.4391999999966</v>
          </cell>
          <cell r="BA184">
            <v>32.000000000000021</v>
          </cell>
          <cell r="BB184">
            <v>14292.480000000009</v>
          </cell>
          <cell r="BC184">
            <v>0.99999999999999822</v>
          </cell>
          <cell r="BD184">
            <v>486.77999999999912</v>
          </cell>
          <cell r="BE184">
            <v>0.99999999999999822</v>
          </cell>
          <cell r="BF184">
            <v>516.89999999999907</v>
          </cell>
          <cell r="BG184">
            <v>0</v>
          </cell>
          <cell r="BH184">
            <v>0</v>
          </cell>
          <cell r="BI184">
            <v>21644.435999999998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21644.435999999998</v>
          </cell>
          <cell r="BZ184">
            <v>55829.756000000023</v>
          </cell>
          <cell r="CA184">
            <v>0</v>
          </cell>
          <cell r="CB184">
            <v>55829.756000000023</v>
          </cell>
          <cell r="CC184">
            <v>66.857221357267093</v>
          </cell>
          <cell r="CD184">
            <v>78511.10361205232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78511.10361205232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22.096685082872941</v>
          </cell>
          <cell r="CX184">
            <v>13084.994005524868</v>
          </cell>
          <cell r="CY184">
            <v>0</v>
          </cell>
          <cell r="CZ184">
            <v>0</v>
          </cell>
          <cell r="DA184">
            <v>13084.994005524868</v>
          </cell>
          <cell r="DB184">
            <v>1643066.2436175772</v>
          </cell>
          <cell r="DC184">
            <v>0</v>
          </cell>
          <cell r="DD184">
            <v>1643066.2436175772</v>
          </cell>
          <cell r="DE184">
            <v>134894.59</v>
          </cell>
          <cell r="DF184">
            <v>0</v>
          </cell>
          <cell r="DG184">
            <v>134894.59</v>
          </cell>
          <cell r="DH184">
            <v>60.142857142857146</v>
          </cell>
          <cell r="DI184">
            <v>0</v>
          </cell>
          <cell r="DJ184">
            <v>0.65600000000000003</v>
          </cell>
          <cell r="DK184">
            <v>0</v>
          </cell>
          <cell r="DL184">
            <v>0</v>
          </cell>
          <cell r="DN184"/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38304</v>
          </cell>
          <cell r="EB184">
            <v>38304</v>
          </cell>
          <cell r="EC184">
            <v>0</v>
          </cell>
          <cell r="ED184">
            <v>0</v>
          </cell>
          <cell r="EE184">
            <v>38304</v>
          </cell>
          <cell r="EF184">
            <v>38304</v>
          </cell>
          <cell r="EG184">
            <v>0</v>
          </cell>
          <cell r="EH184"/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173198.59</v>
          </cell>
          <cell r="EQ184">
            <v>0</v>
          </cell>
          <cell r="ER184">
            <v>173198.59</v>
          </cell>
          <cell r="ES184">
            <v>1816264.8336175773</v>
          </cell>
          <cell r="ET184">
            <v>0</v>
          </cell>
          <cell r="EU184">
            <v>1816264.8336175773</v>
          </cell>
          <cell r="EV184">
            <v>1777960.8336175773</v>
          </cell>
          <cell r="EW184">
            <v>4223.1848779514903</v>
          </cell>
          <cell r="EX184">
            <v>4610</v>
          </cell>
          <cell r="EY184">
            <v>386.81512204850969</v>
          </cell>
          <cell r="EZ184">
            <v>1940810</v>
          </cell>
          <cell r="FA184">
            <v>162849.16638242267</v>
          </cell>
          <cell r="FB184">
            <v>1979114</v>
          </cell>
          <cell r="FC184">
            <v>1979114</v>
          </cell>
          <cell r="FD184">
            <v>0</v>
          </cell>
          <cell r="FE184">
            <v>1979114</v>
          </cell>
          <cell r="FF184">
            <v>1979114</v>
          </cell>
          <cell r="FG184">
            <v>0</v>
          </cell>
          <cell r="FH184" t="str">
            <v>MPPL</v>
          </cell>
          <cell r="FI184">
            <v>179508.2653175772</v>
          </cell>
          <cell r="FJ184">
            <v>0</v>
          </cell>
          <cell r="FK184">
            <v>179508.2653175772</v>
          </cell>
          <cell r="FL184">
            <v>0</v>
          </cell>
          <cell r="FM184" t="str">
            <v/>
          </cell>
          <cell r="FN184" t="str">
            <v/>
          </cell>
          <cell r="FO184" t="str">
            <v/>
          </cell>
          <cell r="FP184" t="str">
            <v/>
          </cell>
          <cell r="FQ184">
            <v>0</v>
          </cell>
        </row>
        <row r="185">
          <cell r="C185"/>
          <cell r="D185"/>
          <cell r="E185" t="str">
            <v>Howbridge Church of England Junior School</v>
          </cell>
          <cell r="F185" t="str">
            <v>P</v>
          </cell>
          <cell r="G185" t="str">
            <v/>
          </cell>
          <cell r="H185"/>
          <cell r="I185" t="str">
            <v>Y</v>
          </cell>
          <cell r="J185"/>
          <cell r="K185">
            <v>2103</v>
          </cell>
          <cell r="L185">
            <v>140666</v>
          </cell>
          <cell r="M185"/>
          <cell r="N185"/>
          <cell r="O185">
            <v>4</v>
          </cell>
          <cell r="P185">
            <v>0</v>
          </cell>
          <cell r="Q185">
            <v>0</v>
          </cell>
          <cell r="R185"/>
          <cell r="S185">
            <v>0</v>
          </cell>
          <cell r="T185">
            <v>361</v>
          </cell>
          <cell r="U185"/>
          <cell r="V185">
            <v>361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361</v>
          </cell>
          <cell r="AF185">
            <v>1282484.99</v>
          </cell>
          <cell r="AG185">
            <v>0</v>
          </cell>
          <cell r="AH185">
            <v>0</v>
          </cell>
          <cell r="AI185">
            <v>0</v>
          </cell>
          <cell r="AJ185">
            <v>1282484.99</v>
          </cell>
          <cell r="AK185">
            <v>90.000000000000099</v>
          </cell>
          <cell r="AL185">
            <v>44262.000000000051</v>
          </cell>
          <cell r="AM185">
            <v>0</v>
          </cell>
          <cell r="AN185">
            <v>0</v>
          </cell>
          <cell r="AO185">
            <v>44262.000000000051</v>
          </cell>
          <cell r="AP185">
            <v>114.00000000000017</v>
          </cell>
          <cell r="AQ185">
            <v>93824.280000000144</v>
          </cell>
          <cell r="AR185">
            <v>0</v>
          </cell>
          <cell r="AS185">
            <v>0</v>
          </cell>
          <cell r="AT185">
            <v>93824.280000000144</v>
          </cell>
          <cell r="AU185">
            <v>269.99999999999994</v>
          </cell>
          <cell r="AV185">
            <v>0</v>
          </cell>
          <cell r="AW185">
            <v>24</v>
          </cell>
          <cell r="AX185">
            <v>5660.7551999999996</v>
          </cell>
          <cell r="AY185">
            <v>66.999999999999986</v>
          </cell>
          <cell r="AZ185">
            <v>19165.2696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24826.024799999999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24826.024799999999</v>
          </cell>
          <cell r="BZ185">
            <v>162912.30480000022</v>
          </cell>
          <cell r="CA185">
            <v>0</v>
          </cell>
          <cell r="CB185">
            <v>162912.30480000022</v>
          </cell>
          <cell r="CC185">
            <v>75.598315399956874</v>
          </cell>
          <cell r="CD185">
            <v>88775.857757323349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88775.857757323349</v>
          </cell>
          <cell r="CR185">
            <v>0.33999999999998209</v>
          </cell>
          <cell r="CS185">
            <v>327.60019999998275</v>
          </cell>
          <cell r="CT185">
            <v>0</v>
          </cell>
          <cell r="CU185">
            <v>0</v>
          </cell>
          <cell r="CV185">
            <v>327.60019999998275</v>
          </cell>
          <cell r="CW185">
            <v>13.036111111111108</v>
          </cell>
          <cell r="CX185">
            <v>7719.593916666664</v>
          </cell>
          <cell r="CY185">
            <v>0</v>
          </cell>
          <cell r="CZ185">
            <v>0</v>
          </cell>
          <cell r="DA185">
            <v>7719.593916666664</v>
          </cell>
          <cell r="DB185">
            <v>1542220.3466739901</v>
          </cell>
          <cell r="DC185">
            <v>0</v>
          </cell>
          <cell r="DD185">
            <v>1542220.3466739901</v>
          </cell>
          <cell r="DE185">
            <v>134894.59</v>
          </cell>
          <cell r="DF185">
            <v>0</v>
          </cell>
          <cell r="DG185">
            <v>134894.59</v>
          </cell>
          <cell r="DH185">
            <v>90.25</v>
          </cell>
          <cell r="DI185">
            <v>0</v>
          </cell>
          <cell r="DJ185">
            <v>0.66300000000000003</v>
          </cell>
          <cell r="DK185">
            <v>0</v>
          </cell>
          <cell r="DL185">
            <v>0</v>
          </cell>
          <cell r="DN185"/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5122.1899999999996</v>
          </cell>
          <cell r="EB185">
            <v>5122.1899999999996</v>
          </cell>
          <cell r="EC185">
            <v>0</v>
          </cell>
          <cell r="ED185">
            <v>0</v>
          </cell>
          <cell r="EE185">
            <v>5122.1899999999996</v>
          </cell>
          <cell r="EF185">
            <v>5122.1899999999996</v>
          </cell>
          <cell r="EG185">
            <v>0</v>
          </cell>
          <cell r="EH185"/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140016.78</v>
          </cell>
          <cell r="EQ185">
            <v>0</v>
          </cell>
          <cell r="ER185">
            <v>140016.78</v>
          </cell>
          <cell r="ES185">
            <v>1682237.1266739902</v>
          </cell>
          <cell r="ET185">
            <v>0</v>
          </cell>
          <cell r="EU185">
            <v>1682237.1266739902</v>
          </cell>
          <cell r="EV185">
            <v>1677114.9366739902</v>
          </cell>
          <cell r="EW185">
            <v>4645.7477470193635</v>
          </cell>
          <cell r="EX185">
            <v>4610</v>
          </cell>
          <cell r="EY185">
            <v>0</v>
          </cell>
          <cell r="EZ185">
            <v>1664210</v>
          </cell>
          <cell r="FA185">
            <v>0</v>
          </cell>
          <cell r="FB185">
            <v>1682237.1266739902</v>
          </cell>
          <cell r="FC185">
            <v>1682237.1266739902</v>
          </cell>
          <cell r="FD185">
            <v>0</v>
          </cell>
          <cell r="FE185">
            <v>1682237.1266739902</v>
          </cell>
          <cell r="FF185">
            <v>1682237.1266739902</v>
          </cell>
          <cell r="FG185">
            <v>0</v>
          </cell>
          <cell r="FH185" t="str">
            <v>Formula</v>
          </cell>
          <cell r="FI185">
            <v>253947.90637399015</v>
          </cell>
          <cell r="FJ185">
            <v>0</v>
          </cell>
          <cell r="FK185">
            <v>253947.90637399015</v>
          </cell>
          <cell r="FL185">
            <v>0</v>
          </cell>
          <cell r="FM185" t="str">
            <v/>
          </cell>
          <cell r="FN185" t="str">
            <v/>
          </cell>
          <cell r="FO185" t="str">
            <v/>
          </cell>
          <cell r="FP185" t="str">
            <v/>
          </cell>
          <cell r="FQ185">
            <v>0</v>
          </cell>
        </row>
        <row r="186">
          <cell r="C186">
            <v>4824</v>
          </cell>
          <cell r="D186" t="str">
            <v>GMPS4824</v>
          </cell>
          <cell r="E186" t="str">
            <v>Howbridge Infant School</v>
          </cell>
          <cell r="F186" t="str">
            <v>P</v>
          </cell>
          <cell r="G186" t="str">
            <v>Y</v>
          </cell>
          <cell r="H186">
            <v>10022545</v>
          </cell>
          <cell r="I186" t="str">
            <v/>
          </cell>
          <cell r="J186"/>
          <cell r="K186">
            <v>5276</v>
          </cell>
          <cell r="L186">
            <v>114951</v>
          </cell>
          <cell r="M186"/>
          <cell r="N186"/>
          <cell r="O186">
            <v>3</v>
          </cell>
          <cell r="P186">
            <v>0</v>
          </cell>
          <cell r="Q186">
            <v>0</v>
          </cell>
          <cell r="R186"/>
          <cell r="S186">
            <v>87</v>
          </cell>
          <cell r="T186">
            <v>172</v>
          </cell>
          <cell r="U186"/>
          <cell r="V186">
            <v>259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259</v>
          </cell>
          <cell r="AF186">
            <v>920120.81</v>
          </cell>
          <cell r="AG186">
            <v>0</v>
          </cell>
          <cell r="AH186">
            <v>0</v>
          </cell>
          <cell r="AI186">
            <v>0</v>
          </cell>
          <cell r="AJ186">
            <v>920120.81</v>
          </cell>
          <cell r="AK186">
            <v>67.000000000000085</v>
          </cell>
          <cell r="AL186">
            <v>32950.600000000042</v>
          </cell>
          <cell r="AM186">
            <v>0</v>
          </cell>
          <cell r="AN186">
            <v>0</v>
          </cell>
          <cell r="AO186">
            <v>32950.600000000042</v>
          </cell>
          <cell r="AP186">
            <v>67.000000000000085</v>
          </cell>
          <cell r="AQ186">
            <v>55142.340000000069</v>
          </cell>
          <cell r="AR186">
            <v>0</v>
          </cell>
          <cell r="AS186">
            <v>0</v>
          </cell>
          <cell r="AT186">
            <v>55142.340000000069</v>
          </cell>
          <cell r="AU186">
            <v>195</v>
          </cell>
          <cell r="AV186">
            <v>0</v>
          </cell>
          <cell r="AW186">
            <v>13.000000000000002</v>
          </cell>
          <cell r="AX186">
            <v>3066.2424000000005</v>
          </cell>
          <cell r="AY186">
            <v>48.99999999999995</v>
          </cell>
          <cell r="AZ186">
            <v>14016.391199999987</v>
          </cell>
          <cell r="BA186">
            <v>0.99999999999999967</v>
          </cell>
          <cell r="BB186">
            <v>446.63999999999982</v>
          </cell>
          <cell r="BC186">
            <v>0.99999999999999967</v>
          </cell>
          <cell r="BD186">
            <v>486.7799999999998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18016.053599999985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18016.053599999985</v>
          </cell>
          <cell r="BZ186">
            <v>106108.9936000001</v>
          </cell>
          <cell r="CA186">
            <v>0</v>
          </cell>
          <cell r="CB186">
            <v>106108.9936000001</v>
          </cell>
          <cell r="CC186">
            <v>78.625</v>
          </cell>
          <cell r="CD186">
            <v>92330.123749999999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92330.123749999999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9.0348837209302424</v>
          </cell>
          <cell r="CX186">
            <v>5350.1870930232617</v>
          </cell>
          <cell r="CY186">
            <v>0</v>
          </cell>
          <cell r="CZ186">
            <v>0</v>
          </cell>
          <cell r="DA186">
            <v>5350.1870930232617</v>
          </cell>
          <cell r="DB186">
            <v>1123910.1144430235</v>
          </cell>
          <cell r="DC186">
            <v>0</v>
          </cell>
          <cell r="DD186">
            <v>1123910.1144430235</v>
          </cell>
          <cell r="DE186">
            <v>134894.59</v>
          </cell>
          <cell r="DF186">
            <v>0</v>
          </cell>
          <cell r="DG186">
            <v>134894.59</v>
          </cell>
          <cell r="DH186">
            <v>86.333333333333329</v>
          </cell>
          <cell r="DI186">
            <v>0</v>
          </cell>
          <cell r="DJ186">
            <v>0.68</v>
          </cell>
          <cell r="DK186">
            <v>0</v>
          </cell>
          <cell r="DL186">
            <v>0</v>
          </cell>
          <cell r="DN186"/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4505.6000000000004</v>
          </cell>
          <cell r="EB186">
            <v>4121.6000000000004</v>
          </cell>
          <cell r="EC186">
            <v>384</v>
          </cell>
          <cell r="ED186">
            <v>0</v>
          </cell>
          <cell r="EE186">
            <v>4505.6000000000004</v>
          </cell>
          <cell r="EF186">
            <v>4505.6000000000004</v>
          </cell>
          <cell r="EG186">
            <v>0</v>
          </cell>
          <cell r="EH186"/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139400.19</v>
          </cell>
          <cell r="EQ186">
            <v>0</v>
          </cell>
          <cell r="ER186">
            <v>139400.19</v>
          </cell>
          <cell r="ES186">
            <v>1263310.3044430234</v>
          </cell>
          <cell r="ET186">
            <v>0</v>
          </cell>
          <cell r="EU186">
            <v>1263310.3044430234</v>
          </cell>
          <cell r="EV186">
            <v>1258804.7044430235</v>
          </cell>
          <cell r="EW186">
            <v>4860.2498241043377</v>
          </cell>
          <cell r="EX186">
            <v>4610</v>
          </cell>
          <cell r="EY186">
            <v>0</v>
          </cell>
          <cell r="EZ186">
            <v>1193990</v>
          </cell>
          <cell r="FA186">
            <v>0</v>
          </cell>
          <cell r="FB186">
            <v>1263310.3044430234</v>
          </cell>
          <cell r="FC186">
            <v>1263310.3044430234</v>
          </cell>
          <cell r="FD186">
            <v>0</v>
          </cell>
          <cell r="FE186">
            <v>1263310.3044430234</v>
          </cell>
          <cell r="FF186">
            <v>1263310.3044430234</v>
          </cell>
          <cell r="FG186">
            <v>0</v>
          </cell>
          <cell r="FH186" t="str">
            <v>Formula</v>
          </cell>
          <cell r="FI186">
            <v>198442.32874302333</v>
          </cell>
          <cell r="FJ186">
            <v>0</v>
          </cell>
          <cell r="FK186">
            <v>198442.32874302333</v>
          </cell>
          <cell r="FL186">
            <v>0</v>
          </cell>
          <cell r="FM186">
            <v>10665.62</v>
          </cell>
          <cell r="FN186">
            <v>1919.19</v>
          </cell>
          <cell r="FO186">
            <v>0</v>
          </cell>
          <cell r="FP186">
            <v>259</v>
          </cell>
          <cell r="FQ186">
            <v>12843.810000000001</v>
          </cell>
        </row>
        <row r="187">
          <cell r="C187"/>
          <cell r="D187"/>
          <cell r="E187" t="str">
            <v>Hutton All Saints' Church of England Primary School</v>
          </cell>
          <cell r="F187" t="str">
            <v>P</v>
          </cell>
          <cell r="G187" t="str">
            <v/>
          </cell>
          <cell r="H187"/>
          <cell r="I187" t="str">
            <v>Y</v>
          </cell>
          <cell r="J187"/>
          <cell r="K187">
            <v>5218</v>
          </cell>
          <cell r="L187">
            <v>137698</v>
          </cell>
          <cell r="M187"/>
          <cell r="N187"/>
          <cell r="O187">
            <v>7</v>
          </cell>
          <cell r="P187">
            <v>0</v>
          </cell>
          <cell r="Q187">
            <v>0</v>
          </cell>
          <cell r="R187"/>
          <cell r="S187">
            <v>16</v>
          </cell>
          <cell r="T187">
            <v>197</v>
          </cell>
          <cell r="U187"/>
          <cell r="V187">
            <v>213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213</v>
          </cell>
          <cell r="AF187">
            <v>756701.67</v>
          </cell>
          <cell r="AG187">
            <v>0</v>
          </cell>
          <cell r="AH187">
            <v>0</v>
          </cell>
          <cell r="AI187">
            <v>0</v>
          </cell>
          <cell r="AJ187">
            <v>756701.67</v>
          </cell>
          <cell r="AK187">
            <v>27.000000000000064</v>
          </cell>
          <cell r="AL187">
            <v>13278.600000000031</v>
          </cell>
          <cell r="AM187">
            <v>0</v>
          </cell>
          <cell r="AN187">
            <v>0</v>
          </cell>
          <cell r="AO187">
            <v>13278.600000000031</v>
          </cell>
          <cell r="AP187">
            <v>27.000000000000064</v>
          </cell>
          <cell r="AQ187">
            <v>22221.540000000052</v>
          </cell>
          <cell r="AR187">
            <v>0</v>
          </cell>
          <cell r="AS187">
            <v>0</v>
          </cell>
          <cell r="AT187">
            <v>22221.540000000052</v>
          </cell>
          <cell r="AU187">
            <v>155.99999999999997</v>
          </cell>
          <cell r="AV187">
            <v>0</v>
          </cell>
          <cell r="AW187">
            <v>57.000000000000021</v>
          </cell>
          <cell r="AX187">
            <v>13444.293600000005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13444.293600000005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13444.293600000005</v>
          </cell>
          <cell r="BZ187">
            <v>48944.433600000091</v>
          </cell>
          <cell r="CA187">
            <v>0</v>
          </cell>
          <cell r="CB187">
            <v>48944.433600000091</v>
          </cell>
          <cell r="CC187">
            <v>79.162585034013617</v>
          </cell>
          <cell r="CD187">
            <v>92961.415231292529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92961.415231292529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15.137055837563445</v>
          </cell>
          <cell r="CX187">
            <v>8963.7103553299439</v>
          </cell>
          <cell r="CY187">
            <v>0</v>
          </cell>
          <cell r="CZ187">
            <v>0</v>
          </cell>
          <cell r="DA187">
            <v>8963.7103553299439</v>
          </cell>
          <cell r="DB187">
            <v>907571.22918662243</v>
          </cell>
          <cell r="DC187">
            <v>0</v>
          </cell>
          <cell r="DD187">
            <v>907571.22918662243</v>
          </cell>
          <cell r="DE187">
            <v>134894.59</v>
          </cell>
          <cell r="DF187">
            <v>0</v>
          </cell>
          <cell r="DG187">
            <v>134894.59</v>
          </cell>
          <cell r="DH187">
            <v>30.428571428571427</v>
          </cell>
          <cell r="DI187">
            <v>0</v>
          </cell>
          <cell r="DJ187">
            <v>0.61699999999999999</v>
          </cell>
          <cell r="DK187">
            <v>0</v>
          </cell>
          <cell r="DL187">
            <v>0</v>
          </cell>
          <cell r="DN187"/>
          <cell r="DO187">
            <v>0</v>
          </cell>
          <cell r="DP187">
            <v>0</v>
          </cell>
          <cell r="DQ187">
            <v>0</v>
          </cell>
          <cell r="DR187">
            <v>1.0173000000000001</v>
          </cell>
          <cell r="DS187">
            <v>18034.658671928664</v>
          </cell>
          <cell r="DT187">
            <v>0</v>
          </cell>
          <cell r="DU187">
            <v>18034.658671928664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4363.05</v>
          </cell>
          <cell r="EB187">
            <v>4363.05</v>
          </cell>
          <cell r="EC187">
            <v>0</v>
          </cell>
          <cell r="ED187">
            <v>0</v>
          </cell>
          <cell r="EE187">
            <v>4363.05</v>
          </cell>
          <cell r="EF187">
            <v>4363.05</v>
          </cell>
          <cell r="EG187">
            <v>0</v>
          </cell>
          <cell r="EH187"/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157292.29867192864</v>
          </cell>
          <cell r="EQ187">
            <v>0</v>
          </cell>
          <cell r="ER187">
            <v>157292.29867192864</v>
          </cell>
          <cell r="ES187">
            <v>1064863.5278585511</v>
          </cell>
          <cell r="ET187">
            <v>0</v>
          </cell>
          <cell r="EU187">
            <v>1064863.5278585511</v>
          </cell>
          <cell r="EV187">
            <v>1060500.4778585511</v>
          </cell>
          <cell r="EW187">
            <v>4978.8754829039954</v>
          </cell>
          <cell r="EX187">
            <v>4610</v>
          </cell>
          <cell r="EY187">
            <v>0</v>
          </cell>
          <cell r="EZ187">
            <v>981930</v>
          </cell>
          <cell r="FA187">
            <v>0</v>
          </cell>
          <cell r="FB187">
            <v>1064863.5278585511</v>
          </cell>
          <cell r="FC187">
            <v>1064863.5278585511</v>
          </cell>
          <cell r="FD187">
            <v>0</v>
          </cell>
          <cell r="FE187">
            <v>1064863.5278585511</v>
          </cell>
          <cell r="FF187">
            <v>1064863.5278585511</v>
          </cell>
          <cell r="FG187">
            <v>0</v>
          </cell>
          <cell r="FH187" t="str">
            <v>Formula</v>
          </cell>
          <cell r="FI187">
            <v>163065.06104728114</v>
          </cell>
          <cell r="FJ187">
            <v>0</v>
          </cell>
          <cell r="FK187">
            <v>163065.06104728114</v>
          </cell>
          <cell r="FL187">
            <v>0</v>
          </cell>
          <cell r="FM187" t="str">
            <v/>
          </cell>
          <cell r="FN187" t="str">
            <v/>
          </cell>
          <cell r="FO187" t="str">
            <v/>
          </cell>
          <cell r="FP187" t="str">
            <v/>
          </cell>
          <cell r="FQ187">
            <v>0</v>
          </cell>
        </row>
        <row r="188">
          <cell r="C188"/>
          <cell r="D188"/>
          <cell r="E188" t="str">
            <v>Iceni Academy</v>
          </cell>
          <cell r="F188" t="str">
            <v>P</v>
          </cell>
          <cell r="G188" t="str">
            <v/>
          </cell>
          <cell r="H188"/>
          <cell r="I188" t="str">
            <v>Y</v>
          </cell>
          <cell r="J188"/>
          <cell r="K188">
            <v>2131</v>
          </cell>
          <cell r="L188">
            <v>142001</v>
          </cell>
          <cell r="M188"/>
          <cell r="N188"/>
          <cell r="O188">
            <v>4</v>
          </cell>
          <cell r="P188">
            <v>0</v>
          </cell>
          <cell r="Q188">
            <v>0</v>
          </cell>
          <cell r="R188"/>
          <cell r="S188">
            <v>0</v>
          </cell>
          <cell r="T188">
            <v>192</v>
          </cell>
          <cell r="U188"/>
          <cell r="V188">
            <v>192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192</v>
          </cell>
          <cell r="AF188">
            <v>682097.28</v>
          </cell>
          <cell r="AG188">
            <v>0</v>
          </cell>
          <cell r="AH188">
            <v>0</v>
          </cell>
          <cell r="AI188">
            <v>0</v>
          </cell>
          <cell r="AJ188">
            <v>682097.28</v>
          </cell>
          <cell r="AK188">
            <v>59.000000000000071</v>
          </cell>
          <cell r="AL188">
            <v>29016.200000000037</v>
          </cell>
          <cell r="AM188">
            <v>0</v>
          </cell>
          <cell r="AN188">
            <v>0</v>
          </cell>
          <cell r="AO188">
            <v>29016.200000000037</v>
          </cell>
          <cell r="AP188">
            <v>78</v>
          </cell>
          <cell r="AQ188">
            <v>64195.56</v>
          </cell>
          <cell r="AR188">
            <v>0</v>
          </cell>
          <cell r="AS188">
            <v>0</v>
          </cell>
          <cell r="AT188">
            <v>64195.56</v>
          </cell>
          <cell r="AU188">
            <v>91.476439790575881</v>
          </cell>
          <cell r="AV188">
            <v>0</v>
          </cell>
          <cell r="AW188">
            <v>29.15183246073293</v>
          </cell>
          <cell r="AX188">
            <v>6875.8911329842804</v>
          </cell>
          <cell r="AY188">
            <v>27.141361256544574</v>
          </cell>
          <cell r="AZ188">
            <v>7763.7538178010682</v>
          </cell>
          <cell r="BA188">
            <v>38.198952879581185</v>
          </cell>
          <cell r="BB188">
            <v>17061.180314136142</v>
          </cell>
          <cell r="BC188">
            <v>3.0157068062827195</v>
          </cell>
          <cell r="BD188">
            <v>1467.9857591623022</v>
          </cell>
          <cell r="BE188">
            <v>1.0052356020942412</v>
          </cell>
          <cell r="BF188">
            <v>519.60628272251324</v>
          </cell>
          <cell r="BG188">
            <v>2.0104712041884865</v>
          </cell>
          <cell r="BH188">
            <v>1372.1465968586419</v>
          </cell>
          <cell r="BI188">
            <v>35060.563903664945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35060.563903664945</v>
          </cell>
          <cell r="BZ188">
            <v>128272.32390366498</v>
          </cell>
          <cell r="CA188">
            <v>0</v>
          </cell>
          <cell r="CB188">
            <v>128272.32390366498</v>
          </cell>
          <cell r="CC188">
            <v>78.310808463144824</v>
          </cell>
          <cell r="CD188">
            <v>91961.165486355589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91961.165486355589</v>
          </cell>
          <cell r="CR188">
            <v>14.480000000000064</v>
          </cell>
          <cell r="CS188">
            <v>13951.914400000062</v>
          </cell>
          <cell r="CT188">
            <v>0</v>
          </cell>
          <cell r="CU188">
            <v>0</v>
          </cell>
          <cell r="CV188">
            <v>13951.914400000062</v>
          </cell>
          <cell r="CW188">
            <v>15.999999999999993</v>
          </cell>
          <cell r="CX188">
            <v>9474.7199999999957</v>
          </cell>
          <cell r="CY188">
            <v>0</v>
          </cell>
          <cell r="CZ188">
            <v>0</v>
          </cell>
          <cell r="DA188">
            <v>9474.7199999999957</v>
          </cell>
          <cell r="DB188">
            <v>925757.4037900205</v>
          </cell>
          <cell r="DC188">
            <v>0</v>
          </cell>
          <cell r="DD188">
            <v>925757.4037900205</v>
          </cell>
          <cell r="DE188">
            <v>134894.59</v>
          </cell>
          <cell r="DF188">
            <v>0</v>
          </cell>
          <cell r="DG188">
            <v>134894.59</v>
          </cell>
          <cell r="DH188">
            <v>48</v>
          </cell>
          <cell r="DI188">
            <v>0</v>
          </cell>
          <cell r="DJ188">
            <v>0.54</v>
          </cell>
          <cell r="DK188">
            <v>0</v>
          </cell>
          <cell r="DL188">
            <v>0</v>
          </cell>
          <cell r="DN188"/>
          <cell r="DO188">
            <v>0</v>
          </cell>
          <cell r="DP188">
            <v>0</v>
          </cell>
          <cell r="DQ188">
            <v>0</v>
          </cell>
          <cell r="DR188">
            <v>1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3043.308</v>
          </cell>
          <cell r="EB188">
            <v>3043.308</v>
          </cell>
          <cell r="EC188">
            <v>0</v>
          </cell>
          <cell r="ED188">
            <v>0</v>
          </cell>
          <cell r="EE188">
            <v>3043.308</v>
          </cell>
          <cell r="EF188">
            <v>3043.3079999999995</v>
          </cell>
          <cell r="EG188">
            <v>0</v>
          </cell>
          <cell r="EH188"/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137937.89799999999</v>
          </cell>
          <cell r="EQ188">
            <v>0</v>
          </cell>
          <cell r="ER188">
            <v>137937.89799999999</v>
          </cell>
          <cell r="ES188">
            <v>1063695.3017900204</v>
          </cell>
          <cell r="ET188">
            <v>0</v>
          </cell>
          <cell r="EU188">
            <v>1063695.3017900204</v>
          </cell>
          <cell r="EV188">
            <v>1060651.9937900205</v>
          </cell>
          <cell r="EW188">
            <v>5524.2291343230236</v>
          </cell>
          <cell r="EX188">
            <v>4610</v>
          </cell>
          <cell r="EY188">
            <v>0</v>
          </cell>
          <cell r="EZ188">
            <v>885120</v>
          </cell>
          <cell r="FA188">
            <v>0</v>
          </cell>
          <cell r="FB188">
            <v>1063695.3017900204</v>
          </cell>
          <cell r="FC188">
            <v>1063695.3017900204</v>
          </cell>
          <cell r="FD188">
            <v>0</v>
          </cell>
          <cell r="FE188">
            <v>1063695.3017900204</v>
          </cell>
          <cell r="FF188">
            <v>1063695.3017900204</v>
          </cell>
          <cell r="FG188">
            <v>0</v>
          </cell>
          <cell r="FH188" t="str">
            <v>Formula</v>
          </cell>
          <cell r="FI188">
            <v>235106.84219002057</v>
          </cell>
          <cell r="FJ188">
            <v>0</v>
          </cell>
          <cell r="FK188">
            <v>235106.84219002057</v>
          </cell>
          <cell r="FL188">
            <v>0</v>
          </cell>
          <cell r="FM188" t="str">
            <v/>
          </cell>
          <cell r="FN188" t="str">
            <v/>
          </cell>
          <cell r="FO188" t="str">
            <v/>
          </cell>
          <cell r="FP188" t="str">
            <v/>
          </cell>
          <cell r="FQ188">
            <v>0</v>
          </cell>
        </row>
        <row r="189">
          <cell r="C189">
            <v>3052</v>
          </cell>
          <cell r="D189" t="str">
            <v>RB053052</v>
          </cell>
          <cell r="E189" t="str">
            <v>Ingatestone and Fryerning Church of England Voluntary Aided Junior School</v>
          </cell>
          <cell r="F189" t="str">
            <v>P</v>
          </cell>
          <cell r="G189" t="str">
            <v>Y</v>
          </cell>
          <cell r="H189">
            <v>10026584</v>
          </cell>
          <cell r="I189" t="str">
            <v/>
          </cell>
          <cell r="J189"/>
          <cell r="K189">
            <v>3780</v>
          </cell>
          <cell r="L189">
            <v>115193</v>
          </cell>
          <cell r="M189"/>
          <cell r="N189"/>
          <cell r="O189">
            <v>4</v>
          </cell>
          <cell r="P189">
            <v>0</v>
          </cell>
          <cell r="Q189">
            <v>0</v>
          </cell>
          <cell r="R189"/>
          <cell r="S189">
            <v>0</v>
          </cell>
          <cell r="T189">
            <v>191</v>
          </cell>
          <cell r="U189"/>
          <cell r="V189">
            <v>191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191</v>
          </cell>
          <cell r="AF189">
            <v>678544.69000000006</v>
          </cell>
          <cell r="AG189">
            <v>0</v>
          </cell>
          <cell r="AH189">
            <v>0</v>
          </cell>
          <cell r="AI189">
            <v>0</v>
          </cell>
          <cell r="AJ189">
            <v>678544.69000000006</v>
          </cell>
          <cell r="AK189">
            <v>13.000000000000004</v>
          </cell>
          <cell r="AL189">
            <v>6393.4000000000015</v>
          </cell>
          <cell r="AM189">
            <v>0</v>
          </cell>
          <cell r="AN189">
            <v>0</v>
          </cell>
          <cell r="AO189">
            <v>6393.4000000000015</v>
          </cell>
          <cell r="AP189">
            <v>18.000000000000004</v>
          </cell>
          <cell r="AQ189">
            <v>14814.360000000002</v>
          </cell>
          <cell r="AR189">
            <v>0</v>
          </cell>
          <cell r="AS189">
            <v>0</v>
          </cell>
          <cell r="AT189">
            <v>14814.360000000002</v>
          </cell>
          <cell r="AU189">
            <v>186.00000000000003</v>
          </cell>
          <cell r="AV189">
            <v>0</v>
          </cell>
          <cell r="AW189">
            <v>2.0000000000000049</v>
          </cell>
          <cell r="AX189">
            <v>471.72960000000114</v>
          </cell>
          <cell r="AY189">
            <v>2.9999999999999973</v>
          </cell>
          <cell r="AZ189">
            <v>858.14639999999929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1329.8760000000004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1329.8760000000004</v>
          </cell>
          <cell r="BZ189">
            <v>22537.636000000002</v>
          </cell>
          <cell r="CA189">
            <v>0</v>
          </cell>
          <cell r="CB189">
            <v>22537.636000000002</v>
          </cell>
          <cell r="CC189">
            <v>36.247407665505207</v>
          </cell>
          <cell r="CD189">
            <v>42565.693295679419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42565.693295679419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3.031746031746037</v>
          </cell>
          <cell r="CX189">
            <v>1795.3090476190505</v>
          </cell>
          <cell r="CY189">
            <v>0</v>
          </cell>
          <cell r="CZ189">
            <v>0</v>
          </cell>
          <cell r="DA189">
            <v>1795.3090476190505</v>
          </cell>
          <cell r="DB189">
            <v>745443.32834329852</v>
          </cell>
          <cell r="DC189">
            <v>0</v>
          </cell>
          <cell r="DD189">
            <v>745443.32834329852</v>
          </cell>
          <cell r="DE189">
            <v>134894.59</v>
          </cell>
          <cell r="DF189">
            <v>0</v>
          </cell>
          <cell r="DG189">
            <v>134894.59</v>
          </cell>
          <cell r="DH189">
            <v>47.75</v>
          </cell>
          <cell r="DI189">
            <v>0</v>
          </cell>
          <cell r="DJ189">
            <v>1.659</v>
          </cell>
          <cell r="DK189">
            <v>0</v>
          </cell>
          <cell r="DL189">
            <v>0.14749999999999985</v>
          </cell>
          <cell r="DN189"/>
          <cell r="DO189">
            <v>0</v>
          </cell>
          <cell r="DP189">
            <v>0</v>
          </cell>
          <cell r="DQ189">
            <v>0</v>
          </cell>
          <cell r="DR189">
            <v>1.0173000000000001</v>
          </cell>
          <cell r="DS189">
            <v>15229.845987339146</v>
          </cell>
          <cell r="DT189">
            <v>0</v>
          </cell>
          <cell r="DU189">
            <v>15229.845987339146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3712</v>
          </cell>
          <cell r="EB189">
            <v>3276.8</v>
          </cell>
          <cell r="EC189">
            <v>435.19999999999982</v>
          </cell>
          <cell r="ED189">
            <v>0</v>
          </cell>
          <cell r="EE189">
            <v>3712</v>
          </cell>
          <cell r="EF189">
            <v>3712</v>
          </cell>
          <cell r="EG189">
            <v>0</v>
          </cell>
          <cell r="EH189"/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153836.43598733915</v>
          </cell>
          <cell r="EQ189">
            <v>0</v>
          </cell>
          <cell r="ER189">
            <v>153836.43598733915</v>
          </cell>
          <cell r="ES189">
            <v>899279.76433063764</v>
          </cell>
          <cell r="ET189">
            <v>0</v>
          </cell>
          <cell r="EU189">
            <v>899279.76433063764</v>
          </cell>
          <cell r="EV189">
            <v>895567.76433063764</v>
          </cell>
          <cell r="EW189">
            <v>4688.8364624640717</v>
          </cell>
          <cell r="EX189">
            <v>4610</v>
          </cell>
          <cell r="EY189">
            <v>0</v>
          </cell>
          <cell r="EZ189">
            <v>880510</v>
          </cell>
          <cell r="FA189">
            <v>0</v>
          </cell>
          <cell r="FB189">
            <v>899279.76433063764</v>
          </cell>
          <cell r="FC189">
            <v>902992.37785681384</v>
          </cell>
          <cell r="FD189">
            <v>3712.6135261761956</v>
          </cell>
          <cell r="FE189">
            <v>902992.37785681384</v>
          </cell>
          <cell r="FF189">
            <v>902992.37785681384</v>
          </cell>
          <cell r="FG189">
            <v>0</v>
          </cell>
          <cell r="FH189" t="str">
            <v>MFG</v>
          </cell>
          <cell r="FI189">
            <v>82260.484360747534</v>
          </cell>
          <cell r="FJ189">
            <v>0</v>
          </cell>
          <cell r="FK189">
            <v>82260.484360747534</v>
          </cell>
          <cell r="FL189">
            <v>0</v>
          </cell>
          <cell r="FM189">
            <v>7865.38</v>
          </cell>
          <cell r="FN189">
            <v>1439.7948630000001</v>
          </cell>
          <cell r="FO189">
            <v>0</v>
          </cell>
          <cell r="FP189">
            <v>194.30430000000001</v>
          </cell>
          <cell r="FQ189">
            <v>9499.479163</v>
          </cell>
        </row>
        <row r="190">
          <cell r="C190">
            <v>3050</v>
          </cell>
          <cell r="D190" t="str">
            <v>RB053050</v>
          </cell>
          <cell r="E190" t="str">
            <v>Ingatestone Infant School</v>
          </cell>
          <cell r="F190" t="str">
            <v>P</v>
          </cell>
          <cell r="G190" t="str">
            <v>Y</v>
          </cell>
          <cell r="H190">
            <v>10013279</v>
          </cell>
          <cell r="I190" t="str">
            <v/>
          </cell>
          <cell r="J190"/>
          <cell r="K190">
            <v>2599</v>
          </cell>
          <cell r="L190">
            <v>114909</v>
          </cell>
          <cell r="M190"/>
          <cell r="N190"/>
          <cell r="O190">
            <v>3</v>
          </cell>
          <cell r="P190">
            <v>0</v>
          </cell>
          <cell r="Q190">
            <v>0</v>
          </cell>
          <cell r="R190"/>
          <cell r="S190">
            <v>43</v>
          </cell>
          <cell r="T190">
            <v>90</v>
          </cell>
          <cell r="U190"/>
          <cell r="V190">
            <v>133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133</v>
          </cell>
          <cell r="AF190">
            <v>472494.47000000003</v>
          </cell>
          <cell r="AG190">
            <v>0</v>
          </cell>
          <cell r="AH190">
            <v>0</v>
          </cell>
          <cell r="AI190">
            <v>0</v>
          </cell>
          <cell r="AJ190">
            <v>472494.47000000003</v>
          </cell>
          <cell r="AK190">
            <v>5.9999999999999982</v>
          </cell>
          <cell r="AL190">
            <v>2950.7999999999993</v>
          </cell>
          <cell r="AM190">
            <v>0</v>
          </cell>
          <cell r="AN190">
            <v>0</v>
          </cell>
          <cell r="AO190">
            <v>2950.7999999999993</v>
          </cell>
          <cell r="AP190">
            <v>6.9999999999999964</v>
          </cell>
          <cell r="AQ190">
            <v>5761.1399999999967</v>
          </cell>
          <cell r="AR190">
            <v>0</v>
          </cell>
          <cell r="AS190">
            <v>0</v>
          </cell>
          <cell r="AT190">
            <v>5761.1399999999967</v>
          </cell>
          <cell r="AU190">
            <v>128</v>
          </cell>
          <cell r="AV190">
            <v>0</v>
          </cell>
          <cell r="AW190">
            <v>1.9999999999999991</v>
          </cell>
          <cell r="AX190">
            <v>471.72959999999978</v>
          </cell>
          <cell r="AY190">
            <v>2.9999999999999991</v>
          </cell>
          <cell r="AZ190">
            <v>858.14639999999986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1329.8759999999997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1329.8759999999997</v>
          </cell>
          <cell r="BZ190">
            <v>10041.815999999995</v>
          </cell>
          <cell r="CA190">
            <v>0</v>
          </cell>
          <cell r="CB190">
            <v>10041.815999999995</v>
          </cell>
          <cell r="CC190">
            <v>21.159090909090924</v>
          </cell>
          <cell r="CD190">
            <v>24847.332045454561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24847.332045454561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4.4831460674157269</v>
          </cell>
          <cell r="CX190">
            <v>2654.7846067415708</v>
          </cell>
          <cell r="CY190">
            <v>0</v>
          </cell>
          <cell r="CZ190">
            <v>0</v>
          </cell>
          <cell r="DA190">
            <v>2654.7846067415708</v>
          </cell>
          <cell r="DB190">
            <v>510038.40265219618</v>
          </cell>
          <cell r="DC190">
            <v>0</v>
          </cell>
          <cell r="DD190">
            <v>510038.40265219618</v>
          </cell>
          <cell r="DE190">
            <v>134894.59</v>
          </cell>
          <cell r="DF190">
            <v>0</v>
          </cell>
          <cell r="DG190">
            <v>134894.59</v>
          </cell>
          <cell r="DH190">
            <v>44.333333333333336</v>
          </cell>
          <cell r="DI190">
            <v>0</v>
          </cell>
          <cell r="DJ190">
            <v>1.6990000000000001</v>
          </cell>
          <cell r="DK190">
            <v>0</v>
          </cell>
          <cell r="DL190">
            <v>0.24749999999999994</v>
          </cell>
          <cell r="DN190"/>
          <cell r="DO190">
            <v>0</v>
          </cell>
          <cell r="DP190">
            <v>0</v>
          </cell>
          <cell r="DQ190">
            <v>0</v>
          </cell>
          <cell r="DR190">
            <v>1.0173000000000001</v>
          </cell>
          <cell r="DS190">
            <v>11157.340772883055</v>
          </cell>
          <cell r="DT190">
            <v>0</v>
          </cell>
          <cell r="DU190">
            <v>11157.340772883055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15310.47</v>
          </cell>
          <cell r="EB190">
            <v>12974</v>
          </cell>
          <cell r="EC190">
            <v>2336.4699999999993</v>
          </cell>
          <cell r="ED190">
            <v>0</v>
          </cell>
          <cell r="EE190">
            <v>15310.47</v>
          </cell>
          <cell r="EF190">
            <v>15310.47</v>
          </cell>
          <cell r="EG190">
            <v>0</v>
          </cell>
          <cell r="EH190"/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161362.40077288306</v>
          </cell>
          <cell r="EQ190">
            <v>0</v>
          </cell>
          <cell r="ER190">
            <v>161362.40077288306</v>
          </cell>
          <cell r="ES190">
            <v>671400.80342507921</v>
          </cell>
          <cell r="ET190">
            <v>0</v>
          </cell>
          <cell r="EU190">
            <v>671400.80342507921</v>
          </cell>
          <cell r="EV190">
            <v>656090.33342507924</v>
          </cell>
          <cell r="EW190">
            <v>4933.0100257524755</v>
          </cell>
          <cell r="EX190">
            <v>4610</v>
          </cell>
          <cell r="EY190">
            <v>0</v>
          </cell>
          <cell r="EZ190">
            <v>613130</v>
          </cell>
          <cell r="FA190">
            <v>0</v>
          </cell>
          <cell r="FB190">
            <v>671400.80342507921</v>
          </cell>
          <cell r="FC190">
            <v>677563.28922232857</v>
          </cell>
          <cell r="FD190">
            <v>6162.4857972493628</v>
          </cell>
          <cell r="FE190">
            <v>677563.28922232857</v>
          </cell>
          <cell r="FF190">
            <v>677563.28922232857</v>
          </cell>
          <cell r="FG190">
            <v>0</v>
          </cell>
          <cell r="FH190" t="str">
            <v>MFG</v>
          </cell>
          <cell r="FI190">
            <v>49611.652577009132</v>
          </cell>
          <cell r="FJ190">
            <v>0</v>
          </cell>
          <cell r="FK190">
            <v>49611.652577009132</v>
          </cell>
          <cell r="FL190">
            <v>0</v>
          </cell>
          <cell r="FM190">
            <v>5476.94</v>
          </cell>
          <cell r="FN190">
            <v>1002.5796690000001</v>
          </cell>
          <cell r="FO190">
            <v>0</v>
          </cell>
          <cell r="FP190">
            <v>135.30090000000001</v>
          </cell>
          <cell r="FQ190">
            <v>6614.8205689999995</v>
          </cell>
        </row>
        <row r="191">
          <cell r="C191">
            <v>3064</v>
          </cell>
          <cell r="D191" t="str">
            <v>RB053064</v>
          </cell>
          <cell r="E191" t="str">
            <v>Ingrave Johnstone Church of England Voluntary Aided Primary School</v>
          </cell>
          <cell r="F191" t="str">
            <v>P</v>
          </cell>
          <cell r="G191" t="str">
            <v>Y</v>
          </cell>
          <cell r="H191">
            <v>10013283</v>
          </cell>
          <cell r="I191" t="str">
            <v/>
          </cell>
          <cell r="J191"/>
          <cell r="K191">
            <v>3422</v>
          </cell>
          <cell r="L191">
            <v>115154</v>
          </cell>
          <cell r="M191"/>
          <cell r="N191"/>
          <cell r="O191">
            <v>7</v>
          </cell>
          <cell r="P191">
            <v>0</v>
          </cell>
          <cell r="Q191">
            <v>0</v>
          </cell>
          <cell r="R191"/>
          <cell r="S191">
            <v>30</v>
          </cell>
          <cell r="T191">
            <v>176</v>
          </cell>
          <cell r="U191"/>
          <cell r="V191">
            <v>206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206</v>
          </cell>
          <cell r="AF191">
            <v>731833.54</v>
          </cell>
          <cell r="AG191">
            <v>0</v>
          </cell>
          <cell r="AH191">
            <v>0</v>
          </cell>
          <cell r="AI191">
            <v>0</v>
          </cell>
          <cell r="AJ191">
            <v>731833.54</v>
          </cell>
          <cell r="AK191">
            <v>17.999999999999996</v>
          </cell>
          <cell r="AL191">
            <v>8852.3999999999978</v>
          </cell>
          <cell r="AM191">
            <v>0</v>
          </cell>
          <cell r="AN191">
            <v>0</v>
          </cell>
          <cell r="AO191">
            <v>8852.3999999999978</v>
          </cell>
          <cell r="AP191">
            <v>21.999999999999925</v>
          </cell>
          <cell r="AQ191">
            <v>18106.439999999937</v>
          </cell>
          <cell r="AR191">
            <v>0</v>
          </cell>
          <cell r="AS191">
            <v>0</v>
          </cell>
          <cell r="AT191">
            <v>18106.439999999937</v>
          </cell>
          <cell r="AU191">
            <v>196.00000000000009</v>
          </cell>
          <cell r="AV191">
            <v>0</v>
          </cell>
          <cell r="AW191">
            <v>8.9999999999999982</v>
          </cell>
          <cell r="AX191">
            <v>2122.7831999999994</v>
          </cell>
          <cell r="AY191">
            <v>0</v>
          </cell>
          <cell r="AZ191">
            <v>0</v>
          </cell>
          <cell r="BA191">
            <v>0.999999999999999</v>
          </cell>
          <cell r="BB191">
            <v>446.63999999999953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2569.4231999999988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2569.4231999999988</v>
          </cell>
          <cell r="BZ191">
            <v>29528.263199999932</v>
          </cell>
          <cell r="CA191">
            <v>0</v>
          </cell>
          <cell r="CB191">
            <v>29528.263199999932</v>
          </cell>
          <cell r="CC191">
            <v>46.788347746927592</v>
          </cell>
          <cell r="CD191">
            <v>54944.024642694538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54944.024642694538</v>
          </cell>
          <cell r="CR191">
            <v>0.64000000000000945</v>
          </cell>
          <cell r="CS191">
            <v>616.65920000000904</v>
          </cell>
          <cell r="CT191">
            <v>0</v>
          </cell>
          <cell r="CU191">
            <v>0</v>
          </cell>
          <cell r="CV191">
            <v>616.65920000000904</v>
          </cell>
          <cell r="CW191">
            <v>1.1704545454545452</v>
          </cell>
          <cell r="CX191">
            <v>693.108068181818</v>
          </cell>
          <cell r="CY191">
            <v>0</v>
          </cell>
          <cell r="CZ191">
            <v>0</v>
          </cell>
          <cell r="DA191">
            <v>693.108068181818</v>
          </cell>
          <cell r="DB191">
            <v>817615.59511087625</v>
          </cell>
          <cell r="DC191">
            <v>0</v>
          </cell>
          <cell r="DD191">
            <v>817615.59511087625</v>
          </cell>
          <cell r="DE191">
            <v>134894.59</v>
          </cell>
          <cell r="DF191">
            <v>0</v>
          </cell>
          <cell r="DG191">
            <v>134894.59</v>
          </cell>
          <cell r="DH191">
            <v>29.428571428571427</v>
          </cell>
          <cell r="DI191">
            <v>0</v>
          </cell>
          <cell r="DJ191">
            <v>1.925</v>
          </cell>
          <cell r="DK191">
            <v>0</v>
          </cell>
          <cell r="DL191">
            <v>0.8125</v>
          </cell>
          <cell r="DN191"/>
          <cell r="DO191">
            <v>0</v>
          </cell>
          <cell r="DP191">
            <v>0</v>
          </cell>
          <cell r="DQ191">
            <v>0</v>
          </cell>
          <cell r="DR191">
            <v>1.0173000000000001</v>
          </cell>
          <cell r="DS191">
            <v>16478.426202418246</v>
          </cell>
          <cell r="DT191">
            <v>0</v>
          </cell>
          <cell r="DU191">
            <v>16478.426202418246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3558.4</v>
          </cell>
          <cell r="EB191">
            <v>3558.4</v>
          </cell>
          <cell r="EC191">
            <v>0</v>
          </cell>
          <cell r="ED191">
            <v>0</v>
          </cell>
          <cell r="EE191">
            <v>3558.4</v>
          </cell>
          <cell r="EF191">
            <v>3558.4</v>
          </cell>
          <cell r="EG191">
            <v>0</v>
          </cell>
          <cell r="EH191"/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154931.41620241824</v>
          </cell>
          <cell r="EQ191">
            <v>0</v>
          </cell>
          <cell r="ER191">
            <v>154931.41620241824</v>
          </cell>
          <cell r="ES191">
            <v>972547.01131329453</v>
          </cell>
          <cell r="ET191">
            <v>0</v>
          </cell>
          <cell r="EU191">
            <v>972547.01131329453</v>
          </cell>
          <cell r="EV191">
            <v>968988.6113132945</v>
          </cell>
          <cell r="EW191">
            <v>4703.8282102587109</v>
          </cell>
          <cell r="EX191">
            <v>4610</v>
          </cell>
          <cell r="EY191">
            <v>0</v>
          </cell>
          <cell r="EZ191">
            <v>949660</v>
          </cell>
          <cell r="FA191">
            <v>0</v>
          </cell>
          <cell r="FB191">
            <v>972547.01131329453</v>
          </cell>
          <cell r="FC191">
            <v>972547.01131329453</v>
          </cell>
          <cell r="FD191">
            <v>0</v>
          </cell>
          <cell r="FE191">
            <v>972547.01131329453</v>
          </cell>
          <cell r="FF191">
            <v>972547.01131329453</v>
          </cell>
          <cell r="FG191">
            <v>0</v>
          </cell>
          <cell r="FH191" t="str">
            <v>Formula</v>
          </cell>
          <cell r="FI191">
            <v>100595.36595155447</v>
          </cell>
          <cell r="FJ191">
            <v>0</v>
          </cell>
          <cell r="FK191">
            <v>100595.36595155447</v>
          </cell>
          <cell r="FL191">
            <v>0</v>
          </cell>
          <cell r="FM191">
            <v>8483.08</v>
          </cell>
          <cell r="FN191">
            <v>1552.8677580000001</v>
          </cell>
          <cell r="FO191">
            <v>0</v>
          </cell>
          <cell r="FP191">
            <v>209.56380000000001</v>
          </cell>
          <cell r="FQ191">
            <v>10245.511558</v>
          </cell>
        </row>
        <row r="192">
          <cell r="C192"/>
          <cell r="D192"/>
          <cell r="E192" t="str">
            <v>Ivy Chimneys Primary School</v>
          </cell>
          <cell r="F192" t="str">
            <v>P</v>
          </cell>
          <cell r="G192" t="str">
            <v/>
          </cell>
          <cell r="H192"/>
          <cell r="I192" t="str">
            <v>Y</v>
          </cell>
          <cell r="J192"/>
          <cell r="K192">
            <v>2823</v>
          </cell>
          <cell r="L192">
            <v>145605</v>
          </cell>
          <cell r="M192"/>
          <cell r="N192"/>
          <cell r="O192">
            <v>7</v>
          </cell>
          <cell r="P192">
            <v>0</v>
          </cell>
          <cell r="Q192">
            <v>0</v>
          </cell>
          <cell r="R192"/>
          <cell r="S192">
            <v>43</v>
          </cell>
          <cell r="T192">
            <v>260</v>
          </cell>
          <cell r="U192"/>
          <cell r="V192">
            <v>303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303</v>
          </cell>
          <cell r="AF192">
            <v>1076434.77</v>
          </cell>
          <cell r="AG192">
            <v>0</v>
          </cell>
          <cell r="AH192">
            <v>0</v>
          </cell>
          <cell r="AI192">
            <v>0</v>
          </cell>
          <cell r="AJ192">
            <v>1076434.77</v>
          </cell>
          <cell r="AK192">
            <v>46.999999999999964</v>
          </cell>
          <cell r="AL192">
            <v>23114.599999999984</v>
          </cell>
          <cell r="AM192">
            <v>0</v>
          </cell>
          <cell r="AN192">
            <v>0</v>
          </cell>
          <cell r="AO192">
            <v>23114.599999999984</v>
          </cell>
          <cell r="AP192">
            <v>47.999999999999872</v>
          </cell>
          <cell r="AQ192">
            <v>39504.959999999897</v>
          </cell>
          <cell r="AR192">
            <v>0</v>
          </cell>
          <cell r="AS192">
            <v>0</v>
          </cell>
          <cell r="AT192">
            <v>39504.959999999897</v>
          </cell>
          <cell r="AU192">
            <v>283.99999999999989</v>
          </cell>
          <cell r="AV192">
            <v>0</v>
          </cell>
          <cell r="AW192">
            <v>11.999999999999998</v>
          </cell>
          <cell r="AX192">
            <v>2830.3775999999998</v>
          </cell>
          <cell r="AY192">
            <v>7</v>
          </cell>
          <cell r="AZ192">
            <v>2002.3416000000002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4832.7191999999995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4832.7191999999995</v>
          </cell>
          <cell r="BZ192">
            <v>67452.279199999874</v>
          </cell>
          <cell r="CA192">
            <v>0</v>
          </cell>
          <cell r="CB192">
            <v>67452.279199999874</v>
          </cell>
          <cell r="CC192">
            <v>68.841835171568576</v>
          </cell>
          <cell r="CD192">
            <v>80841.655460324691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80841.655460324691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12.819230769230767</v>
          </cell>
          <cell r="CX192">
            <v>7591.1638846153828</v>
          </cell>
          <cell r="CY192">
            <v>0</v>
          </cell>
          <cell r="CZ192">
            <v>0</v>
          </cell>
          <cell r="DA192">
            <v>7591.1638846153828</v>
          </cell>
          <cell r="DB192">
            <v>1232319.8685449399</v>
          </cell>
          <cell r="DC192">
            <v>0</v>
          </cell>
          <cell r="DD192">
            <v>1232319.8685449399</v>
          </cell>
          <cell r="DE192">
            <v>134894.59</v>
          </cell>
          <cell r="DF192">
            <v>0</v>
          </cell>
          <cell r="DG192">
            <v>134894.59</v>
          </cell>
          <cell r="DH192">
            <v>43.285714285714285</v>
          </cell>
          <cell r="DI192">
            <v>0</v>
          </cell>
          <cell r="DJ192">
            <v>1.1240000000000001</v>
          </cell>
          <cell r="DK192">
            <v>0</v>
          </cell>
          <cell r="DL192">
            <v>0</v>
          </cell>
          <cell r="DN192"/>
          <cell r="DO192">
            <v>0</v>
          </cell>
          <cell r="DP192">
            <v>0</v>
          </cell>
          <cell r="DQ192">
            <v>0</v>
          </cell>
          <cell r="DR192">
            <v>1.0173000000000001</v>
          </cell>
          <cell r="DS192">
            <v>23652.810132827588</v>
          </cell>
          <cell r="DT192">
            <v>0</v>
          </cell>
          <cell r="DU192">
            <v>23652.810132827588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4806.75</v>
          </cell>
          <cell r="EB192">
            <v>4806.75</v>
          </cell>
          <cell r="EC192">
            <v>0</v>
          </cell>
          <cell r="ED192">
            <v>0</v>
          </cell>
          <cell r="EE192">
            <v>4806.75</v>
          </cell>
          <cell r="EF192">
            <v>4806.75</v>
          </cell>
          <cell r="EG192">
            <v>0</v>
          </cell>
          <cell r="EH192"/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163354.15013282758</v>
          </cell>
          <cell r="EQ192">
            <v>0</v>
          </cell>
          <cell r="ER192">
            <v>163354.15013282758</v>
          </cell>
          <cell r="ES192">
            <v>1395674.0186777674</v>
          </cell>
          <cell r="ET192">
            <v>0</v>
          </cell>
          <cell r="EU192">
            <v>1395674.0186777674</v>
          </cell>
          <cell r="EV192">
            <v>1390867.2686777676</v>
          </cell>
          <cell r="EW192">
            <v>4590.3210187385066</v>
          </cell>
          <cell r="EX192">
            <v>4610</v>
          </cell>
          <cell r="EY192">
            <v>19.678981261493391</v>
          </cell>
          <cell r="EZ192">
            <v>1396830</v>
          </cell>
          <cell r="FA192">
            <v>5962.731322232401</v>
          </cell>
          <cell r="FB192">
            <v>1401636.7499999998</v>
          </cell>
          <cell r="FC192">
            <v>1401636.7499999998</v>
          </cell>
          <cell r="FD192">
            <v>0</v>
          </cell>
          <cell r="FE192">
            <v>1401636.7499999998</v>
          </cell>
          <cell r="FF192">
            <v>1401636.7499999998</v>
          </cell>
          <cell r="FG192">
            <v>0</v>
          </cell>
          <cell r="FH192" t="str">
            <v>MPPL</v>
          </cell>
          <cell r="FI192">
            <v>167919.14091539744</v>
          </cell>
          <cell r="FJ192">
            <v>0</v>
          </cell>
          <cell r="FK192">
            <v>167919.14091539744</v>
          </cell>
          <cell r="FL192">
            <v>0</v>
          </cell>
          <cell r="FM192" t="str">
            <v/>
          </cell>
          <cell r="FN192" t="str">
            <v/>
          </cell>
          <cell r="FO192" t="str">
            <v/>
          </cell>
          <cell r="FP192" t="str">
            <v/>
          </cell>
          <cell r="FQ192">
            <v>0</v>
          </cell>
        </row>
        <row r="193">
          <cell r="C193"/>
          <cell r="D193"/>
          <cell r="E193" t="str">
            <v>Janet Duke Primary School</v>
          </cell>
          <cell r="F193" t="str">
            <v>P</v>
          </cell>
          <cell r="G193" t="str">
            <v/>
          </cell>
          <cell r="H193"/>
          <cell r="I193" t="str">
            <v>Y</v>
          </cell>
          <cell r="J193"/>
          <cell r="K193">
            <v>2159</v>
          </cell>
          <cell r="L193">
            <v>144351</v>
          </cell>
          <cell r="M193"/>
          <cell r="N193"/>
          <cell r="O193">
            <v>7</v>
          </cell>
          <cell r="P193">
            <v>0</v>
          </cell>
          <cell r="Q193">
            <v>0</v>
          </cell>
          <cell r="R193"/>
          <cell r="S193">
            <v>90</v>
          </cell>
          <cell r="T193">
            <v>550</v>
          </cell>
          <cell r="U193"/>
          <cell r="V193">
            <v>640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640</v>
          </cell>
          <cell r="AF193">
            <v>2273657.6</v>
          </cell>
          <cell r="AG193">
            <v>0</v>
          </cell>
          <cell r="AH193">
            <v>0</v>
          </cell>
          <cell r="AI193">
            <v>0</v>
          </cell>
          <cell r="AJ193">
            <v>2273657.6</v>
          </cell>
          <cell r="AK193">
            <v>363</v>
          </cell>
          <cell r="AL193">
            <v>178523.4</v>
          </cell>
          <cell r="AM193">
            <v>0</v>
          </cell>
          <cell r="AN193">
            <v>0</v>
          </cell>
          <cell r="AO193">
            <v>178523.4</v>
          </cell>
          <cell r="AP193">
            <v>363</v>
          </cell>
          <cell r="AQ193">
            <v>298756.26</v>
          </cell>
          <cell r="AR193">
            <v>0</v>
          </cell>
          <cell r="AS193">
            <v>0</v>
          </cell>
          <cell r="AT193">
            <v>298756.26</v>
          </cell>
          <cell r="AU193">
            <v>93</v>
          </cell>
          <cell r="AV193">
            <v>0</v>
          </cell>
          <cell r="AW193">
            <v>165</v>
          </cell>
          <cell r="AX193">
            <v>38917.692000000003</v>
          </cell>
          <cell r="AY193">
            <v>95</v>
          </cell>
          <cell r="AZ193">
            <v>27174.636000000002</v>
          </cell>
          <cell r="BA193">
            <v>73</v>
          </cell>
          <cell r="BB193">
            <v>32604.719999999998</v>
          </cell>
          <cell r="BC193">
            <v>93</v>
          </cell>
          <cell r="BD193">
            <v>45270.54</v>
          </cell>
          <cell r="BE193">
            <v>107</v>
          </cell>
          <cell r="BF193">
            <v>55308.299999999996</v>
          </cell>
          <cell r="BG193">
            <v>14</v>
          </cell>
          <cell r="BH193">
            <v>9555</v>
          </cell>
          <cell r="BI193">
            <v>208830.88800000001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208830.88800000001</v>
          </cell>
          <cell r="BZ193">
            <v>686110.54800000007</v>
          </cell>
          <cell r="CA193">
            <v>0</v>
          </cell>
          <cell r="CB193">
            <v>686110.54800000007</v>
          </cell>
          <cell r="CC193">
            <v>270.92795065881683</v>
          </cell>
          <cell r="CD193">
            <v>318153.40173815517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318153.40173815517</v>
          </cell>
          <cell r="CR193">
            <v>20.6</v>
          </cell>
          <cell r="CS193">
            <v>19848.718000000001</v>
          </cell>
          <cell r="CT193">
            <v>0</v>
          </cell>
          <cell r="CU193">
            <v>0</v>
          </cell>
          <cell r="CV193">
            <v>19848.718000000001</v>
          </cell>
          <cell r="CW193">
            <v>107.44525547445248</v>
          </cell>
          <cell r="CX193">
            <v>63625.856934306517</v>
          </cell>
          <cell r="CY193">
            <v>0</v>
          </cell>
          <cell r="CZ193">
            <v>0</v>
          </cell>
          <cell r="DA193">
            <v>63625.856934306517</v>
          </cell>
          <cell r="DB193">
            <v>3361396.1246724613</v>
          </cell>
          <cell r="DC193">
            <v>0</v>
          </cell>
          <cell r="DD193">
            <v>3361396.1246724613</v>
          </cell>
          <cell r="DE193">
            <v>134894.59</v>
          </cell>
          <cell r="DF193">
            <v>0</v>
          </cell>
          <cell r="DG193">
            <v>134894.59</v>
          </cell>
          <cell r="DH193">
            <v>91.428571428571431</v>
          </cell>
          <cell r="DI193">
            <v>0</v>
          </cell>
          <cell r="DJ193">
            <v>0.67300000000000004</v>
          </cell>
          <cell r="DK193">
            <v>0</v>
          </cell>
          <cell r="DL193">
            <v>0</v>
          </cell>
          <cell r="DN193"/>
          <cell r="DO193">
            <v>0</v>
          </cell>
          <cell r="DP193">
            <v>0</v>
          </cell>
          <cell r="DQ193">
            <v>0</v>
          </cell>
          <cell r="DR193">
            <v>1.0173000000000001</v>
          </cell>
          <cell r="DS193">
            <v>60485.829363833902</v>
          </cell>
          <cell r="DT193">
            <v>0</v>
          </cell>
          <cell r="DU193">
            <v>60485.829363833902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10648.8</v>
          </cell>
          <cell r="EB193">
            <v>10648.8</v>
          </cell>
          <cell r="EC193">
            <v>0</v>
          </cell>
          <cell r="ED193">
            <v>0</v>
          </cell>
          <cell r="EE193">
            <v>10648.8</v>
          </cell>
          <cell r="EF193">
            <v>10648.8</v>
          </cell>
          <cell r="EG193">
            <v>0</v>
          </cell>
          <cell r="EH193"/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206029.21936383389</v>
          </cell>
          <cell r="EQ193">
            <v>0</v>
          </cell>
          <cell r="ER193">
            <v>206029.21936383389</v>
          </cell>
          <cell r="ES193">
            <v>3567425.3440362951</v>
          </cell>
          <cell r="ET193">
            <v>0</v>
          </cell>
          <cell r="EU193">
            <v>3567425.3440362951</v>
          </cell>
          <cell r="EV193">
            <v>3556776.5440362953</v>
          </cell>
          <cell r="EW193">
            <v>5557.4633500567115</v>
          </cell>
          <cell r="EX193">
            <v>4610</v>
          </cell>
          <cell r="EY193">
            <v>0</v>
          </cell>
          <cell r="EZ193">
            <v>2950400</v>
          </cell>
          <cell r="FA193">
            <v>0</v>
          </cell>
          <cell r="FB193">
            <v>3567425.3440362951</v>
          </cell>
          <cell r="FC193">
            <v>3567425.3440362951</v>
          </cell>
          <cell r="FD193">
            <v>0</v>
          </cell>
          <cell r="FE193">
            <v>3567425.3440362951</v>
          </cell>
          <cell r="FF193">
            <v>3567425.3440362951</v>
          </cell>
          <cell r="FG193">
            <v>0</v>
          </cell>
          <cell r="FH193" t="str">
            <v>Formula</v>
          </cell>
          <cell r="FI193">
            <v>994334.30262369546</v>
          </cell>
          <cell r="FJ193">
            <v>0</v>
          </cell>
          <cell r="FK193">
            <v>994334.30262369546</v>
          </cell>
          <cell r="FL193">
            <v>0</v>
          </cell>
          <cell r="FM193" t="str">
            <v/>
          </cell>
          <cell r="FN193" t="str">
            <v/>
          </cell>
          <cell r="FO193" t="str">
            <v/>
          </cell>
          <cell r="FP193" t="str">
            <v/>
          </cell>
          <cell r="FQ193">
            <v>0</v>
          </cell>
        </row>
        <row r="194">
          <cell r="C194"/>
          <cell r="D194"/>
          <cell r="E194" t="str">
            <v>Jerounds Primary Academy</v>
          </cell>
          <cell r="F194" t="str">
            <v>P</v>
          </cell>
          <cell r="G194" t="str">
            <v/>
          </cell>
          <cell r="H194"/>
          <cell r="I194" t="str">
            <v>Y</v>
          </cell>
          <cell r="J194"/>
          <cell r="K194">
            <v>2171</v>
          </cell>
          <cell r="L194">
            <v>145557</v>
          </cell>
          <cell r="M194"/>
          <cell r="N194"/>
          <cell r="O194">
            <v>7</v>
          </cell>
          <cell r="P194">
            <v>0</v>
          </cell>
          <cell r="Q194">
            <v>0</v>
          </cell>
          <cell r="R194"/>
          <cell r="S194">
            <v>45</v>
          </cell>
          <cell r="T194">
            <v>319</v>
          </cell>
          <cell r="U194"/>
          <cell r="V194">
            <v>364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364</v>
          </cell>
          <cell r="AF194">
            <v>1293142.76</v>
          </cell>
          <cell r="AG194">
            <v>0</v>
          </cell>
          <cell r="AH194">
            <v>0</v>
          </cell>
          <cell r="AI194">
            <v>0</v>
          </cell>
          <cell r="AJ194">
            <v>1293142.76</v>
          </cell>
          <cell r="AK194">
            <v>95</v>
          </cell>
          <cell r="AL194">
            <v>46721</v>
          </cell>
          <cell r="AM194">
            <v>0</v>
          </cell>
          <cell r="AN194">
            <v>0</v>
          </cell>
          <cell r="AO194">
            <v>46721</v>
          </cell>
          <cell r="AP194">
            <v>97.999999999999915</v>
          </cell>
          <cell r="AQ194">
            <v>80655.959999999934</v>
          </cell>
          <cell r="AR194">
            <v>0</v>
          </cell>
          <cell r="AS194">
            <v>0</v>
          </cell>
          <cell r="AT194">
            <v>80655.959999999934</v>
          </cell>
          <cell r="AU194">
            <v>122.34444444444442</v>
          </cell>
          <cell r="AV194">
            <v>0</v>
          </cell>
          <cell r="AW194">
            <v>160.76666666666679</v>
          </cell>
          <cell r="AX194">
            <v>37919.197680000034</v>
          </cell>
          <cell r="AY194">
            <v>36.4</v>
          </cell>
          <cell r="AZ194">
            <v>10412.17632</v>
          </cell>
          <cell r="BA194">
            <v>24.266666666666676</v>
          </cell>
          <cell r="BB194">
            <v>10838.464000000004</v>
          </cell>
          <cell r="BC194">
            <v>20.222222222222239</v>
          </cell>
          <cell r="BD194">
            <v>9843.7733333333417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69013.611333333378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69013.611333333378</v>
          </cell>
          <cell r="BZ194">
            <v>196390.57133333333</v>
          </cell>
          <cell r="CA194">
            <v>0</v>
          </cell>
          <cell r="CB194">
            <v>196390.57133333333</v>
          </cell>
          <cell r="CC194">
            <v>167.49496828752643</v>
          </cell>
          <cell r="CD194">
            <v>196691.01620972515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196691.01620972515</v>
          </cell>
          <cell r="CR194">
            <v>17.15999999999995</v>
          </cell>
          <cell r="CS194">
            <v>16534.174799999953</v>
          </cell>
          <cell r="CT194">
            <v>0</v>
          </cell>
          <cell r="CU194">
            <v>0</v>
          </cell>
          <cell r="CV194">
            <v>16534.174799999953</v>
          </cell>
          <cell r="CW194">
            <v>59.335423197492261</v>
          </cell>
          <cell r="CX194">
            <v>35136.65755485899</v>
          </cell>
          <cell r="CY194">
            <v>0</v>
          </cell>
          <cell r="CZ194">
            <v>0</v>
          </cell>
          <cell r="DA194">
            <v>35136.65755485899</v>
          </cell>
          <cell r="DB194">
            <v>1737895.1798979174</v>
          </cell>
          <cell r="DC194">
            <v>0</v>
          </cell>
          <cell r="DD194">
            <v>1737895.1798979174</v>
          </cell>
          <cell r="DE194">
            <v>134894.59</v>
          </cell>
          <cell r="DF194">
            <v>0</v>
          </cell>
          <cell r="DG194">
            <v>134894.59</v>
          </cell>
          <cell r="DH194">
            <v>52</v>
          </cell>
          <cell r="DI194">
            <v>0</v>
          </cell>
          <cell r="DJ194">
            <v>0.45500000000000002</v>
          </cell>
          <cell r="DK194">
            <v>0</v>
          </cell>
          <cell r="DL194">
            <v>0</v>
          </cell>
          <cell r="DN194"/>
          <cell r="DO194">
            <v>0</v>
          </cell>
          <cell r="DP194">
            <v>0</v>
          </cell>
          <cell r="DQ194">
            <v>0</v>
          </cell>
          <cell r="DR194">
            <v>1.0173000000000001</v>
          </cell>
          <cell r="DS194">
            <v>32399.263019234146</v>
          </cell>
          <cell r="DT194">
            <v>0</v>
          </cell>
          <cell r="DU194">
            <v>32399.263019234146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3831.6295</v>
          </cell>
          <cell r="EB194">
            <v>3831.6295</v>
          </cell>
          <cell r="EC194">
            <v>0</v>
          </cell>
          <cell r="ED194">
            <v>0</v>
          </cell>
          <cell r="EE194">
            <v>3831.6295</v>
          </cell>
          <cell r="EF194">
            <v>3831.6295</v>
          </cell>
          <cell r="EG194">
            <v>0</v>
          </cell>
          <cell r="EH194"/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171125.48251923415</v>
          </cell>
          <cell r="EQ194">
            <v>0</v>
          </cell>
          <cell r="ER194">
            <v>171125.48251923415</v>
          </cell>
          <cell r="ES194">
            <v>1909020.6624171515</v>
          </cell>
          <cell r="ET194">
            <v>0</v>
          </cell>
          <cell r="EU194">
            <v>1909020.6624171515</v>
          </cell>
          <cell r="EV194">
            <v>1905189.0329171517</v>
          </cell>
          <cell r="EW194">
            <v>5234.0358047174495</v>
          </cell>
          <cell r="EX194">
            <v>4610</v>
          </cell>
          <cell r="EY194">
            <v>0</v>
          </cell>
          <cell r="EZ194">
            <v>1678040</v>
          </cell>
          <cell r="FA194">
            <v>0</v>
          </cell>
          <cell r="FB194">
            <v>1909020.6624171515</v>
          </cell>
          <cell r="FC194">
            <v>1909020.6624171515</v>
          </cell>
          <cell r="FD194">
            <v>0</v>
          </cell>
          <cell r="FE194">
            <v>1909020.6624171515</v>
          </cell>
          <cell r="FF194">
            <v>1909020.6624171515</v>
          </cell>
          <cell r="FG194">
            <v>0</v>
          </cell>
          <cell r="FH194" t="str">
            <v>Formula</v>
          </cell>
          <cell r="FI194">
            <v>444382.78735459148</v>
          </cell>
          <cell r="FJ194">
            <v>0</v>
          </cell>
          <cell r="FK194">
            <v>444382.78735459148</v>
          </cell>
          <cell r="FL194">
            <v>0</v>
          </cell>
          <cell r="FM194" t="str">
            <v/>
          </cell>
          <cell r="FN194" t="str">
            <v/>
          </cell>
          <cell r="FO194" t="str">
            <v/>
          </cell>
          <cell r="FP194" t="str">
            <v/>
          </cell>
          <cell r="FQ194">
            <v>0</v>
          </cell>
        </row>
        <row r="195">
          <cell r="C195">
            <v>1372</v>
          </cell>
          <cell r="D195" t="str">
            <v>RB051372</v>
          </cell>
          <cell r="E195" t="str">
            <v>John Bunyan Primary School and Nursery</v>
          </cell>
          <cell r="F195" t="str">
            <v>P</v>
          </cell>
          <cell r="G195" t="str">
            <v>Y</v>
          </cell>
          <cell r="H195">
            <v>10041579</v>
          </cell>
          <cell r="I195" t="str">
            <v/>
          </cell>
          <cell r="J195"/>
          <cell r="K195">
            <v>2300</v>
          </cell>
          <cell r="L195">
            <v>114818</v>
          </cell>
          <cell r="M195"/>
          <cell r="N195"/>
          <cell r="O195">
            <v>7</v>
          </cell>
          <cell r="P195">
            <v>0</v>
          </cell>
          <cell r="Q195">
            <v>0</v>
          </cell>
          <cell r="R195"/>
          <cell r="S195">
            <v>54</v>
          </cell>
          <cell r="T195">
            <v>453</v>
          </cell>
          <cell r="U195"/>
          <cell r="V195">
            <v>507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507</v>
          </cell>
          <cell r="AF195">
            <v>1801163.1300000001</v>
          </cell>
          <cell r="AG195">
            <v>0</v>
          </cell>
          <cell r="AH195">
            <v>0</v>
          </cell>
          <cell r="AI195">
            <v>0</v>
          </cell>
          <cell r="AJ195">
            <v>1801163.1300000001</v>
          </cell>
          <cell r="AK195">
            <v>193.99999999999977</v>
          </cell>
          <cell r="AL195">
            <v>95409.199999999895</v>
          </cell>
          <cell r="AM195">
            <v>0</v>
          </cell>
          <cell r="AN195">
            <v>0</v>
          </cell>
          <cell r="AO195">
            <v>95409.199999999895</v>
          </cell>
          <cell r="AP195">
            <v>201.00000000000009</v>
          </cell>
          <cell r="AQ195">
            <v>165427.02000000008</v>
          </cell>
          <cell r="AR195">
            <v>0</v>
          </cell>
          <cell r="AS195">
            <v>0</v>
          </cell>
          <cell r="AT195">
            <v>165427.02000000008</v>
          </cell>
          <cell r="AU195">
            <v>192.99999999999989</v>
          </cell>
          <cell r="AV195">
            <v>0</v>
          </cell>
          <cell r="AW195">
            <v>5.0000000000000018</v>
          </cell>
          <cell r="AX195">
            <v>1179.3240000000005</v>
          </cell>
          <cell r="AY195">
            <v>187</v>
          </cell>
          <cell r="AZ195">
            <v>53491.125600000007</v>
          </cell>
          <cell r="BA195">
            <v>122.0000000000001</v>
          </cell>
          <cell r="BB195">
            <v>54490.080000000045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109160.52960000005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109160.52960000005</v>
          </cell>
          <cell r="BZ195">
            <v>369996.74960000004</v>
          </cell>
          <cell r="CA195">
            <v>0</v>
          </cell>
          <cell r="CB195">
            <v>369996.74960000004</v>
          </cell>
          <cell r="CC195">
            <v>215.76914871704338</v>
          </cell>
          <cell r="CD195">
            <v>253379.86902991121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253379.86902991121</v>
          </cell>
          <cell r="CR195">
            <v>20.579999999999817</v>
          </cell>
          <cell r="CS195">
            <v>19829.447399999823</v>
          </cell>
          <cell r="CT195">
            <v>0</v>
          </cell>
          <cell r="CU195">
            <v>0</v>
          </cell>
          <cell r="CV195">
            <v>19829.447399999823</v>
          </cell>
          <cell r="CW195">
            <v>57.205752212389562</v>
          </cell>
          <cell r="CX195">
            <v>33875.530287610723</v>
          </cell>
          <cell r="CY195">
            <v>0</v>
          </cell>
          <cell r="CZ195">
            <v>0</v>
          </cell>
          <cell r="DA195">
            <v>33875.530287610723</v>
          </cell>
          <cell r="DB195">
            <v>2478244.7263175221</v>
          </cell>
          <cell r="DC195">
            <v>0</v>
          </cell>
          <cell r="DD195">
            <v>2478244.7263175221</v>
          </cell>
          <cell r="DE195">
            <v>134894.59</v>
          </cell>
          <cell r="DF195">
            <v>0</v>
          </cell>
          <cell r="DG195">
            <v>134894.59</v>
          </cell>
          <cell r="DH195">
            <v>72.428571428571431</v>
          </cell>
          <cell r="DI195">
            <v>0</v>
          </cell>
          <cell r="DJ195">
            <v>0.78100000000000003</v>
          </cell>
          <cell r="DK195">
            <v>0</v>
          </cell>
          <cell r="DL195">
            <v>0</v>
          </cell>
          <cell r="DN195"/>
          <cell r="DO195">
            <v>0</v>
          </cell>
          <cell r="DP195">
            <v>0</v>
          </cell>
          <cell r="DQ195">
            <v>0</v>
          </cell>
          <cell r="DR195">
            <v>1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60241.35</v>
          </cell>
          <cell r="EB195">
            <v>46336</v>
          </cell>
          <cell r="EC195">
            <v>13905.349999999999</v>
          </cell>
          <cell r="ED195">
            <v>0</v>
          </cell>
          <cell r="EE195">
            <v>60241.35</v>
          </cell>
          <cell r="EF195">
            <v>60241.35</v>
          </cell>
          <cell r="EG195">
            <v>0</v>
          </cell>
          <cell r="EH195"/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195135.94</v>
          </cell>
          <cell r="EQ195">
            <v>0</v>
          </cell>
          <cell r="ER195">
            <v>195135.94</v>
          </cell>
          <cell r="ES195">
            <v>2673380.6663175221</v>
          </cell>
          <cell r="ET195">
            <v>0</v>
          </cell>
          <cell r="EU195">
            <v>2673380.6663175221</v>
          </cell>
          <cell r="EV195">
            <v>2613139.316317522</v>
          </cell>
          <cell r="EW195">
            <v>5154.1209394822918</v>
          </cell>
          <cell r="EX195">
            <v>4610</v>
          </cell>
          <cell r="EY195">
            <v>0</v>
          </cell>
          <cell r="EZ195">
            <v>2337270</v>
          </cell>
          <cell r="FA195">
            <v>0</v>
          </cell>
          <cell r="FB195">
            <v>2673380.6663175221</v>
          </cell>
          <cell r="FC195">
            <v>2673380.6663175221</v>
          </cell>
          <cell r="FD195">
            <v>0</v>
          </cell>
          <cell r="FE195">
            <v>2673380.6663175221</v>
          </cell>
          <cell r="FF195">
            <v>2673380.6663175221</v>
          </cell>
          <cell r="FG195">
            <v>0</v>
          </cell>
          <cell r="FH195" t="str">
            <v>Formula</v>
          </cell>
          <cell r="FI195">
            <v>635707.29021752195</v>
          </cell>
          <cell r="FJ195">
            <v>0</v>
          </cell>
          <cell r="FK195">
            <v>635707.29021752195</v>
          </cell>
          <cell r="FL195">
            <v>0</v>
          </cell>
          <cell r="FM195">
            <v>20878.259999999998</v>
          </cell>
          <cell r="FN195">
            <v>3756.87</v>
          </cell>
          <cell r="FO195">
            <v>0</v>
          </cell>
          <cell r="FP195">
            <v>507</v>
          </cell>
          <cell r="FQ195">
            <v>25142.129999999997</v>
          </cell>
        </row>
        <row r="196">
          <cell r="C196">
            <v>1376</v>
          </cell>
          <cell r="D196" t="str">
            <v>RB051376</v>
          </cell>
          <cell r="E196" t="str">
            <v>John Ray Infant School</v>
          </cell>
          <cell r="F196" t="str">
            <v>P</v>
          </cell>
          <cell r="G196" t="str">
            <v>Y</v>
          </cell>
          <cell r="H196">
            <v>10041499</v>
          </cell>
          <cell r="I196" t="str">
            <v/>
          </cell>
          <cell r="J196"/>
          <cell r="K196">
            <v>2669</v>
          </cell>
          <cell r="L196">
            <v>114941</v>
          </cell>
          <cell r="M196"/>
          <cell r="N196"/>
          <cell r="O196">
            <v>3</v>
          </cell>
          <cell r="P196">
            <v>0</v>
          </cell>
          <cell r="Q196">
            <v>0</v>
          </cell>
          <cell r="R196"/>
          <cell r="S196">
            <v>111</v>
          </cell>
          <cell r="T196">
            <v>201</v>
          </cell>
          <cell r="U196"/>
          <cell r="V196">
            <v>312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312</v>
          </cell>
          <cell r="AF196">
            <v>1108408.08</v>
          </cell>
          <cell r="AG196">
            <v>0</v>
          </cell>
          <cell r="AH196">
            <v>0</v>
          </cell>
          <cell r="AI196">
            <v>0</v>
          </cell>
          <cell r="AJ196">
            <v>1108408.08</v>
          </cell>
          <cell r="AK196">
            <v>81.000000000000128</v>
          </cell>
          <cell r="AL196">
            <v>39835.800000000061</v>
          </cell>
          <cell r="AM196">
            <v>0</v>
          </cell>
          <cell r="AN196">
            <v>0</v>
          </cell>
          <cell r="AO196">
            <v>39835.800000000061</v>
          </cell>
          <cell r="AP196">
            <v>81.000000000000128</v>
          </cell>
          <cell r="AQ196">
            <v>66664.620000000097</v>
          </cell>
          <cell r="AR196">
            <v>0</v>
          </cell>
          <cell r="AS196">
            <v>0</v>
          </cell>
          <cell r="AT196">
            <v>66664.620000000097</v>
          </cell>
          <cell r="AU196">
            <v>231.74276527331187</v>
          </cell>
          <cell r="AV196">
            <v>0</v>
          </cell>
          <cell r="AW196">
            <v>65.209003215434208</v>
          </cell>
          <cell r="AX196">
            <v>15380.508501607746</v>
          </cell>
          <cell r="AY196">
            <v>7.0225080385852081</v>
          </cell>
          <cell r="AZ196">
            <v>2008.7799974276527</v>
          </cell>
          <cell r="BA196">
            <v>7.0225080385852081</v>
          </cell>
          <cell r="BB196">
            <v>3136.5329903536972</v>
          </cell>
          <cell r="BC196">
            <v>1.0032154340836026</v>
          </cell>
          <cell r="BD196">
            <v>488.34520900321604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21014.166698392313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21014.166698392313</v>
          </cell>
          <cell r="BZ196">
            <v>127514.58669839246</v>
          </cell>
          <cell r="CA196">
            <v>0</v>
          </cell>
          <cell r="CB196">
            <v>127514.58669839246</v>
          </cell>
          <cell r="CC196">
            <v>103.46113989637303</v>
          </cell>
          <cell r="CD196">
            <v>121495.4511917098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121495.4511917098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49.671641791044628</v>
          </cell>
          <cell r="CX196">
            <v>29414.056119402896</v>
          </cell>
          <cell r="CY196">
            <v>0</v>
          </cell>
          <cell r="CZ196">
            <v>0</v>
          </cell>
          <cell r="DA196">
            <v>29414.056119402896</v>
          </cell>
          <cell r="DB196">
            <v>1386832.1740095052</v>
          </cell>
          <cell r="DC196">
            <v>0</v>
          </cell>
          <cell r="DD196">
            <v>1386832.1740095052</v>
          </cell>
          <cell r="DE196">
            <v>134894.59</v>
          </cell>
          <cell r="DF196">
            <v>0</v>
          </cell>
          <cell r="DG196">
            <v>134894.59</v>
          </cell>
          <cell r="DH196">
            <v>104</v>
          </cell>
          <cell r="DI196">
            <v>0</v>
          </cell>
          <cell r="DJ196">
            <v>1.403</v>
          </cell>
          <cell r="DK196">
            <v>0</v>
          </cell>
          <cell r="DL196">
            <v>0</v>
          </cell>
          <cell r="DN196"/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69894.5</v>
          </cell>
          <cell r="EB196">
            <v>53760</v>
          </cell>
          <cell r="EC196">
            <v>16134.5</v>
          </cell>
          <cell r="ED196">
            <v>0</v>
          </cell>
          <cell r="EE196">
            <v>69894.5</v>
          </cell>
          <cell r="EF196">
            <v>69894.5</v>
          </cell>
          <cell r="EG196">
            <v>0</v>
          </cell>
          <cell r="EH196"/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204789.09</v>
          </cell>
          <cell r="EQ196">
            <v>0</v>
          </cell>
          <cell r="ER196">
            <v>204789.09</v>
          </cell>
          <cell r="ES196">
            <v>1591621.2640095053</v>
          </cell>
          <cell r="ET196">
            <v>0</v>
          </cell>
          <cell r="EU196">
            <v>1591621.2640095053</v>
          </cell>
          <cell r="EV196">
            <v>1521726.7640095053</v>
          </cell>
          <cell r="EW196">
            <v>4877.3293718253371</v>
          </cell>
          <cell r="EX196">
            <v>4610</v>
          </cell>
          <cell r="EY196">
            <v>0</v>
          </cell>
          <cell r="EZ196">
            <v>1438320</v>
          </cell>
          <cell r="FA196">
            <v>0</v>
          </cell>
          <cell r="FB196">
            <v>1591621.2640095053</v>
          </cell>
          <cell r="FC196">
            <v>1591621.2640095053</v>
          </cell>
          <cell r="FD196">
            <v>0</v>
          </cell>
          <cell r="FE196">
            <v>1591621.2640095053</v>
          </cell>
          <cell r="FF196">
            <v>1591621.2640095053</v>
          </cell>
          <cell r="FG196">
            <v>0</v>
          </cell>
          <cell r="FH196" t="str">
            <v>Formula</v>
          </cell>
          <cell r="FI196">
            <v>271840.53640950506</v>
          </cell>
          <cell r="FJ196">
            <v>0</v>
          </cell>
          <cell r="FK196">
            <v>271840.53640950506</v>
          </cell>
          <cell r="FL196">
            <v>0</v>
          </cell>
          <cell r="FM196">
            <v>12848.16</v>
          </cell>
          <cell r="FN196">
            <v>2311.92</v>
          </cell>
          <cell r="FO196">
            <v>0</v>
          </cell>
          <cell r="FP196">
            <v>312</v>
          </cell>
          <cell r="FQ196">
            <v>15472.08</v>
          </cell>
        </row>
        <row r="197">
          <cell r="C197"/>
          <cell r="D197"/>
          <cell r="E197" t="str">
            <v>John Ray Junior School</v>
          </cell>
          <cell r="F197" t="str">
            <v>P</v>
          </cell>
          <cell r="G197" t="str">
            <v/>
          </cell>
          <cell r="H197"/>
          <cell r="I197" t="str">
            <v>Y</v>
          </cell>
          <cell r="J197"/>
          <cell r="K197">
            <v>2150</v>
          </cell>
          <cell r="L197">
            <v>143538</v>
          </cell>
          <cell r="M197"/>
          <cell r="N197"/>
          <cell r="O197">
            <v>4</v>
          </cell>
          <cell r="P197">
            <v>0</v>
          </cell>
          <cell r="Q197">
            <v>0</v>
          </cell>
          <cell r="R197"/>
          <cell r="S197">
            <v>0</v>
          </cell>
          <cell r="T197">
            <v>426</v>
          </cell>
          <cell r="U197"/>
          <cell r="V197">
            <v>426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426</v>
          </cell>
          <cell r="AF197">
            <v>1513403.34</v>
          </cell>
          <cell r="AG197">
            <v>0</v>
          </cell>
          <cell r="AH197">
            <v>0</v>
          </cell>
          <cell r="AI197">
            <v>0</v>
          </cell>
          <cell r="AJ197">
            <v>1513403.34</v>
          </cell>
          <cell r="AK197">
            <v>110.0000000000002</v>
          </cell>
          <cell r="AL197">
            <v>54098.000000000102</v>
          </cell>
          <cell r="AM197">
            <v>0</v>
          </cell>
          <cell r="AN197">
            <v>0</v>
          </cell>
          <cell r="AO197">
            <v>54098.000000000102</v>
          </cell>
          <cell r="AP197">
            <v>117.00000000000016</v>
          </cell>
          <cell r="AQ197">
            <v>96293.340000000127</v>
          </cell>
          <cell r="AR197">
            <v>0</v>
          </cell>
          <cell r="AS197">
            <v>0</v>
          </cell>
          <cell r="AT197">
            <v>96293.340000000127</v>
          </cell>
          <cell r="AU197">
            <v>320.00000000000006</v>
          </cell>
          <cell r="AV197">
            <v>0</v>
          </cell>
          <cell r="AW197">
            <v>78.999999999999858</v>
          </cell>
          <cell r="AX197">
            <v>18633.319199999965</v>
          </cell>
          <cell r="AY197">
            <v>17.000000000000007</v>
          </cell>
          <cell r="AZ197">
            <v>4862.8296000000028</v>
          </cell>
          <cell r="BA197">
            <v>9.0000000000000071</v>
          </cell>
          <cell r="BB197">
            <v>4019.7600000000029</v>
          </cell>
          <cell r="BC197">
            <v>1.0000000000000013</v>
          </cell>
          <cell r="BD197">
            <v>486.7800000000006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28002.688799999967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28002.688799999967</v>
          </cell>
          <cell r="BZ197">
            <v>178394.0288000002</v>
          </cell>
          <cell r="CA197">
            <v>0</v>
          </cell>
          <cell r="CB197">
            <v>178394.0288000002</v>
          </cell>
          <cell r="CC197">
            <v>119.13104775173296</v>
          </cell>
          <cell r="CD197">
            <v>139896.78068533752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139896.78068533752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26.999999999999982</v>
          </cell>
          <cell r="CX197">
            <v>15988.589999999989</v>
          </cell>
          <cell r="CY197">
            <v>0</v>
          </cell>
          <cell r="CZ197">
            <v>0</v>
          </cell>
          <cell r="DA197">
            <v>15988.589999999989</v>
          </cell>
          <cell r="DB197">
            <v>1847682.7394853376</v>
          </cell>
          <cell r="DC197">
            <v>0</v>
          </cell>
          <cell r="DD197">
            <v>1847682.7394853376</v>
          </cell>
          <cell r="DE197">
            <v>134894.59</v>
          </cell>
          <cell r="DF197">
            <v>0</v>
          </cell>
          <cell r="DG197">
            <v>134894.59</v>
          </cell>
          <cell r="DH197">
            <v>106.5</v>
          </cell>
          <cell r="DI197">
            <v>0</v>
          </cell>
          <cell r="DJ197">
            <v>1.47</v>
          </cell>
          <cell r="DK197">
            <v>0</v>
          </cell>
          <cell r="DL197">
            <v>0</v>
          </cell>
          <cell r="DN197"/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6458.3</v>
          </cell>
          <cell r="EB197">
            <v>6458.3</v>
          </cell>
          <cell r="EC197">
            <v>0</v>
          </cell>
          <cell r="ED197">
            <v>0</v>
          </cell>
          <cell r="EE197">
            <v>6458.3</v>
          </cell>
          <cell r="EF197">
            <v>6458.3000000000011</v>
          </cell>
          <cell r="EG197">
            <v>0</v>
          </cell>
          <cell r="EH197"/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141352.88999999998</v>
          </cell>
          <cell r="EQ197">
            <v>0</v>
          </cell>
          <cell r="ER197">
            <v>141352.88999999998</v>
          </cell>
          <cell r="ES197">
            <v>1989035.6294853375</v>
          </cell>
          <cell r="ET197">
            <v>0</v>
          </cell>
          <cell r="EU197">
            <v>1989035.6294853375</v>
          </cell>
          <cell r="EV197">
            <v>1982577.3294853377</v>
          </cell>
          <cell r="EW197">
            <v>4653.9373931580694</v>
          </cell>
          <cell r="EX197">
            <v>4610</v>
          </cell>
          <cell r="EY197">
            <v>0</v>
          </cell>
          <cell r="EZ197">
            <v>1963860</v>
          </cell>
          <cell r="FA197">
            <v>0</v>
          </cell>
          <cell r="FB197">
            <v>1989035.6294853375</v>
          </cell>
          <cell r="FC197">
            <v>1989035.6294853375</v>
          </cell>
          <cell r="FD197">
            <v>0</v>
          </cell>
          <cell r="FE197">
            <v>1989035.6294853375</v>
          </cell>
          <cell r="FF197">
            <v>1989035.6294853375</v>
          </cell>
          <cell r="FG197">
            <v>0</v>
          </cell>
          <cell r="FH197" t="str">
            <v>Formula</v>
          </cell>
          <cell r="FI197">
            <v>325583.49968533753</v>
          </cell>
          <cell r="FJ197">
            <v>0</v>
          </cell>
          <cell r="FK197">
            <v>325583.49968533753</v>
          </cell>
          <cell r="FL197">
            <v>0</v>
          </cell>
          <cell r="FM197" t="str">
            <v/>
          </cell>
          <cell r="FN197" t="str">
            <v/>
          </cell>
          <cell r="FO197" t="str">
            <v/>
          </cell>
          <cell r="FP197" t="str">
            <v/>
          </cell>
          <cell r="FQ197">
            <v>0</v>
          </cell>
        </row>
        <row r="198">
          <cell r="C198"/>
          <cell r="D198"/>
          <cell r="E198" t="str">
            <v>Jotmans Hall Primary School</v>
          </cell>
          <cell r="F198" t="str">
            <v>P</v>
          </cell>
          <cell r="G198" t="str">
            <v/>
          </cell>
          <cell r="H198"/>
          <cell r="I198" t="str">
            <v>Y</v>
          </cell>
          <cell r="J198"/>
          <cell r="K198">
            <v>5211</v>
          </cell>
          <cell r="L198">
            <v>137247</v>
          </cell>
          <cell r="M198"/>
          <cell r="N198"/>
          <cell r="O198">
            <v>7</v>
          </cell>
          <cell r="P198">
            <v>0</v>
          </cell>
          <cell r="Q198">
            <v>0</v>
          </cell>
          <cell r="R198"/>
          <cell r="S198">
            <v>45</v>
          </cell>
          <cell r="T198">
            <v>269</v>
          </cell>
          <cell r="U198"/>
          <cell r="V198">
            <v>314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314</v>
          </cell>
          <cell r="AF198">
            <v>1115513.26</v>
          </cell>
          <cell r="AG198">
            <v>0</v>
          </cell>
          <cell r="AH198">
            <v>0</v>
          </cell>
          <cell r="AI198">
            <v>0</v>
          </cell>
          <cell r="AJ198">
            <v>1115513.26</v>
          </cell>
          <cell r="AK198">
            <v>54.000000000000121</v>
          </cell>
          <cell r="AL198">
            <v>26557.200000000059</v>
          </cell>
          <cell r="AM198">
            <v>0</v>
          </cell>
          <cell r="AN198">
            <v>0</v>
          </cell>
          <cell r="AO198">
            <v>26557.200000000059</v>
          </cell>
          <cell r="AP198">
            <v>54.000000000000121</v>
          </cell>
          <cell r="AQ198">
            <v>44443.080000000096</v>
          </cell>
          <cell r="AR198">
            <v>0</v>
          </cell>
          <cell r="AS198">
            <v>0</v>
          </cell>
          <cell r="AT198">
            <v>44443.080000000096</v>
          </cell>
          <cell r="AU198">
            <v>272.73717948717962</v>
          </cell>
          <cell r="AV198">
            <v>0</v>
          </cell>
          <cell r="AW198">
            <v>22.141025641025635</v>
          </cell>
          <cell r="AX198">
            <v>5222.2885846153831</v>
          </cell>
          <cell r="AY198">
            <v>11.070512820512834</v>
          </cell>
          <cell r="AZ198">
            <v>3166.7069076923117</v>
          </cell>
          <cell r="BA198">
            <v>5.0320512820512739</v>
          </cell>
          <cell r="BB198">
            <v>2247.5153846153808</v>
          </cell>
          <cell r="BC198">
            <v>0</v>
          </cell>
          <cell r="BD198">
            <v>0</v>
          </cell>
          <cell r="BE198">
            <v>3.0192307692307705</v>
          </cell>
          <cell r="BF198">
            <v>1560.6403846153853</v>
          </cell>
          <cell r="BG198">
            <v>0</v>
          </cell>
          <cell r="BH198">
            <v>0</v>
          </cell>
          <cell r="BI198">
            <v>12197.15126153846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12197.15126153846</v>
          </cell>
          <cell r="BZ198">
            <v>83197.431261538615</v>
          </cell>
          <cell r="CA198">
            <v>0</v>
          </cell>
          <cell r="CB198">
            <v>83197.431261538615</v>
          </cell>
          <cell r="CC198">
            <v>94.815478202095335</v>
          </cell>
          <cell r="CD198">
            <v>111342.76420750257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111342.76420750257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1.1672862453531605</v>
          </cell>
          <cell r="CX198">
            <v>691.23189591078096</v>
          </cell>
          <cell r="CY198">
            <v>0</v>
          </cell>
          <cell r="CZ198">
            <v>0</v>
          </cell>
          <cell r="DA198">
            <v>691.23189591078096</v>
          </cell>
          <cell r="DB198">
            <v>1310744.6873649519</v>
          </cell>
          <cell r="DC198">
            <v>0</v>
          </cell>
          <cell r="DD198">
            <v>1310744.6873649519</v>
          </cell>
          <cell r="DE198">
            <v>134894.59</v>
          </cell>
          <cell r="DF198">
            <v>0</v>
          </cell>
          <cell r="DG198">
            <v>134894.59</v>
          </cell>
          <cell r="DH198">
            <v>44.857142857142854</v>
          </cell>
          <cell r="DI198">
            <v>0</v>
          </cell>
          <cell r="DJ198">
            <v>0.59699999999999998</v>
          </cell>
          <cell r="DK198">
            <v>0</v>
          </cell>
          <cell r="DL198">
            <v>0</v>
          </cell>
          <cell r="DN198"/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5127.2</v>
          </cell>
          <cell r="EB198">
            <v>5127.2</v>
          </cell>
          <cell r="EC198">
            <v>0</v>
          </cell>
          <cell r="ED198">
            <v>0</v>
          </cell>
          <cell r="EE198">
            <v>5127.2</v>
          </cell>
          <cell r="EF198">
            <v>5127.2</v>
          </cell>
          <cell r="EG198">
            <v>0</v>
          </cell>
          <cell r="EH198"/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140021.79</v>
          </cell>
          <cell r="EQ198">
            <v>0</v>
          </cell>
          <cell r="ER198">
            <v>140021.79</v>
          </cell>
          <cell r="ES198">
            <v>1450766.477364952</v>
          </cell>
          <cell r="ET198">
            <v>0</v>
          </cell>
          <cell r="EU198">
            <v>1450766.477364952</v>
          </cell>
          <cell r="EV198">
            <v>1445639.277364952</v>
          </cell>
          <cell r="EW198">
            <v>4603.946743200484</v>
          </cell>
          <cell r="EX198">
            <v>4610</v>
          </cell>
          <cell r="EY198">
            <v>6.0532567995160207</v>
          </cell>
          <cell r="EZ198">
            <v>1447540</v>
          </cell>
          <cell r="FA198">
            <v>1900.7226350479759</v>
          </cell>
          <cell r="FB198">
            <v>1452667.2</v>
          </cell>
          <cell r="FC198">
            <v>1452667.2</v>
          </cell>
          <cell r="FD198">
            <v>0</v>
          </cell>
          <cell r="FE198">
            <v>1452667.2</v>
          </cell>
          <cell r="FF198">
            <v>1452667.2</v>
          </cell>
          <cell r="FG198">
            <v>0</v>
          </cell>
          <cell r="FH198" t="str">
            <v>MPPL</v>
          </cell>
          <cell r="FI198">
            <v>202139.62516495193</v>
          </cell>
          <cell r="FJ198">
            <v>0</v>
          </cell>
          <cell r="FK198">
            <v>202139.62516495193</v>
          </cell>
          <cell r="FL198">
            <v>0</v>
          </cell>
          <cell r="FM198" t="str">
            <v/>
          </cell>
          <cell r="FN198" t="str">
            <v/>
          </cell>
          <cell r="FO198" t="str">
            <v/>
          </cell>
          <cell r="FP198" t="str">
            <v/>
          </cell>
          <cell r="FQ198">
            <v>0</v>
          </cell>
        </row>
        <row r="199">
          <cell r="C199"/>
          <cell r="D199"/>
          <cell r="E199" t="str">
            <v>Katherine Semar Infant School</v>
          </cell>
          <cell r="F199" t="str">
            <v>P</v>
          </cell>
          <cell r="G199" t="str">
            <v/>
          </cell>
          <cell r="H199"/>
          <cell r="I199" t="str">
            <v>Y</v>
          </cell>
          <cell r="J199"/>
          <cell r="K199">
            <v>2717</v>
          </cell>
          <cell r="L199">
            <v>141574</v>
          </cell>
          <cell r="M199"/>
          <cell r="N199"/>
          <cell r="O199">
            <v>3</v>
          </cell>
          <cell r="P199">
            <v>0</v>
          </cell>
          <cell r="Q199">
            <v>0</v>
          </cell>
          <cell r="R199"/>
          <cell r="S199">
            <v>60</v>
          </cell>
          <cell r="T199">
            <v>120</v>
          </cell>
          <cell r="U199"/>
          <cell r="V199">
            <v>180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180</v>
          </cell>
          <cell r="AF199">
            <v>639466.20000000007</v>
          </cell>
          <cell r="AG199">
            <v>0</v>
          </cell>
          <cell r="AH199">
            <v>0</v>
          </cell>
          <cell r="AI199">
            <v>0</v>
          </cell>
          <cell r="AJ199">
            <v>639466.20000000007</v>
          </cell>
          <cell r="AK199">
            <v>16.999999999999993</v>
          </cell>
          <cell r="AL199">
            <v>8360.5999999999967</v>
          </cell>
          <cell r="AM199">
            <v>0</v>
          </cell>
          <cell r="AN199">
            <v>0</v>
          </cell>
          <cell r="AO199">
            <v>8360.5999999999967</v>
          </cell>
          <cell r="AP199">
            <v>18</v>
          </cell>
          <cell r="AQ199">
            <v>14814.36</v>
          </cell>
          <cell r="AR199">
            <v>0</v>
          </cell>
          <cell r="AS199">
            <v>0</v>
          </cell>
          <cell r="AT199">
            <v>14814.36</v>
          </cell>
          <cell r="AU199">
            <v>180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23174.959999999999</v>
          </cell>
          <cell r="CA199">
            <v>0</v>
          </cell>
          <cell r="CB199">
            <v>23174.959999999999</v>
          </cell>
          <cell r="CC199">
            <v>38.461538461538424</v>
          </cell>
          <cell r="CD199">
            <v>45165.769230769183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45165.769230769183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27</v>
          </cell>
          <cell r="CX199">
            <v>15988.589999999998</v>
          </cell>
          <cell r="CY199">
            <v>0</v>
          </cell>
          <cell r="CZ199">
            <v>0</v>
          </cell>
          <cell r="DA199">
            <v>15988.589999999998</v>
          </cell>
          <cell r="DB199">
            <v>723795.51923076913</v>
          </cell>
          <cell r="DC199">
            <v>0</v>
          </cell>
          <cell r="DD199">
            <v>723795.51923076913</v>
          </cell>
          <cell r="DE199">
            <v>134894.59</v>
          </cell>
          <cell r="DF199">
            <v>0</v>
          </cell>
          <cell r="DG199">
            <v>134894.59</v>
          </cell>
          <cell r="DH199">
            <v>60</v>
          </cell>
          <cell r="DI199">
            <v>0</v>
          </cell>
          <cell r="DJ199">
            <v>0.77</v>
          </cell>
          <cell r="DK199">
            <v>0</v>
          </cell>
          <cell r="DL199">
            <v>0</v>
          </cell>
          <cell r="DN199"/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3213.9479999999999</v>
          </cell>
          <cell r="EB199">
            <v>3213.9479999999999</v>
          </cell>
          <cell r="EC199">
            <v>0</v>
          </cell>
          <cell r="ED199">
            <v>0</v>
          </cell>
          <cell r="EE199">
            <v>3213.9479999999999</v>
          </cell>
          <cell r="EF199">
            <v>3213.9479999999999</v>
          </cell>
          <cell r="EG199">
            <v>0</v>
          </cell>
          <cell r="EH199"/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138108.538</v>
          </cell>
          <cell r="EQ199">
            <v>0</v>
          </cell>
          <cell r="ER199">
            <v>138108.538</v>
          </cell>
          <cell r="ES199">
            <v>861904.05723076919</v>
          </cell>
          <cell r="ET199">
            <v>0</v>
          </cell>
          <cell r="EU199">
            <v>861904.05723076919</v>
          </cell>
          <cell r="EV199">
            <v>858690.1092307691</v>
          </cell>
          <cell r="EW199">
            <v>4770.500606837606</v>
          </cell>
          <cell r="EX199">
            <v>4610</v>
          </cell>
          <cell r="EY199">
            <v>0</v>
          </cell>
          <cell r="EZ199">
            <v>829800</v>
          </cell>
          <cell r="FA199">
            <v>0</v>
          </cell>
          <cell r="FB199">
            <v>861904.05723076919</v>
          </cell>
          <cell r="FC199">
            <v>861904.05723076919</v>
          </cell>
          <cell r="FD199">
            <v>0</v>
          </cell>
          <cell r="FE199">
            <v>861904.05723076919</v>
          </cell>
          <cell r="FF199">
            <v>861904.05723076919</v>
          </cell>
          <cell r="FG199">
            <v>0</v>
          </cell>
          <cell r="FH199" t="str">
            <v>Formula</v>
          </cell>
          <cell r="FI199">
            <v>95152.705230769177</v>
          </cell>
          <cell r="FJ199">
            <v>0</v>
          </cell>
          <cell r="FK199">
            <v>95152.705230769177</v>
          </cell>
          <cell r="FL199">
            <v>0</v>
          </cell>
          <cell r="FM199" t="str">
            <v/>
          </cell>
          <cell r="FN199" t="str">
            <v/>
          </cell>
          <cell r="FO199" t="str">
            <v/>
          </cell>
          <cell r="FP199" t="str">
            <v/>
          </cell>
          <cell r="FQ199">
            <v>0</v>
          </cell>
        </row>
        <row r="200">
          <cell r="C200"/>
          <cell r="D200"/>
          <cell r="E200" t="str">
            <v>Katherine Semar Junior School</v>
          </cell>
          <cell r="F200" t="str">
            <v>P</v>
          </cell>
          <cell r="G200" t="str">
            <v/>
          </cell>
          <cell r="H200"/>
          <cell r="I200" t="str">
            <v>Y</v>
          </cell>
          <cell r="J200"/>
          <cell r="K200">
            <v>2687</v>
          </cell>
          <cell r="L200">
            <v>141572</v>
          </cell>
          <cell r="M200"/>
          <cell r="N200"/>
          <cell r="O200">
            <v>4</v>
          </cell>
          <cell r="P200">
            <v>0</v>
          </cell>
          <cell r="Q200">
            <v>0</v>
          </cell>
          <cell r="R200"/>
          <cell r="S200">
            <v>0</v>
          </cell>
          <cell r="T200">
            <v>244</v>
          </cell>
          <cell r="U200"/>
          <cell r="V200">
            <v>244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244</v>
          </cell>
          <cell r="AF200">
            <v>866831.96000000008</v>
          </cell>
          <cell r="AG200">
            <v>0</v>
          </cell>
          <cell r="AH200">
            <v>0</v>
          </cell>
          <cell r="AI200">
            <v>0</v>
          </cell>
          <cell r="AJ200">
            <v>866831.96000000008</v>
          </cell>
          <cell r="AK200">
            <v>39.000000000000128</v>
          </cell>
          <cell r="AL200">
            <v>19180.200000000063</v>
          </cell>
          <cell r="AM200">
            <v>0</v>
          </cell>
          <cell r="AN200">
            <v>0</v>
          </cell>
          <cell r="AO200">
            <v>19180.200000000063</v>
          </cell>
          <cell r="AP200">
            <v>39.000000000000128</v>
          </cell>
          <cell r="AQ200">
            <v>32097.780000000104</v>
          </cell>
          <cell r="AR200">
            <v>0</v>
          </cell>
          <cell r="AS200">
            <v>0</v>
          </cell>
          <cell r="AT200">
            <v>32097.780000000104</v>
          </cell>
          <cell r="AU200">
            <v>244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51277.980000000171</v>
          </cell>
          <cell r="CA200">
            <v>0</v>
          </cell>
          <cell r="CB200">
            <v>51277.980000000171</v>
          </cell>
          <cell r="CC200">
            <v>47.033694309395734</v>
          </cell>
          <cell r="CD200">
            <v>55232.137564466502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55232.137564466502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13.000000000000009</v>
          </cell>
          <cell r="CX200">
            <v>7698.2100000000046</v>
          </cell>
          <cell r="CY200">
            <v>0</v>
          </cell>
          <cell r="CZ200">
            <v>0</v>
          </cell>
          <cell r="DA200">
            <v>7698.2100000000046</v>
          </cell>
          <cell r="DB200">
            <v>981040.28756446671</v>
          </cell>
          <cell r="DC200">
            <v>0</v>
          </cell>
          <cell r="DD200">
            <v>981040.28756446671</v>
          </cell>
          <cell r="DE200">
            <v>134894.59</v>
          </cell>
          <cell r="DF200">
            <v>0</v>
          </cell>
          <cell r="DG200">
            <v>134894.59</v>
          </cell>
          <cell r="DH200">
            <v>61</v>
          </cell>
          <cell r="DI200">
            <v>0</v>
          </cell>
          <cell r="DJ200">
            <v>0.80300000000000005</v>
          </cell>
          <cell r="DK200">
            <v>0</v>
          </cell>
          <cell r="DL200">
            <v>0</v>
          </cell>
          <cell r="DN200"/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4239.8</v>
          </cell>
          <cell r="EB200">
            <v>4239.8</v>
          </cell>
          <cell r="EC200">
            <v>0</v>
          </cell>
          <cell r="ED200">
            <v>0</v>
          </cell>
          <cell r="EE200">
            <v>4239.8</v>
          </cell>
          <cell r="EF200">
            <v>4239.8</v>
          </cell>
          <cell r="EG200">
            <v>0</v>
          </cell>
          <cell r="EH200"/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139134.38999999998</v>
          </cell>
          <cell r="EQ200">
            <v>0</v>
          </cell>
          <cell r="ER200">
            <v>139134.38999999998</v>
          </cell>
          <cell r="ES200">
            <v>1120174.6775644666</v>
          </cell>
          <cell r="ET200">
            <v>0</v>
          </cell>
          <cell r="EU200">
            <v>1120174.6775644666</v>
          </cell>
          <cell r="EV200">
            <v>1115934.8775644668</v>
          </cell>
          <cell r="EW200">
            <v>4573.5035965756833</v>
          </cell>
          <cell r="EX200">
            <v>4610</v>
          </cell>
          <cell r="EY200">
            <v>36.496403424316668</v>
          </cell>
          <cell r="EZ200">
            <v>1124840</v>
          </cell>
          <cell r="FA200">
            <v>8905.1224355332088</v>
          </cell>
          <cell r="FB200">
            <v>1129079.7999999998</v>
          </cell>
          <cell r="FC200">
            <v>1129079.7999999998</v>
          </cell>
          <cell r="FD200">
            <v>0</v>
          </cell>
          <cell r="FE200">
            <v>1129079.7999999998</v>
          </cell>
          <cell r="FF200">
            <v>1129079.7999999998</v>
          </cell>
          <cell r="FG200">
            <v>0</v>
          </cell>
          <cell r="FH200" t="str">
            <v>MPPL</v>
          </cell>
          <cell r="FI200">
            <v>121033.08636446662</v>
          </cell>
          <cell r="FJ200">
            <v>0</v>
          </cell>
          <cell r="FK200">
            <v>121033.08636446662</v>
          </cell>
          <cell r="FL200">
            <v>0</v>
          </cell>
          <cell r="FM200" t="str">
            <v/>
          </cell>
          <cell r="FN200" t="str">
            <v/>
          </cell>
          <cell r="FO200" t="str">
            <v/>
          </cell>
          <cell r="FP200" t="str">
            <v/>
          </cell>
          <cell r="FQ200">
            <v>0</v>
          </cell>
        </row>
        <row r="201">
          <cell r="C201"/>
          <cell r="D201"/>
          <cell r="E201" t="str">
            <v>Katherines Primary Academy and Nursery</v>
          </cell>
          <cell r="F201" t="str">
            <v>P</v>
          </cell>
          <cell r="G201" t="str">
            <v/>
          </cell>
          <cell r="H201"/>
          <cell r="I201" t="str">
            <v>Y</v>
          </cell>
          <cell r="J201"/>
          <cell r="K201">
            <v>2162</v>
          </cell>
          <cell r="L201">
            <v>144823</v>
          </cell>
          <cell r="M201"/>
          <cell r="N201"/>
          <cell r="O201">
            <v>7</v>
          </cell>
          <cell r="P201">
            <v>0</v>
          </cell>
          <cell r="Q201">
            <v>0</v>
          </cell>
          <cell r="R201"/>
          <cell r="S201">
            <v>30</v>
          </cell>
          <cell r="T201">
            <v>211</v>
          </cell>
          <cell r="U201"/>
          <cell r="V201">
            <v>241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241</v>
          </cell>
          <cell r="AF201">
            <v>856174.19000000006</v>
          </cell>
          <cell r="AG201">
            <v>0</v>
          </cell>
          <cell r="AH201">
            <v>0</v>
          </cell>
          <cell r="AI201">
            <v>0</v>
          </cell>
          <cell r="AJ201">
            <v>856174.19000000006</v>
          </cell>
          <cell r="AK201">
            <v>71.000000000000071</v>
          </cell>
          <cell r="AL201">
            <v>34917.800000000039</v>
          </cell>
          <cell r="AM201">
            <v>0</v>
          </cell>
          <cell r="AN201">
            <v>0</v>
          </cell>
          <cell r="AO201">
            <v>34917.800000000039</v>
          </cell>
          <cell r="AP201">
            <v>73.000000000000071</v>
          </cell>
          <cell r="AQ201">
            <v>60080.460000000057</v>
          </cell>
          <cell r="AR201">
            <v>0</v>
          </cell>
          <cell r="AS201">
            <v>0</v>
          </cell>
          <cell r="AT201">
            <v>60080.460000000057</v>
          </cell>
          <cell r="AU201">
            <v>50.00000000000005</v>
          </cell>
          <cell r="AV201">
            <v>0</v>
          </cell>
          <cell r="AW201">
            <v>108.00000000000011</v>
          </cell>
          <cell r="AX201">
            <v>25473.398400000027</v>
          </cell>
          <cell r="AY201">
            <v>70.000000000000071</v>
          </cell>
          <cell r="AZ201">
            <v>20023.416000000023</v>
          </cell>
          <cell r="BA201">
            <v>11.000000000000011</v>
          </cell>
          <cell r="BB201">
            <v>4913.0400000000045</v>
          </cell>
          <cell r="BC201">
            <v>1.9999999999999996</v>
          </cell>
          <cell r="BD201">
            <v>973.55999999999972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51383.414400000052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51383.414400000052</v>
          </cell>
          <cell r="BZ201">
            <v>146381.67440000013</v>
          </cell>
          <cell r="CA201">
            <v>0</v>
          </cell>
          <cell r="CB201">
            <v>146381.67440000013</v>
          </cell>
          <cell r="CC201">
            <v>70.443285891089133</v>
          </cell>
          <cell r="CD201">
            <v>82722.255054764872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82722.255054764872</v>
          </cell>
          <cell r="CR201">
            <v>3.6150000000000002</v>
          </cell>
          <cell r="CS201">
            <v>3483.16095</v>
          </cell>
          <cell r="CT201">
            <v>0</v>
          </cell>
          <cell r="CU201">
            <v>0</v>
          </cell>
          <cell r="CV201">
            <v>3483.16095</v>
          </cell>
          <cell r="CW201">
            <v>45.687203791469237</v>
          </cell>
          <cell r="CX201">
            <v>27054.591469194336</v>
          </cell>
          <cell r="CY201">
            <v>0</v>
          </cell>
          <cell r="CZ201">
            <v>0</v>
          </cell>
          <cell r="DA201">
            <v>27054.591469194336</v>
          </cell>
          <cell r="DB201">
            <v>1115815.8718739592</v>
          </cell>
          <cell r="DC201">
            <v>0</v>
          </cell>
          <cell r="DD201">
            <v>1115815.8718739592</v>
          </cell>
          <cell r="DE201">
            <v>134894.59</v>
          </cell>
          <cell r="DF201">
            <v>0</v>
          </cell>
          <cell r="DG201">
            <v>134894.59</v>
          </cell>
          <cell r="DH201">
            <v>34.428571428571431</v>
          </cell>
          <cell r="DI201">
            <v>0</v>
          </cell>
          <cell r="DJ201">
            <v>0.78600000000000003</v>
          </cell>
          <cell r="DK201">
            <v>0</v>
          </cell>
          <cell r="DL201">
            <v>0</v>
          </cell>
          <cell r="DN201"/>
          <cell r="DO201">
            <v>0</v>
          </cell>
          <cell r="DP201">
            <v>0</v>
          </cell>
          <cell r="DQ201">
            <v>0</v>
          </cell>
          <cell r="DR201">
            <v>1.0173000000000001</v>
          </cell>
          <cell r="DS201">
            <v>21637.290990419613</v>
          </cell>
          <cell r="DT201">
            <v>0</v>
          </cell>
          <cell r="DU201">
            <v>21637.290990419613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3831.63</v>
          </cell>
          <cell r="EB201">
            <v>3831.63</v>
          </cell>
          <cell r="EC201">
            <v>0</v>
          </cell>
          <cell r="ED201">
            <v>0</v>
          </cell>
          <cell r="EE201">
            <v>3831.63</v>
          </cell>
          <cell r="EF201">
            <v>3831.63</v>
          </cell>
          <cell r="EG201">
            <v>0</v>
          </cell>
          <cell r="EH201"/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160363.5109904196</v>
          </cell>
          <cell r="EQ201">
            <v>0</v>
          </cell>
          <cell r="ER201">
            <v>160363.5109904196</v>
          </cell>
          <cell r="ES201">
            <v>1276179.3828643789</v>
          </cell>
          <cell r="ET201">
            <v>0</v>
          </cell>
          <cell r="EU201">
            <v>1276179.3828643789</v>
          </cell>
          <cell r="EV201">
            <v>1272347.752864379</v>
          </cell>
          <cell r="EW201">
            <v>5279.4512566986677</v>
          </cell>
          <cell r="EX201">
            <v>4610</v>
          </cell>
          <cell r="EY201">
            <v>0</v>
          </cell>
          <cell r="EZ201">
            <v>1111010</v>
          </cell>
          <cell r="FA201">
            <v>0</v>
          </cell>
          <cell r="FB201">
            <v>1276179.3828643789</v>
          </cell>
          <cell r="FC201">
            <v>1276179.3828643789</v>
          </cell>
          <cell r="FD201">
            <v>0</v>
          </cell>
          <cell r="FE201">
            <v>1276179.3828643789</v>
          </cell>
          <cell r="FF201">
            <v>1276179.3828643789</v>
          </cell>
          <cell r="FG201">
            <v>0</v>
          </cell>
          <cell r="FH201" t="str">
            <v>Formula</v>
          </cell>
          <cell r="FI201">
            <v>254741.1851349888</v>
          </cell>
          <cell r="FJ201">
            <v>0</v>
          </cell>
          <cell r="FK201">
            <v>254741.1851349888</v>
          </cell>
          <cell r="FL201">
            <v>0</v>
          </cell>
          <cell r="FM201" t="str">
            <v/>
          </cell>
          <cell r="FN201" t="str">
            <v/>
          </cell>
          <cell r="FO201" t="str">
            <v/>
          </cell>
          <cell r="FP201" t="str">
            <v/>
          </cell>
          <cell r="FQ201">
            <v>0</v>
          </cell>
        </row>
        <row r="202">
          <cell r="C202"/>
          <cell r="D202"/>
          <cell r="E202" t="str">
            <v>Kelvedon Hatch Community Primary School</v>
          </cell>
          <cell r="F202" t="str">
            <v>P</v>
          </cell>
          <cell r="G202"/>
          <cell r="H202"/>
          <cell r="I202" t="str">
            <v>Y</v>
          </cell>
          <cell r="J202"/>
          <cell r="K202">
            <v>2680</v>
          </cell>
          <cell r="L202">
            <v>149969</v>
          </cell>
          <cell r="M202"/>
          <cell r="N202"/>
          <cell r="O202">
            <v>7</v>
          </cell>
          <cell r="P202">
            <v>0</v>
          </cell>
          <cell r="Q202">
            <v>0</v>
          </cell>
          <cell r="R202"/>
          <cell r="S202">
            <v>25</v>
          </cell>
          <cell r="T202">
            <v>165</v>
          </cell>
          <cell r="U202"/>
          <cell r="V202">
            <v>190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190</v>
          </cell>
          <cell r="AF202">
            <v>674992.1</v>
          </cell>
          <cell r="AG202">
            <v>0</v>
          </cell>
          <cell r="AH202">
            <v>0</v>
          </cell>
          <cell r="AI202">
            <v>0</v>
          </cell>
          <cell r="AJ202">
            <v>674992.1</v>
          </cell>
          <cell r="AK202">
            <v>45.000000000000021</v>
          </cell>
          <cell r="AL202">
            <v>22131.000000000011</v>
          </cell>
          <cell r="AM202">
            <v>0</v>
          </cell>
          <cell r="AN202">
            <v>0</v>
          </cell>
          <cell r="AO202">
            <v>22131.000000000011</v>
          </cell>
          <cell r="AP202">
            <v>45.000000000000021</v>
          </cell>
          <cell r="AQ202">
            <v>37035.900000000016</v>
          </cell>
          <cell r="AR202">
            <v>0</v>
          </cell>
          <cell r="AS202">
            <v>0</v>
          </cell>
          <cell r="AT202">
            <v>37035.900000000016</v>
          </cell>
          <cell r="AU202">
            <v>127.67195767195767</v>
          </cell>
          <cell r="AV202">
            <v>0</v>
          </cell>
          <cell r="AW202">
            <v>12.063492063492065</v>
          </cell>
          <cell r="AX202">
            <v>2845.3531428571432</v>
          </cell>
          <cell r="AY202">
            <v>48.25396825396826</v>
          </cell>
          <cell r="AZ202">
            <v>13802.989714285717</v>
          </cell>
          <cell r="BA202">
            <v>0</v>
          </cell>
          <cell r="BB202">
            <v>0</v>
          </cell>
          <cell r="BC202">
            <v>2.0105820105820142</v>
          </cell>
          <cell r="BD202">
            <v>978.71111111111281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17627.053968253971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17627.053968253971</v>
          </cell>
          <cell r="BZ202">
            <v>76793.953968253991</v>
          </cell>
          <cell r="CA202">
            <v>0</v>
          </cell>
          <cell r="CB202">
            <v>76793.953968253991</v>
          </cell>
          <cell r="CC202">
            <v>55.06813417190773</v>
          </cell>
          <cell r="CD202">
            <v>64667.060639412965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64667.060639412965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1.1515151515151514</v>
          </cell>
          <cell r="CX202">
            <v>681.89272727272714</v>
          </cell>
          <cell r="CY202">
            <v>0</v>
          </cell>
          <cell r="CZ202">
            <v>0</v>
          </cell>
          <cell r="DA202">
            <v>681.89272727272714</v>
          </cell>
          <cell r="DB202">
            <v>817135.00733493967</v>
          </cell>
          <cell r="DC202">
            <v>0</v>
          </cell>
          <cell r="DD202">
            <v>817135.00733493967</v>
          </cell>
          <cell r="DE202">
            <v>134894.59</v>
          </cell>
          <cell r="DF202">
            <v>0</v>
          </cell>
          <cell r="DG202">
            <v>134894.59</v>
          </cell>
          <cell r="DH202">
            <v>27.142857142857142</v>
          </cell>
          <cell r="DI202">
            <v>0</v>
          </cell>
          <cell r="DJ202">
            <v>1.329</v>
          </cell>
          <cell r="DK202">
            <v>0</v>
          </cell>
          <cell r="DL202">
            <v>0</v>
          </cell>
          <cell r="DN202"/>
          <cell r="DO202">
            <v>0</v>
          </cell>
          <cell r="DP202">
            <v>0</v>
          </cell>
          <cell r="DQ202">
            <v>0</v>
          </cell>
          <cell r="DR202">
            <v>1.0173000000000001</v>
          </cell>
          <cell r="DS202">
            <v>16470.112033894544</v>
          </cell>
          <cell r="DT202">
            <v>0</v>
          </cell>
          <cell r="DU202">
            <v>16470.112033894544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4275.2</v>
          </cell>
          <cell r="EB202">
            <v>4275.2</v>
          </cell>
          <cell r="EC202">
            <v>0</v>
          </cell>
          <cell r="ED202">
            <v>0</v>
          </cell>
          <cell r="EE202">
            <v>4275.2</v>
          </cell>
          <cell r="EF202">
            <v>4275.2</v>
          </cell>
          <cell r="EG202">
            <v>0</v>
          </cell>
          <cell r="EH202"/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155639.90203389456</v>
          </cell>
          <cell r="EQ202">
            <v>0</v>
          </cell>
          <cell r="ER202">
            <v>155639.90203389456</v>
          </cell>
          <cell r="ES202">
            <v>972774.90936883423</v>
          </cell>
          <cell r="ET202">
            <v>0</v>
          </cell>
          <cell r="EU202">
            <v>972774.90936883423</v>
          </cell>
          <cell r="EV202">
            <v>968499.70936883416</v>
          </cell>
          <cell r="EW202">
            <v>5097.3668914149166</v>
          </cell>
          <cell r="EX202">
            <v>4610</v>
          </cell>
          <cell r="EY202">
            <v>0</v>
          </cell>
          <cell r="EZ202">
            <v>875900</v>
          </cell>
          <cell r="FA202">
            <v>0</v>
          </cell>
          <cell r="FB202">
            <v>972774.90936883423</v>
          </cell>
          <cell r="FC202">
            <v>972774.90936883423</v>
          </cell>
          <cell r="FD202">
            <v>0</v>
          </cell>
          <cell r="FE202">
            <v>972774.90936883423</v>
          </cell>
          <cell r="FF202">
            <v>972774.90936883423</v>
          </cell>
          <cell r="FG202">
            <v>0</v>
          </cell>
          <cell r="FH202" t="str">
            <v>Formula</v>
          </cell>
          <cell r="FI202">
            <v>142688.19723173414</v>
          </cell>
          <cell r="FJ202">
            <v>0</v>
          </cell>
          <cell r="FK202">
            <v>142688.19723173414</v>
          </cell>
          <cell r="FL202">
            <v>0</v>
          </cell>
          <cell r="FM202" t="str">
            <v/>
          </cell>
          <cell r="FN202" t="str">
            <v/>
          </cell>
          <cell r="FO202" t="str">
            <v/>
          </cell>
          <cell r="FP202" t="str">
            <v/>
          </cell>
          <cell r="FQ202">
            <v>0</v>
          </cell>
        </row>
        <row r="203">
          <cell r="C203"/>
          <cell r="D203"/>
          <cell r="E203" t="str">
            <v>Kelvedon St Mary's Church of England Primary Academy</v>
          </cell>
          <cell r="F203" t="str">
            <v>P</v>
          </cell>
          <cell r="G203" t="str">
            <v/>
          </cell>
          <cell r="H203"/>
          <cell r="I203" t="str">
            <v>Y</v>
          </cell>
          <cell r="J203"/>
          <cell r="K203">
            <v>3211</v>
          </cell>
          <cell r="L203">
            <v>139360</v>
          </cell>
          <cell r="M203"/>
          <cell r="N203"/>
          <cell r="O203">
            <v>7</v>
          </cell>
          <cell r="P203">
            <v>0</v>
          </cell>
          <cell r="Q203">
            <v>0</v>
          </cell>
          <cell r="R203"/>
          <cell r="S203">
            <v>47</v>
          </cell>
          <cell r="T203">
            <v>343</v>
          </cell>
          <cell r="U203"/>
          <cell r="V203">
            <v>390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390</v>
          </cell>
          <cell r="AF203">
            <v>1385510.1</v>
          </cell>
          <cell r="AG203">
            <v>0</v>
          </cell>
          <cell r="AH203">
            <v>0</v>
          </cell>
          <cell r="AI203">
            <v>0</v>
          </cell>
          <cell r="AJ203">
            <v>1385510.1</v>
          </cell>
          <cell r="AK203">
            <v>47.999999999999972</v>
          </cell>
          <cell r="AL203">
            <v>23606.399999999987</v>
          </cell>
          <cell r="AM203">
            <v>0</v>
          </cell>
          <cell r="AN203">
            <v>0</v>
          </cell>
          <cell r="AO203">
            <v>23606.399999999987</v>
          </cell>
          <cell r="AP203">
            <v>49.000000000000142</v>
          </cell>
          <cell r="AQ203">
            <v>40327.98000000012</v>
          </cell>
          <cell r="AR203">
            <v>0</v>
          </cell>
          <cell r="AS203">
            <v>0</v>
          </cell>
          <cell r="AT203">
            <v>40327.98000000012</v>
          </cell>
          <cell r="AU203">
            <v>379.99999999999989</v>
          </cell>
          <cell r="AV203">
            <v>0</v>
          </cell>
          <cell r="AW203">
            <v>6.0000000000000053</v>
          </cell>
          <cell r="AX203">
            <v>1415.1888000000013</v>
          </cell>
          <cell r="AY203">
            <v>0</v>
          </cell>
          <cell r="AZ203">
            <v>0</v>
          </cell>
          <cell r="BA203">
            <v>2.9999999999999991</v>
          </cell>
          <cell r="BB203">
            <v>1339.9199999999996</v>
          </cell>
          <cell r="BC203">
            <v>0.99999999999999845</v>
          </cell>
          <cell r="BD203">
            <v>486.77999999999923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3241.8888000000002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3241.8888000000002</v>
          </cell>
          <cell r="BZ203">
            <v>67176.268800000107</v>
          </cell>
          <cell r="CA203">
            <v>0</v>
          </cell>
          <cell r="CB203">
            <v>67176.268800000107</v>
          </cell>
          <cell r="CC203">
            <v>98.307623049219629</v>
          </cell>
          <cell r="CD203">
            <v>115443.62482292909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115443.62482292909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5.685131195335293</v>
          </cell>
          <cell r="CX203">
            <v>3366.5641399417004</v>
          </cell>
          <cell r="CY203">
            <v>0</v>
          </cell>
          <cell r="CZ203">
            <v>0</v>
          </cell>
          <cell r="DA203">
            <v>3366.5641399417004</v>
          </cell>
          <cell r="DB203">
            <v>1571496.557762871</v>
          </cell>
          <cell r="DC203">
            <v>0</v>
          </cell>
          <cell r="DD203">
            <v>1571496.557762871</v>
          </cell>
          <cell r="DE203">
            <v>134894.59</v>
          </cell>
          <cell r="DF203">
            <v>0</v>
          </cell>
          <cell r="DG203">
            <v>134894.59</v>
          </cell>
          <cell r="DH203">
            <v>55.714285714285715</v>
          </cell>
          <cell r="DI203">
            <v>0</v>
          </cell>
          <cell r="DJ203">
            <v>1.2729999999999999</v>
          </cell>
          <cell r="DK203">
            <v>0</v>
          </cell>
          <cell r="DL203">
            <v>0</v>
          </cell>
          <cell r="DN203"/>
          <cell r="DO203">
            <v>0</v>
          </cell>
          <cell r="DP203">
            <v>0</v>
          </cell>
          <cell r="DQ203">
            <v>0</v>
          </cell>
          <cell r="DR203">
            <v>1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6322.8</v>
          </cell>
          <cell r="EB203">
            <v>6322.8</v>
          </cell>
          <cell r="EC203">
            <v>0</v>
          </cell>
          <cell r="ED203">
            <v>0</v>
          </cell>
          <cell r="EE203">
            <v>6322.8</v>
          </cell>
          <cell r="EF203">
            <v>6322.8</v>
          </cell>
          <cell r="EG203">
            <v>0</v>
          </cell>
          <cell r="EH203"/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141217.38999999998</v>
          </cell>
          <cell r="EQ203">
            <v>0</v>
          </cell>
          <cell r="ER203">
            <v>141217.38999999998</v>
          </cell>
          <cell r="ES203">
            <v>1712713.9477628709</v>
          </cell>
          <cell r="ET203">
            <v>0</v>
          </cell>
          <cell r="EU203">
            <v>1712713.9477628709</v>
          </cell>
          <cell r="EV203">
            <v>1706391.1477628711</v>
          </cell>
          <cell r="EW203">
            <v>4375.3619173406951</v>
          </cell>
          <cell r="EX203">
            <v>4610</v>
          </cell>
          <cell r="EY203">
            <v>234.63808265930493</v>
          </cell>
          <cell r="EZ203">
            <v>1797900</v>
          </cell>
          <cell r="FA203">
            <v>91508.852237128885</v>
          </cell>
          <cell r="FB203">
            <v>1804222.7999999998</v>
          </cell>
          <cell r="FC203">
            <v>1804222.7999999998</v>
          </cell>
          <cell r="FD203">
            <v>0</v>
          </cell>
          <cell r="FE203">
            <v>1804222.7999999998</v>
          </cell>
          <cell r="FF203">
            <v>1804222.7999999998</v>
          </cell>
          <cell r="FG203">
            <v>0</v>
          </cell>
          <cell r="FH203" t="str">
            <v>MPPL</v>
          </cell>
          <cell r="FI203">
            <v>203945.36076287093</v>
          </cell>
          <cell r="FJ203">
            <v>0</v>
          </cell>
          <cell r="FK203">
            <v>203945.36076287093</v>
          </cell>
          <cell r="FL203">
            <v>0</v>
          </cell>
          <cell r="FM203" t="str">
            <v/>
          </cell>
          <cell r="FN203" t="str">
            <v/>
          </cell>
          <cell r="FO203" t="str">
            <v/>
          </cell>
          <cell r="FP203" t="str">
            <v/>
          </cell>
          <cell r="FQ203">
            <v>0</v>
          </cell>
        </row>
        <row r="204">
          <cell r="C204">
            <v>1832</v>
          </cell>
          <cell r="D204" t="str">
            <v>RB051832</v>
          </cell>
          <cell r="E204" t="str">
            <v>Kendall Church of England Primary School</v>
          </cell>
          <cell r="F204" t="str">
            <v>P</v>
          </cell>
          <cell r="G204" t="str">
            <v>Y</v>
          </cell>
          <cell r="H204">
            <v>10015100</v>
          </cell>
          <cell r="I204" t="str">
            <v/>
          </cell>
          <cell r="J204"/>
          <cell r="K204">
            <v>3001</v>
          </cell>
          <cell r="L204">
            <v>115064</v>
          </cell>
          <cell r="M204"/>
          <cell r="N204"/>
          <cell r="O204">
            <v>7</v>
          </cell>
          <cell r="P204">
            <v>0</v>
          </cell>
          <cell r="Q204">
            <v>0</v>
          </cell>
          <cell r="R204"/>
          <cell r="S204">
            <v>30</v>
          </cell>
          <cell r="T204">
            <v>179</v>
          </cell>
          <cell r="U204"/>
          <cell r="V204">
            <v>209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209</v>
          </cell>
          <cell r="AF204">
            <v>742491.31</v>
          </cell>
          <cell r="AG204">
            <v>0</v>
          </cell>
          <cell r="AH204">
            <v>0</v>
          </cell>
          <cell r="AI204">
            <v>0</v>
          </cell>
          <cell r="AJ204">
            <v>742491.31</v>
          </cell>
          <cell r="AK204">
            <v>42.999999999999922</v>
          </cell>
          <cell r="AL204">
            <v>21147.399999999961</v>
          </cell>
          <cell r="AM204">
            <v>0</v>
          </cell>
          <cell r="AN204">
            <v>0</v>
          </cell>
          <cell r="AO204">
            <v>21147.399999999961</v>
          </cell>
          <cell r="AP204">
            <v>45.999999999999936</v>
          </cell>
          <cell r="AQ204">
            <v>37858.919999999947</v>
          </cell>
          <cell r="AR204">
            <v>0</v>
          </cell>
          <cell r="AS204">
            <v>0</v>
          </cell>
          <cell r="AT204">
            <v>37858.919999999947</v>
          </cell>
          <cell r="AU204">
            <v>74.999999999999929</v>
          </cell>
          <cell r="AV204">
            <v>0</v>
          </cell>
          <cell r="AW204">
            <v>35.000000000000028</v>
          </cell>
          <cell r="AX204">
            <v>8255.2680000000073</v>
          </cell>
          <cell r="AY204">
            <v>7.0000000000000044</v>
          </cell>
          <cell r="AZ204">
            <v>2002.3416000000016</v>
          </cell>
          <cell r="BA204">
            <v>5.0000000000000098</v>
          </cell>
          <cell r="BB204">
            <v>2233.2000000000044</v>
          </cell>
          <cell r="BC204">
            <v>3.9999999999999911</v>
          </cell>
          <cell r="BD204">
            <v>1947.1199999999956</v>
          </cell>
          <cell r="BE204">
            <v>80.999999999999957</v>
          </cell>
          <cell r="BF204">
            <v>41868.89999999998</v>
          </cell>
          <cell r="BG204">
            <v>1.9999999999999996</v>
          </cell>
          <cell r="BH204">
            <v>1364.9999999999998</v>
          </cell>
          <cell r="BI204">
            <v>57671.82959999999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57671.82959999999</v>
          </cell>
          <cell r="BZ204">
            <v>116678.14959999989</v>
          </cell>
          <cell r="CA204">
            <v>0</v>
          </cell>
          <cell r="CB204">
            <v>116678.14959999989</v>
          </cell>
          <cell r="CC204">
            <v>61.723787310588733</v>
          </cell>
          <cell r="CD204">
            <v>72482.860676697455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72482.860676697455</v>
          </cell>
          <cell r="CR204">
            <v>1.4600000000000097</v>
          </cell>
          <cell r="CS204">
            <v>1406.7538000000093</v>
          </cell>
          <cell r="CT204">
            <v>0</v>
          </cell>
          <cell r="CU204">
            <v>0</v>
          </cell>
          <cell r="CV204">
            <v>1406.7538000000093</v>
          </cell>
          <cell r="CW204">
            <v>14.011173184357542</v>
          </cell>
          <cell r="CX204">
            <v>8296.9964245810042</v>
          </cell>
          <cell r="CY204">
            <v>0</v>
          </cell>
          <cell r="CZ204">
            <v>0</v>
          </cell>
          <cell r="DA204">
            <v>8296.9964245810042</v>
          </cell>
          <cell r="DB204">
            <v>941356.07050127839</v>
          </cell>
          <cell r="DC204">
            <v>0</v>
          </cell>
          <cell r="DD204">
            <v>941356.07050127839</v>
          </cell>
          <cell r="DE204">
            <v>134894.59</v>
          </cell>
          <cell r="DF204">
            <v>0</v>
          </cell>
          <cell r="DG204">
            <v>134894.59</v>
          </cell>
          <cell r="DH204">
            <v>29.857142857142858</v>
          </cell>
          <cell r="DI204">
            <v>0</v>
          </cell>
          <cell r="DJ204">
            <v>0.82</v>
          </cell>
          <cell r="DK204">
            <v>0</v>
          </cell>
          <cell r="DL204">
            <v>0</v>
          </cell>
          <cell r="DN204"/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20658.599999999999</v>
          </cell>
          <cell r="EB204">
            <v>20583.75</v>
          </cell>
          <cell r="EC204">
            <v>74.849999999998545</v>
          </cell>
          <cell r="ED204">
            <v>-7902.45</v>
          </cell>
          <cell r="EE204">
            <v>12756.149999999998</v>
          </cell>
          <cell r="EF204">
            <v>12756.149999999998</v>
          </cell>
          <cell r="EG204">
            <v>0</v>
          </cell>
          <cell r="EH204"/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147650.74</v>
          </cell>
          <cell r="EQ204">
            <v>0</v>
          </cell>
          <cell r="ER204">
            <v>147650.74</v>
          </cell>
          <cell r="ES204">
            <v>1089006.8105012784</v>
          </cell>
          <cell r="ET204">
            <v>0</v>
          </cell>
          <cell r="EU204">
            <v>1089006.8105012784</v>
          </cell>
          <cell r="EV204">
            <v>1076250.6605012785</v>
          </cell>
          <cell r="EW204">
            <v>5149.5246913936771</v>
          </cell>
          <cell r="EX204">
            <v>4610</v>
          </cell>
          <cell r="EY204">
            <v>0</v>
          </cell>
          <cell r="EZ204">
            <v>963490</v>
          </cell>
          <cell r="FA204">
            <v>0</v>
          </cell>
          <cell r="FB204">
            <v>1089006.8105012784</v>
          </cell>
          <cell r="FC204">
            <v>1090794.5812664139</v>
          </cell>
          <cell r="FD204">
            <v>1787.7707651355304</v>
          </cell>
          <cell r="FE204">
            <v>1090794.5812664139</v>
          </cell>
          <cell r="FF204">
            <v>1090794.5812664139</v>
          </cell>
          <cell r="FG204">
            <v>0</v>
          </cell>
          <cell r="FH204" t="str">
            <v>MFG</v>
          </cell>
          <cell r="FI204">
            <v>199992.09980127841</v>
          </cell>
          <cell r="FJ204">
            <v>0</v>
          </cell>
          <cell r="FK204">
            <v>199992.09980127841</v>
          </cell>
          <cell r="FL204">
            <v>0</v>
          </cell>
          <cell r="FM204">
            <v>8606.6200000000008</v>
          </cell>
          <cell r="FN204">
            <v>1548.69</v>
          </cell>
          <cell r="FO204">
            <v>0</v>
          </cell>
          <cell r="FP204">
            <v>209</v>
          </cell>
          <cell r="FQ204">
            <v>10364.310000000001</v>
          </cell>
        </row>
        <row r="205">
          <cell r="C205"/>
          <cell r="D205"/>
          <cell r="E205" t="str">
            <v>Kents Hill Infant Academy</v>
          </cell>
          <cell r="F205" t="str">
            <v>P</v>
          </cell>
          <cell r="G205" t="str">
            <v/>
          </cell>
          <cell r="H205"/>
          <cell r="I205" t="str">
            <v>Y</v>
          </cell>
          <cell r="J205"/>
          <cell r="K205">
            <v>2971</v>
          </cell>
          <cell r="L205">
            <v>137395</v>
          </cell>
          <cell r="M205"/>
          <cell r="N205"/>
          <cell r="O205">
            <v>3</v>
          </cell>
          <cell r="P205">
            <v>0</v>
          </cell>
          <cell r="Q205">
            <v>0</v>
          </cell>
          <cell r="R205"/>
          <cell r="S205">
            <v>67</v>
          </cell>
          <cell r="T205">
            <v>146</v>
          </cell>
          <cell r="U205"/>
          <cell r="V205">
            <v>213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213</v>
          </cell>
          <cell r="AF205">
            <v>756701.67</v>
          </cell>
          <cell r="AG205">
            <v>0</v>
          </cell>
          <cell r="AH205">
            <v>0</v>
          </cell>
          <cell r="AI205">
            <v>0</v>
          </cell>
          <cell r="AJ205">
            <v>756701.67</v>
          </cell>
          <cell r="AK205">
            <v>28.000000000000032</v>
          </cell>
          <cell r="AL205">
            <v>13770.400000000016</v>
          </cell>
          <cell r="AM205">
            <v>0</v>
          </cell>
          <cell r="AN205">
            <v>0</v>
          </cell>
          <cell r="AO205">
            <v>13770.400000000016</v>
          </cell>
          <cell r="AP205">
            <v>28.000000000000032</v>
          </cell>
          <cell r="AQ205">
            <v>23044.560000000027</v>
          </cell>
          <cell r="AR205">
            <v>0</v>
          </cell>
          <cell r="AS205">
            <v>0</v>
          </cell>
          <cell r="AT205">
            <v>23044.560000000027</v>
          </cell>
          <cell r="AU205">
            <v>193.00000000000009</v>
          </cell>
          <cell r="AV205">
            <v>0</v>
          </cell>
          <cell r="AW205">
            <v>9.9999999999999929</v>
          </cell>
          <cell r="AX205">
            <v>2358.6479999999983</v>
          </cell>
          <cell r="AY205">
            <v>2.9999999999999956</v>
          </cell>
          <cell r="AZ205">
            <v>858.14639999999883</v>
          </cell>
          <cell r="BA205">
            <v>2.9999999999999956</v>
          </cell>
          <cell r="BB205">
            <v>1339.919999999998</v>
          </cell>
          <cell r="BC205">
            <v>0.99999999999999933</v>
          </cell>
          <cell r="BD205">
            <v>486.77999999999963</v>
          </cell>
          <cell r="BE205">
            <v>2.0000000000000004</v>
          </cell>
          <cell r="BF205">
            <v>1033.8000000000002</v>
          </cell>
          <cell r="BG205">
            <v>0.99999999999999933</v>
          </cell>
          <cell r="BH205">
            <v>682.49999999999955</v>
          </cell>
          <cell r="BI205">
            <v>6759.7943999999952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6759.7943999999952</v>
          </cell>
          <cell r="BZ205">
            <v>43574.754400000034</v>
          </cell>
          <cell r="CA205">
            <v>0</v>
          </cell>
          <cell r="CB205">
            <v>43574.754400000034</v>
          </cell>
          <cell r="CC205">
            <v>75.437500000000043</v>
          </cell>
          <cell r="CD205">
            <v>88587.010625000039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88587.010625000039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2.9178082191780819</v>
          </cell>
          <cell r="CX205">
            <v>1727.8384931506846</v>
          </cell>
          <cell r="CY205">
            <v>0</v>
          </cell>
          <cell r="CZ205">
            <v>0</v>
          </cell>
          <cell r="DA205">
            <v>1727.8384931506846</v>
          </cell>
          <cell r="DB205">
            <v>890591.27351815079</v>
          </cell>
          <cell r="DC205">
            <v>0</v>
          </cell>
          <cell r="DD205">
            <v>890591.27351815079</v>
          </cell>
          <cell r="DE205">
            <v>134894.59</v>
          </cell>
          <cell r="DF205">
            <v>0</v>
          </cell>
          <cell r="DG205">
            <v>134894.59</v>
          </cell>
          <cell r="DH205">
            <v>71</v>
          </cell>
          <cell r="DI205">
            <v>0</v>
          </cell>
          <cell r="DJ205">
            <v>0.45200000000000001</v>
          </cell>
          <cell r="DK205">
            <v>0</v>
          </cell>
          <cell r="DL205">
            <v>0</v>
          </cell>
          <cell r="DN205"/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3975.424</v>
          </cell>
          <cell r="EB205">
            <v>3975.424</v>
          </cell>
          <cell r="EC205">
            <v>0</v>
          </cell>
          <cell r="ED205">
            <v>0</v>
          </cell>
          <cell r="EE205">
            <v>3975.424</v>
          </cell>
          <cell r="EF205">
            <v>3975.424</v>
          </cell>
          <cell r="EG205">
            <v>0</v>
          </cell>
          <cell r="EH205"/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138870.014</v>
          </cell>
          <cell r="EQ205">
            <v>0</v>
          </cell>
          <cell r="ER205">
            <v>138870.014</v>
          </cell>
          <cell r="ES205">
            <v>1029461.2875181508</v>
          </cell>
          <cell r="ET205">
            <v>0</v>
          </cell>
          <cell r="EU205">
            <v>1029461.2875181508</v>
          </cell>
          <cell r="EV205">
            <v>1025485.8635181508</v>
          </cell>
          <cell r="EW205">
            <v>4814.4876221509421</v>
          </cell>
          <cell r="EX205">
            <v>4610</v>
          </cell>
          <cell r="EY205">
            <v>0</v>
          </cell>
          <cell r="EZ205">
            <v>981930</v>
          </cell>
          <cell r="FA205">
            <v>0</v>
          </cell>
          <cell r="FB205">
            <v>1029461.2875181508</v>
          </cell>
          <cell r="FC205">
            <v>1029461.2875181508</v>
          </cell>
          <cell r="FD205">
            <v>0</v>
          </cell>
          <cell r="FE205">
            <v>1029461.2875181508</v>
          </cell>
          <cell r="FF205">
            <v>1029461.2875181508</v>
          </cell>
          <cell r="FG205">
            <v>0</v>
          </cell>
          <cell r="FH205" t="str">
            <v>Formula</v>
          </cell>
          <cell r="FI205">
            <v>142820.25361815075</v>
          </cell>
          <cell r="FJ205">
            <v>0</v>
          </cell>
          <cell r="FK205">
            <v>142820.25361815075</v>
          </cell>
          <cell r="FL205">
            <v>0</v>
          </cell>
          <cell r="FM205" t="str">
            <v/>
          </cell>
          <cell r="FN205" t="str">
            <v/>
          </cell>
          <cell r="FO205" t="str">
            <v/>
          </cell>
          <cell r="FP205" t="str">
            <v/>
          </cell>
          <cell r="FQ205">
            <v>0</v>
          </cell>
        </row>
        <row r="206">
          <cell r="C206"/>
          <cell r="D206"/>
          <cell r="E206" t="str">
            <v>Kents Hill Junior School</v>
          </cell>
          <cell r="F206" t="str">
            <v>P</v>
          </cell>
          <cell r="G206" t="str">
            <v/>
          </cell>
          <cell r="H206"/>
          <cell r="I206" t="str">
            <v>Y</v>
          </cell>
          <cell r="J206"/>
          <cell r="K206">
            <v>2811</v>
          </cell>
          <cell r="L206">
            <v>137631</v>
          </cell>
          <cell r="M206"/>
          <cell r="N206"/>
          <cell r="O206">
            <v>4</v>
          </cell>
          <cell r="P206">
            <v>0</v>
          </cell>
          <cell r="Q206">
            <v>0</v>
          </cell>
          <cell r="R206"/>
          <cell r="S206">
            <v>0</v>
          </cell>
          <cell r="T206">
            <v>356</v>
          </cell>
          <cell r="U206"/>
          <cell r="V206">
            <v>356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356</v>
          </cell>
          <cell r="AF206">
            <v>1264722.04</v>
          </cell>
          <cell r="AG206">
            <v>0</v>
          </cell>
          <cell r="AH206">
            <v>0</v>
          </cell>
          <cell r="AI206">
            <v>0</v>
          </cell>
          <cell r="AJ206">
            <v>1264722.04</v>
          </cell>
          <cell r="AK206">
            <v>36.000000000000007</v>
          </cell>
          <cell r="AL206">
            <v>17704.800000000003</v>
          </cell>
          <cell r="AM206">
            <v>0</v>
          </cell>
          <cell r="AN206">
            <v>0</v>
          </cell>
          <cell r="AO206">
            <v>17704.800000000003</v>
          </cell>
          <cell r="AP206">
            <v>62.000000000000171</v>
          </cell>
          <cell r="AQ206">
            <v>51027.240000000136</v>
          </cell>
          <cell r="AR206">
            <v>0</v>
          </cell>
          <cell r="AS206">
            <v>0</v>
          </cell>
          <cell r="AT206">
            <v>51027.240000000136</v>
          </cell>
          <cell r="AU206">
            <v>324.91267605633794</v>
          </cell>
          <cell r="AV206">
            <v>0</v>
          </cell>
          <cell r="AW206">
            <v>14.039436619718323</v>
          </cell>
          <cell r="AX206">
            <v>3311.4089104225382</v>
          </cell>
          <cell r="AY206">
            <v>13.036619718309876</v>
          </cell>
          <cell r="AZ206">
            <v>3729.1094264788785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4.0112676056337966</v>
          </cell>
          <cell r="BF206">
            <v>2073.4242253521093</v>
          </cell>
          <cell r="BG206">
            <v>0</v>
          </cell>
          <cell r="BH206">
            <v>0</v>
          </cell>
          <cell r="BI206">
            <v>9113.9425622535255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9113.9425622535255</v>
          </cell>
          <cell r="BZ206">
            <v>77845.982562253659</v>
          </cell>
          <cell r="CA206">
            <v>0</v>
          </cell>
          <cell r="CB206">
            <v>77845.982562253659</v>
          </cell>
          <cell r="CC206">
            <v>78.443882473649964</v>
          </cell>
          <cell r="CD206">
            <v>92117.435627631887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92117.435627631887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4.9999999999999929</v>
          </cell>
          <cell r="CX206">
            <v>2960.8499999999954</v>
          </cell>
          <cell r="CY206">
            <v>0</v>
          </cell>
          <cell r="CZ206">
            <v>0</v>
          </cell>
          <cell r="DA206">
            <v>2960.8499999999954</v>
          </cell>
          <cell r="DB206">
            <v>1437646.3081898857</v>
          </cell>
          <cell r="DC206">
            <v>0</v>
          </cell>
          <cell r="DD206">
            <v>1437646.3081898857</v>
          </cell>
          <cell r="DE206">
            <v>134894.59</v>
          </cell>
          <cell r="DF206">
            <v>0</v>
          </cell>
          <cell r="DG206">
            <v>134894.59</v>
          </cell>
          <cell r="DH206">
            <v>89</v>
          </cell>
          <cell r="DI206">
            <v>0</v>
          </cell>
          <cell r="DJ206">
            <v>0.45700000000000002</v>
          </cell>
          <cell r="DK206">
            <v>0</v>
          </cell>
          <cell r="DL206">
            <v>0</v>
          </cell>
          <cell r="DN206"/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5866.7</v>
          </cell>
          <cell r="EB206">
            <v>5866.7</v>
          </cell>
          <cell r="EC206">
            <v>0</v>
          </cell>
          <cell r="ED206">
            <v>0</v>
          </cell>
          <cell r="EE206">
            <v>5866.7</v>
          </cell>
          <cell r="EF206">
            <v>5866.7</v>
          </cell>
          <cell r="EG206">
            <v>0</v>
          </cell>
          <cell r="EH206"/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140761.29</v>
          </cell>
          <cell r="EQ206">
            <v>0</v>
          </cell>
          <cell r="ER206">
            <v>140761.29</v>
          </cell>
          <cell r="ES206">
            <v>1578407.5981898857</v>
          </cell>
          <cell r="ET206">
            <v>0</v>
          </cell>
          <cell r="EU206">
            <v>1578407.5981898857</v>
          </cell>
          <cell r="EV206">
            <v>1572540.8981898858</v>
          </cell>
          <cell r="EW206">
            <v>4417.2497140165333</v>
          </cell>
          <cell r="EX206">
            <v>4610</v>
          </cell>
          <cell r="EY206">
            <v>192.75028598346671</v>
          </cell>
          <cell r="EZ206">
            <v>1641160</v>
          </cell>
          <cell r="FA206">
            <v>68619.101810114225</v>
          </cell>
          <cell r="FB206">
            <v>1647026.7</v>
          </cell>
          <cell r="FC206">
            <v>1647026.7</v>
          </cell>
          <cell r="FD206">
            <v>0</v>
          </cell>
          <cell r="FE206">
            <v>1647026.7</v>
          </cell>
          <cell r="FF206">
            <v>1647026.7</v>
          </cell>
          <cell r="FG206">
            <v>0</v>
          </cell>
          <cell r="FH206" t="str">
            <v>MPPL</v>
          </cell>
          <cell r="FI206">
            <v>193161.12938988555</v>
          </cell>
          <cell r="FJ206">
            <v>0</v>
          </cell>
          <cell r="FK206">
            <v>193161.12938988555</v>
          </cell>
          <cell r="FL206">
            <v>0</v>
          </cell>
          <cell r="FM206" t="str">
            <v/>
          </cell>
          <cell r="FN206" t="str">
            <v/>
          </cell>
          <cell r="FO206" t="str">
            <v/>
          </cell>
          <cell r="FP206" t="str">
            <v/>
          </cell>
          <cell r="FQ206">
            <v>0</v>
          </cell>
        </row>
        <row r="207">
          <cell r="C207">
            <v>1836</v>
          </cell>
          <cell r="D207" t="str">
            <v>RB051836</v>
          </cell>
          <cell r="E207" t="str">
            <v>King's Ford Infant School and Nursery</v>
          </cell>
          <cell r="F207" t="str">
            <v>P</v>
          </cell>
          <cell r="G207" t="str">
            <v>Y</v>
          </cell>
          <cell r="H207">
            <v>10015624</v>
          </cell>
          <cell r="I207" t="str">
            <v/>
          </cell>
          <cell r="J207"/>
          <cell r="K207">
            <v>2017</v>
          </cell>
          <cell r="L207">
            <v>114717</v>
          </cell>
          <cell r="M207"/>
          <cell r="N207"/>
          <cell r="O207">
            <v>3</v>
          </cell>
          <cell r="P207">
            <v>0</v>
          </cell>
          <cell r="Q207">
            <v>0</v>
          </cell>
          <cell r="R207"/>
          <cell r="S207">
            <v>42</v>
          </cell>
          <cell r="T207">
            <v>92</v>
          </cell>
          <cell r="U207"/>
          <cell r="V207">
            <v>134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134</v>
          </cell>
          <cell r="AF207">
            <v>476047.06</v>
          </cell>
          <cell r="AG207">
            <v>0</v>
          </cell>
          <cell r="AH207">
            <v>0</v>
          </cell>
          <cell r="AI207">
            <v>0</v>
          </cell>
          <cell r="AJ207">
            <v>476047.06</v>
          </cell>
          <cell r="AK207">
            <v>37.00000000000005</v>
          </cell>
          <cell r="AL207">
            <v>18196.600000000024</v>
          </cell>
          <cell r="AM207">
            <v>0</v>
          </cell>
          <cell r="AN207">
            <v>0</v>
          </cell>
          <cell r="AO207">
            <v>18196.600000000024</v>
          </cell>
          <cell r="AP207">
            <v>37.00000000000005</v>
          </cell>
          <cell r="AQ207">
            <v>30451.740000000042</v>
          </cell>
          <cell r="AR207">
            <v>0</v>
          </cell>
          <cell r="AS207">
            <v>0</v>
          </cell>
          <cell r="AT207">
            <v>30451.740000000042</v>
          </cell>
          <cell r="AU207">
            <v>72.000000000000014</v>
          </cell>
          <cell r="AV207">
            <v>0</v>
          </cell>
          <cell r="AW207">
            <v>15.000000000000041</v>
          </cell>
          <cell r="AX207">
            <v>3537.9720000000098</v>
          </cell>
          <cell r="AY207">
            <v>22.999999999999986</v>
          </cell>
          <cell r="AZ207">
            <v>6579.1223999999966</v>
          </cell>
          <cell r="BA207">
            <v>21.000000000000032</v>
          </cell>
          <cell r="BB207">
            <v>9379.4400000000132</v>
          </cell>
          <cell r="BC207">
            <v>1</v>
          </cell>
          <cell r="BD207">
            <v>486.78</v>
          </cell>
          <cell r="BE207">
            <v>2.0000000000000053</v>
          </cell>
          <cell r="BF207">
            <v>1033.8000000000027</v>
          </cell>
          <cell r="BG207">
            <v>0</v>
          </cell>
          <cell r="BH207">
            <v>0</v>
          </cell>
          <cell r="BI207">
            <v>21017.11440000002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21017.11440000002</v>
          </cell>
          <cell r="BZ207">
            <v>69665.45440000009</v>
          </cell>
          <cell r="CA207">
            <v>0</v>
          </cell>
          <cell r="CB207">
            <v>69665.45440000009</v>
          </cell>
          <cell r="CC207">
            <v>43.662921348314569</v>
          </cell>
          <cell r="CD207">
            <v>51273.805168539278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51273.805168539278</v>
          </cell>
          <cell r="CR207">
            <v>0.95999999999999908</v>
          </cell>
          <cell r="CS207">
            <v>924.98879999999906</v>
          </cell>
          <cell r="CT207">
            <v>0</v>
          </cell>
          <cell r="CU207">
            <v>0</v>
          </cell>
          <cell r="CV207">
            <v>924.98879999999906</v>
          </cell>
          <cell r="CW207">
            <v>17.478260869565265</v>
          </cell>
          <cell r="CX207">
            <v>10350.101739130461</v>
          </cell>
          <cell r="CY207">
            <v>0</v>
          </cell>
          <cell r="CZ207">
            <v>0</v>
          </cell>
          <cell r="DA207">
            <v>10350.101739130461</v>
          </cell>
          <cell r="DB207">
            <v>608261.41010766977</v>
          </cell>
          <cell r="DC207">
            <v>0</v>
          </cell>
          <cell r="DD207">
            <v>608261.41010766977</v>
          </cell>
          <cell r="DE207">
            <v>134894.59</v>
          </cell>
          <cell r="DF207">
            <v>0</v>
          </cell>
          <cell r="DG207">
            <v>134894.59</v>
          </cell>
          <cell r="DH207">
            <v>44.666666666666664</v>
          </cell>
          <cell r="DI207">
            <v>0</v>
          </cell>
          <cell r="DJ207">
            <v>0.53200000000000003</v>
          </cell>
          <cell r="DK207">
            <v>0</v>
          </cell>
          <cell r="DL207">
            <v>0</v>
          </cell>
          <cell r="DN207"/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20084.75</v>
          </cell>
          <cell r="EB207">
            <v>17465</v>
          </cell>
          <cell r="EC207">
            <v>2619.75</v>
          </cell>
          <cell r="ED207">
            <v>0</v>
          </cell>
          <cell r="EE207">
            <v>20084.75</v>
          </cell>
          <cell r="EF207">
            <v>20084.75</v>
          </cell>
          <cell r="EG207">
            <v>0</v>
          </cell>
          <cell r="EH207"/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154979.34</v>
          </cell>
          <cell r="EQ207">
            <v>0</v>
          </cell>
          <cell r="ER207">
            <v>154979.34</v>
          </cell>
          <cell r="ES207">
            <v>763240.75010766974</v>
          </cell>
          <cell r="ET207">
            <v>0</v>
          </cell>
          <cell r="EU207">
            <v>763240.75010766974</v>
          </cell>
          <cell r="EV207">
            <v>743156.00010766974</v>
          </cell>
          <cell r="EW207">
            <v>5545.9402993109679</v>
          </cell>
          <cell r="EX207">
            <v>4610</v>
          </cell>
          <cell r="EY207">
            <v>0</v>
          </cell>
          <cell r="EZ207">
            <v>617740</v>
          </cell>
          <cell r="FA207">
            <v>0</v>
          </cell>
          <cell r="FB207">
            <v>763240.75010766974</v>
          </cell>
          <cell r="FC207">
            <v>763240.75010766974</v>
          </cell>
          <cell r="FD207">
            <v>0</v>
          </cell>
          <cell r="FE207">
            <v>763240.75010766974</v>
          </cell>
          <cell r="FF207">
            <v>763240.75010766974</v>
          </cell>
          <cell r="FG207">
            <v>0</v>
          </cell>
          <cell r="FH207" t="str">
            <v>Formula</v>
          </cell>
          <cell r="FI207">
            <v>128299.16190766981</v>
          </cell>
          <cell r="FJ207">
            <v>0</v>
          </cell>
          <cell r="FK207">
            <v>128299.16190766981</v>
          </cell>
          <cell r="FL207">
            <v>0</v>
          </cell>
          <cell r="FM207">
            <v>5518.12</v>
          </cell>
          <cell r="FN207">
            <v>992.94</v>
          </cell>
          <cell r="FO207">
            <v>0</v>
          </cell>
          <cell r="FP207">
            <v>134</v>
          </cell>
          <cell r="FQ207">
            <v>6645.0599999999995</v>
          </cell>
        </row>
        <row r="208">
          <cell r="C208"/>
          <cell r="D208"/>
          <cell r="E208" t="str">
            <v>Kings Road Primary School</v>
          </cell>
          <cell r="F208" t="str">
            <v>P</v>
          </cell>
          <cell r="G208" t="str">
            <v/>
          </cell>
          <cell r="H208"/>
          <cell r="I208" t="str">
            <v>Y</v>
          </cell>
          <cell r="J208"/>
          <cell r="K208">
            <v>2018</v>
          </cell>
          <cell r="L208">
            <v>144304</v>
          </cell>
          <cell r="M208"/>
          <cell r="N208"/>
          <cell r="O208">
            <v>7</v>
          </cell>
          <cell r="P208">
            <v>0</v>
          </cell>
          <cell r="Q208">
            <v>0</v>
          </cell>
          <cell r="R208"/>
          <cell r="S208">
            <v>45</v>
          </cell>
          <cell r="T208">
            <v>352</v>
          </cell>
          <cell r="U208"/>
          <cell r="V208">
            <v>397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397</v>
          </cell>
          <cell r="AF208">
            <v>1410378.23</v>
          </cell>
          <cell r="AG208">
            <v>0</v>
          </cell>
          <cell r="AH208">
            <v>0</v>
          </cell>
          <cell r="AI208">
            <v>0</v>
          </cell>
          <cell r="AJ208">
            <v>1410378.23</v>
          </cell>
          <cell r="AK208">
            <v>143.00000000000017</v>
          </cell>
          <cell r="AL208">
            <v>70327.400000000081</v>
          </cell>
          <cell r="AM208">
            <v>0</v>
          </cell>
          <cell r="AN208">
            <v>0</v>
          </cell>
          <cell r="AO208">
            <v>70327.400000000081</v>
          </cell>
          <cell r="AP208">
            <v>146.00000000000006</v>
          </cell>
          <cell r="AQ208">
            <v>120160.92000000004</v>
          </cell>
          <cell r="AR208">
            <v>0</v>
          </cell>
          <cell r="AS208">
            <v>0</v>
          </cell>
          <cell r="AT208">
            <v>120160.92000000004</v>
          </cell>
          <cell r="AU208">
            <v>188.99999999999983</v>
          </cell>
          <cell r="AV208">
            <v>0</v>
          </cell>
          <cell r="AW208">
            <v>48.999999999999957</v>
          </cell>
          <cell r="AX208">
            <v>11557.375199999989</v>
          </cell>
          <cell r="AY208">
            <v>19.999999999999996</v>
          </cell>
          <cell r="AZ208">
            <v>5720.9759999999997</v>
          </cell>
          <cell r="BA208">
            <v>62.999999999999943</v>
          </cell>
          <cell r="BB208">
            <v>28138.319999999974</v>
          </cell>
          <cell r="BC208">
            <v>76.000000000000114</v>
          </cell>
          <cell r="BD208">
            <v>36995.28000000005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82411.95120000001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82411.95120000001</v>
          </cell>
          <cell r="BZ208">
            <v>272900.27120000013</v>
          </cell>
          <cell r="CA208">
            <v>0</v>
          </cell>
          <cell r="CB208">
            <v>272900.27120000013</v>
          </cell>
          <cell r="CC208">
            <v>132.59468725419791</v>
          </cell>
          <cell r="CD208">
            <v>155707.26718947713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155707.26718947713</v>
          </cell>
          <cell r="CR208">
            <v>3.1799999999999855</v>
          </cell>
          <cell r="CS208">
            <v>3064.0253999999859</v>
          </cell>
          <cell r="CT208">
            <v>0</v>
          </cell>
          <cell r="CU208">
            <v>0</v>
          </cell>
          <cell r="CV208">
            <v>3064.0253999999859</v>
          </cell>
          <cell r="CW208">
            <v>55.264204545454362</v>
          </cell>
          <cell r="CX208">
            <v>32725.804005681708</v>
          </cell>
          <cell r="CY208">
            <v>0</v>
          </cell>
          <cell r="CZ208">
            <v>0</v>
          </cell>
          <cell r="DA208">
            <v>32725.804005681708</v>
          </cell>
          <cell r="DB208">
            <v>1874775.5977951591</v>
          </cell>
          <cell r="DC208">
            <v>0</v>
          </cell>
          <cell r="DD208">
            <v>1874775.5977951591</v>
          </cell>
          <cell r="DE208">
            <v>134894.59</v>
          </cell>
          <cell r="DF208">
            <v>0</v>
          </cell>
          <cell r="DG208">
            <v>134894.59</v>
          </cell>
          <cell r="DH208">
            <v>56.714285714285715</v>
          </cell>
          <cell r="DI208">
            <v>0</v>
          </cell>
          <cell r="DJ208">
            <v>0.58599999999999997</v>
          </cell>
          <cell r="DK208">
            <v>0</v>
          </cell>
          <cell r="DL208">
            <v>0</v>
          </cell>
          <cell r="DN208"/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7918.732</v>
          </cell>
          <cell r="EB208">
            <v>7918.732</v>
          </cell>
          <cell r="EC208">
            <v>0</v>
          </cell>
          <cell r="ED208">
            <v>0</v>
          </cell>
          <cell r="EE208">
            <v>7918.732</v>
          </cell>
          <cell r="EF208">
            <v>7918.732</v>
          </cell>
          <cell r="EG208">
            <v>0</v>
          </cell>
          <cell r="EH208"/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142813.32199999999</v>
          </cell>
          <cell r="EQ208">
            <v>0</v>
          </cell>
          <cell r="ER208">
            <v>142813.32199999999</v>
          </cell>
          <cell r="ES208">
            <v>2017588.919795159</v>
          </cell>
          <cell r="ET208">
            <v>0</v>
          </cell>
          <cell r="EU208">
            <v>2017588.919795159</v>
          </cell>
          <cell r="EV208">
            <v>2009670.1877951592</v>
          </cell>
          <cell r="EW208">
            <v>5062.1415309701742</v>
          </cell>
          <cell r="EX208">
            <v>4610</v>
          </cell>
          <cell r="EY208">
            <v>0</v>
          </cell>
          <cell r="EZ208">
            <v>1830170</v>
          </cell>
          <cell r="FA208">
            <v>0</v>
          </cell>
          <cell r="FB208">
            <v>2017588.919795159</v>
          </cell>
          <cell r="FC208">
            <v>2017588.919795159</v>
          </cell>
          <cell r="FD208">
            <v>0</v>
          </cell>
          <cell r="FE208">
            <v>2017588.919795159</v>
          </cell>
          <cell r="FF208">
            <v>2017588.919795159</v>
          </cell>
          <cell r="FG208">
            <v>0</v>
          </cell>
          <cell r="FH208" t="str">
            <v>Formula</v>
          </cell>
          <cell r="FI208">
            <v>436381.31469515886</v>
          </cell>
          <cell r="FJ208">
            <v>0</v>
          </cell>
          <cell r="FK208">
            <v>436381.31469515886</v>
          </cell>
          <cell r="FL208">
            <v>0</v>
          </cell>
          <cell r="FM208" t="str">
            <v/>
          </cell>
          <cell r="FN208" t="str">
            <v/>
          </cell>
          <cell r="FO208" t="str">
            <v/>
          </cell>
          <cell r="FP208" t="str">
            <v/>
          </cell>
          <cell r="FQ208">
            <v>0</v>
          </cell>
        </row>
        <row r="209">
          <cell r="C209"/>
          <cell r="D209"/>
          <cell r="E209" t="str">
            <v>Kingsmoor Academy</v>
          </cell>
          <cell r="F209" t="str">
            <v>P</v>
          </cell>
          <cell r="G209" t="str">
            <v/>
          </cell>
          <cell r="H209"/>
          <cell r="I209" t="str">
            <v>Y</v>
          </cell>
          <cell r="J209"/>
          <cell r="K209">
            <v>2031</v>
          </cell>
          <cell r="L209">
            <v>138996</v>
          </cell>
          <cell r="M209"/>
          <cell r="N209"/>
          <cell r="O209">
            <v>7</v>
          </cell>
          <cell r="P209">
            <v>0</v>
          </cell>
          <cell r="Q209">
            <v>0</v>
          </cell>
          <cell r="R209"/>
          <cell r="S209">
            <v>43</v>
          </cell>
          <cell r="T209">
            <v>279</v>
          </cell>
          <cell r="U209"/>
          <cell r="V209">
            <v>322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322</v>
          </cell>
          <cell r="AF209">
            <v>1143933.98</v>
          </cell>
          <cell r="AG209">
            <v>0</v>
          </cell>
          <cell r="AH209">
            <v>0</v>
          </cell>
          <cell r="AI209">
            <v>0</v>
          </cell>
          <cell r="AJ209">
            <v>1143933.98</v>
          </cell>
          <cell r="AK209">
            <v>108.99999999999989</v>
          </cell>
          <cell r="AL209">
            <v>53606.199999999946</v>
          </cell>
          <cell r="AM209">
            <v>0</v>
          </cell>
          <cell r="AN209">
            <v>0</v>
          </cell>
          <cell r="AO209">
            <v>53606.199999999946</v>
          </cell>
          <cell r="AP209">
            <v>111.00000000000001</v>
          </cell>
          <cell r="AQ209">
            <v>91355.220000000016</v>
          </cell>
          <cell r="AR209">
            <v>0</v>
          </cell>
          <cell r="AS209">
            <v>0</v>
          </cell>
          <cell r="AT209">
            <v>91355.220000000016</v>
          </cell>
          <cell r="AU209">
            <v>54.999999999999979</v>
          </cell>
          <cell r="AV209">
            <v>0</v>
          </cell>
          <cell r="AW209">
            <v>119.99999999999996</v>
          </cell>
          <cell r="AX209">
            <v>28303.775999999991</v>
          </cell>
          <cell r="AY209">
            <v>111.00000000000001</v>
          </cell>
          <cell r="AZ209">
            <v>31751.416800000006</v>
          </cell>
          <cell r="BA209">
            <v>25.999999999999989</v>
          </cell>
          <cell r="BB209">
            <v>11612.639999999996</v>
          </cell>
          <cell r="BC209">
            <v>9.9999999999999964</v>
          </cell>
          <cell r="BD209">
            <v>4867.7999999999984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76535.632799999992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76535.632799999992</v>
          </cell>
          <cell r="BZ209">
            <v>221497.05279999995</v>
          </cell>
          <cell r="CA209">
            <v>0</v>
          </cell>
          <cell r="CB209">
            <v>221497.05279999995</v>
          </cell>
          <cell r="CC209">
            <v>93.287357874591919</v>
          </cell>
          <cell r="CD209">
            <v>109548.27722571204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109548.27722571204</v>
          </cell>
          <cell r="CR209">
            <v>5.6799999999999891</v>
          </cell>
          <cell r="CS209">
            <v>5472.8503999999893</v>
          </cell>
          <cell r="CT209">
            <v>0</v>
          </cell>
          <cell r="CU209">
            <v>0</v>
          </cell>
          <cell r="CV209">
            <v>5472.8503999999893</v>
          </cell>
          <cell r="CW209">
            <v>56.551971326164818</v>
          </cell>
          <cell r="CX209">
            <v>33488.380860215017</v>
          </cell>
          <cell r="CY209">
            <v>0</v>
          </cell>
          <cell r="CZ209">
            <v>0</v>
          </cell>
          <cell r="DA209">
            <v>33488.380860215017</v>
          </cell>
          <cell r="DB209">
            <v>1513940.5412859269</v>
          </cell>
          <cell r="DC209">
            <v>0</v>
          </cell>
          <cell r="DD209">
            <v>1513940.5412859269</v>
          </cell>
          <cell r="DE209">
            <v>134894.59</v>
          </cell>
          <cell r="DF209">
            <v>0</v>
          </cell>
          <cell r="DG209">
            <v>134894.59</v>
          </cell>
          <cell r="DH209">
            <v>46</v>
          </cell>
          <cell r="DI209">
            <v>0</v>
          </cell>
          <cell r="DJ209">
            <v>0.51</v>
          </cell>
          <cell r="DK209">
            <v>0</v>
          </cell>
          <cell r="DL209">
            <v>0</v>
          </cell>
          <cell r="DN209"/>
          <cell r="DO209">
            <v>0</v>
          </cell>
          <cell r="DP209">
            <v>0</v>
          </cell>
          <cell r="DQ209">
            <v>0</v>
          </cell>
          <cell r="DR209">
            <v>1.0173000000000001</v>
          </cell>
          <cell r="DS209">
            <v>28524.847771246692</v>
          </cell>
          <cell r="DT209">
            <v>0</v>
          </cell>
          <cell r="DU209">
            <v>28524.847771246692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486.82</v>
          </cell>
          <cell r="EB209">
            <v>486.82</v>
          </cell>
          <cell r="EC209">
            <v>0</v>
          </cell>
          <cell r="ED209">
            <v>0</v>
          </cell>
          <cell r="EE209">
            <v>486.82</v>
          </cell>
          <cell r="EF209">
            <v>486.82000000000005</v>
          </cell>
          <cell r="EG209">
            <v>0</v>
          </cell>
          <cell r="EH209"/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163906.25777124669</v>
          </cell>
          <cell r="EQ209">
            <v>0</v>
          </cell>
          <cell r="ER209">
            <v>163906.25777124669</v>
          </cell>
          <cell r="ES209">
            <v>1677846.7990571735</v>
          </cell>
          <cell r="ET209">
            <v>0</v>
          </cell>
          <cell r="EU209">
            <v>1677846.7990571735</v>
          </cell>
          <cell r="EV209">
            <v>1677359.9790571737</v>
          </cell>
          <cell r="EW209">
            <v>5209.1924815440179</v>
          </cell>
          <cell r="EX209">
            <v>4610</v>
          </cell>
          <cell r="EY209">
            <v>0</v>
          </cell>
          <cell r="EZ209">
            <v>1484420</v>
          </cell>
          <cell r="FA209">
            <v>0</v>
          </cell>
          <cell r="FB209">
            <v>1677846.7990571735</v>
          </cell>
          <cell r="FC209">
            <v>1677846.7990571735</v>
          </cell>
          <cell r="FD209">
            <v>0</v>
          </cell>
          <cell r="FE209">
            <v>1677846.7990571735</v>
          </cell>
          <cell r="FF209">
            <v>1677846.7990571735</v>
          </cell>
          <cell r="FG209">
            <v>0</v>
          </cell>
          <cell r="FH209" t="str">
            <v>Formula</v>
          </cell>
          <cell r="FI209">
            <v>356785.80867179355</v>
          </cell>
          <cell r="FJ209">
            <v>0</v>
          </cell>
          <cell r="FK209">
            <v>356785.80867179355</v>
          </cell>
          <cell r="FL209">
            <v>0</v>
          </cell>
          <cell r="FM209" t="str">
            <v/>
          </cell>
          <cell r="FN209" t="str">
            <v/>
          </cell>
          <cell r="FO209" t="str">
            <v/>
          </cell>
          <cell r="FP209" t="str">
            <v/>
          </cell>
          <cell r="FQ209">
            <v>0</v>
          </cell>
        </row>
        <row r="210">
          <cell r="C210"/>
          <cell r="D210"/>
          <cell r="E210" t="str">
            <v>Kingston Primary School</v>
          </cell>
          <cell r="F210" t="str">
            <v>P</v>
          </cell>
          <cell r="G210" t="str">
            <v/>
          </cell>
          <cell r="H210"/>
          <cell r="I210" t="str">
            <v>Y</v>
          </cell>
          <cell r="J210"/>
          <cell r="K210">
            <v>2696</v>
          </cell>
          <cell r="L210">
            <v>137220</v>
          </cell>
          <cell r="M210"/>
          <cell r="N210"/>
          <cell r="O210">
            <v>7</v>
          </cell>
          <cell r="P210">
            <v>0</v>
          </cell>
          <cell r="Q210">
            <v>0</v>
          </cell>
          <cell r="R210"/>
          <cell r="S210">
            <v>30</v>
          </cell>
          <cell r="T210">
            <v>180</v>
          </cell>
          <cell r="U210"/>
          <cell r="V210">
            <v>210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210</v>
          </cell>
          <cell r="AF210">
            <v>746043.9</v>
          </cell>
          <cell r="AG210">
            <v>0</v>
          </cell>
          <cell r="AH210">
            <v>0</v>
          </cell>
          <cell r="AI210">
            <v>0</v>
          </cell>
          <cell r="AJ210">
            <v>746043.9</v>
          </cell>
          <cell r="AK210">
            <v>14.999999999999993</v>
          </cell>
          <cell r="AL210">
            <v>7376.9999999999964</v>
          </cell>
          <cell r="AM210">
            <v>0</v>
          </cell>
          <cell r="AN210">
            <v>0</v>
          </cell>
          <cell r="AO210">
            <v>7376.9999999999964</v>
          </cell>
          <cell r="AP210">
            <v>16</v>
          </cell>
          <cell r="AQ210">
            <v>13168.32</v>
          </cell>
          <cell r="AR210">
            <v>0</v>
          </cell>
          <cell r="AS210">
            <v>0</v>
          </cell>
          <cell r="AT210">
            <v>13168.32</v>
          </cell>
          <cell r="AU210">
            <v>200.99999999999997</v>
          </cell>
          <cell r="AV210">
            <v>0</v>
          </cell>
          <cell r="AW210">
            <v>9.0000000000000089</v>
          </cell>
          <cell r="AX210">
            <v>2122.7832000000021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2122.7832000000021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2122.7832000000021</v>
          </cell>
          <cell r="BZ210">
            <v>22668.103199999998</v>
          </cell>
          <cell r="CA210">
            <v>0</v>
          </cell>
          <cell r="CB210">
            <v>22668.103199999998</v>
          </cell>
          <cell r="CC210">
            <v>47.191011235955067</v>
          </cell>
          <cell r="CD210">
            <v>55416.876404494389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55416.876404494389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5.8333333333333384</v>
          </cell>
          <cell r="CX210">
            <v>3454.3250000000025</v>
          </cell>
          <cell r="CY210">
            <v>0</v>
          </cell>
          <cell r="CZ210">
            <v>0</v>
          </cell>
          <cell r="DA210">
            <v>3454.3250000000025</v>
          </cell>
          <cell r="DB210">
            <v>827583.20460449427</v>
          </cell>
          <cell r="DC210">
            <v>0</v>
          </cell>
          <cell r="DD210">
            <v>827583.20460449427</v>
          </cell>
          <cell r="DE210">
            <v>134894.59</v>
          </cell>
          <cell r="DF210">
            <v>0</v>
          </cell>
          <cell r="DG210">
            <v>134894.59</v>
          </cell>
          <cell r="DH210">
            <v>30</v>
          </cell>
          <cell r="DI210">
            <v>0</v>
          </cell>
          <cell r="DJ210">
            <v>0.60699999999999998</v>
          </cell>
          <cell r="DK210">
            <v>0</v>
          </cell>
          <cell r="DL210">
            <v>0</v>
          </cell>
          <cell r="DN210"/>
          <cell r="DO210">
            <v>0</v>
          </cell>
          <cell r="DP210">
            <v>0</v>
          </cell>
          <cell r="DQ210">
            <v>0</v>
          </cell>
          <cell r="DR210">
            <v>1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3623.55</v>
          </cell>
          <cell r="EB210">
            <v>3623.55</v>
          </cell>
          <cell r="EC210">
            <v>0</v>
          </cell>
          <cell r="ED210">
            <v>0</v>
          </cell>
          <cell r="EE210">
            <v>3623.55</v>
          </cell>
          <cell r="EF210">
            <v>3623.55</v>
          </cell>
          <cell r="EG210">
            <v>0</v>
          </cell>
          <cell r="EH210"/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138518.13999999998</v>
          </cell>
          <cell r="EQ210">
            <v>0</v>
          </cell>
          <cell r="ER210">
            <v>138518.13999999998</v>
          </cell>
          <cell r="ES210">
            <v>966101.34460449428</v>
          </cell>
          <cell r="ET210">
            <v>0</v>
          </cell>
          <cell r="EU210">
            <v>966101.34460449428</v>
          </cell>
          <cell r="EV210">
            <v>962477.79460449424</v>
          </cell>
          <cell r="EW210">
            <v>4583.2275933547344</v>
          </cell>
          <cell r="EX210">
            <v>4610</v>
          </cell>
          <cell r="EY210">
            <v>26.772406645265619</v>
          </cell>
          <cell r="EZ210">
            <v>968100</v>
          </cell>
          <cell r="FA210">
            <v>5622.2053955057636</v>
          </cell>
          <cell r="FB210">
            <v>971723.55</v>
          </cell>
          <cell r="FC210">
            <v>971723.55</v>
          </cell>
          <cell r="FD210">
            <v>0</v>
          </cell>
          <cell r="FE210">
            <v>971723.55</v>
          </cell>
          <cell r="FF210">
            <v>971723.55</v>
          </cell>
          <cell r="FG210">
            <v>0</v>
          </cell>
          <cell r="FH210" t="str">
            <v>MPPL</v>
          </cell>
          <cell r="FI210">
            <v>96543.621604494387</v>
          </cell>
          <cell r="FJ210">
            <v>0</v>
          </cell>
          <cell r="FK210">
            <v>96543.621604494387</v>
          </cell>
          <cell r="FL210">
            <v>0</v>
          </cell>
          <cell r="FM210" t="str">
            <v/>
          </cell>
          <cell r="FN210" t="str">
            <v/>
          </cell>
          <cell r="FO210" t="str">
            <v/>
          </cell>
          <cell r="FP210" t="str">
            <v/>
          </cell>
          <cell r="FQ210">
            <v>0</v>
          </cell>
        </row>
        <row r="211">
          <cell r="C211">
            <v>1122</v>
          </cell>
          <cell r="D211" t="str">
            <v>GMPS1122</v>
          </cell>
          <cell r="E211" t="str">
            <v>Kingswood Primary School and Nursery</v>
          </cell>
          <cell r="F211" t="str">
            <v>P</v>
          </cell>
          <cell r="G211" t="str">
            <v>Y</v>
          </cell>
          <cell r="H211">
            <v>10015644</v>
          </cell>
          <cell r="I211" t="str">
            <v/>
          </cell>
          <cell r="J211"/>
          <cell r="K211">
            <v>5228</v>
          </cell>
          <cell r="L211">
            <v>115268</v>
          </cell>
          <cell r="M211"/>
          <cell r="N211"/>
          <cell r="O211">
            <v>7</v>
          </cell>
          <cell r="P211">
            <v>0</v>
          </cell>
          <cell r="Q211">
            <v>0</v>
          </cell>
          <cell r="R211"/>
          <cell r="S211">
            <v>60</v>
          </cell>
          <cell r="T211">
            <v>359</v>
          </cell>
          <cell r="U211"/>
          <cell r="V211">
            <v>419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419</v>
          </cell>
          <cell r="AF211">
            <v>1488535.21</v>
          </cell>
          <cell r="AG211">
            <v>0</v>
          </cell>
          <cell r="AH211">
            <v>0</v>
          </cell>
          <cell r="AI211">
            <v>0</v>
          </cell>
          <cell r="AJ211">
            <v>1488535.21</v>
          </cell>
          <cell r="AK211">
            <v>42.00000000000005</v>
          </cell>
          <cell r="AL211">
            <v>20655.600000000024</v>
          </cell>
          <cell r="AM211">
            <v>0</v>
          </cell>
          <cell r="AN211">
            <v>0</v>
          </cell>
          <cell r="AO211">
            <v>20655.600000000024</v>
          </cell>
          <cell r="AP211">
            <v>63.999999999999979</v>
          </cell>
          <cell r="AQ211">
            <v>52673.279999999984</v>
          </cell>
          <cell r="AR211">
            <v>0</v>
          </cell>
          <cell r="AS211">
            <v>0</v>
          </cell>
          <cell r="AT211">
            <v>52673.279999999984</v>
          </cell>
          <cell r="AU211">
            <v>274.99999999999994</v>
          </cell>
          <cell r="AV211">
            <v>0</v>
          </cell>
          <cell r="AW211">
            <v>88.000000000000128</v>
          </cell>
          <cell r="AX211">
            <v>20756.102400000029</v>
          </cell>
          <cell r="AY211">
            <v>23.999999999999982</v>
          </cell>
          <cell r="AZ211">
            <v>6865.1711999999952</v>
          </cell>
          <cell r="BA211">
            <v>1.000000000000002</v>
          </cell>
          <cell r="BB211">
            <v>446.6400000000009</v>
          </cell>
          <cell r="BC211">
            <v>14.999999999999989</v>
          </cell>
          <cell r="BD211">
            <v>7301.6999999999944</v>
          </cell>
          <cell r="BE211">
            <v>10.00000000000002</v>
          </cell>
          <cell r="BF211">
            <v>5169.00000000001</v>
          </cell>
          <cell r="BG211">
            <v>5.9999999999999956</v>
          </cell>
          <cell r="BH211">
            <v>4094.9999999999968</v>
          </cell>
          <cell r="BI211">
            <v>44633.613600000026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44633.613600000026</v>
          </cell>
          <cell r="BZ211">
            <v>117962.49360000003</v>
          </cell>
          <cell r="CA211">
            <v>0</v>
          </cell>
          <cell r="CB211">
            <v>117962.49360000003</v>
          </cell>
          <cell r="CC211">
            <v>145.23872727234777</v>
          </cell>
          <cell r="CD211">
            <v>170555.28982319072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170555.28982319072</v>
          </cell>
          <cell r="CR211">
            <v>18.859999999999857</v>
          </cell>
          <cell r="CS211">
            <v>18172.175799999863</v>
          </cell>
          <cell r="CT211">
            <v>0</v>
          </cell>
          <cell r="CU211">
            <v>0</v>
          </cell>
          <cell r="CV211">
            <v>18172.175799999863</v>
          </cell>
          <cell r="CW211">
            <v>79.364902506963872</v>
          </cell>
          <cell r="CX211">
            <v>46997.51431754879</v>
          </cell>
          <cell r="CY211">
            <v>0</v>
          </cell>
          <cell r="CZ211">
            <v>0</v>
          </cell>
          <cell r="DA211">
            <v>46997.51431754879</v>
          </cell>
          <cell r="DB211">
            <v>1842222.6835407396</v>
          </cell>
          <cell r="DC211">
            <v>0</v>
          </cell>
          <cell r="DD211">
            <v>1842222.6835407396</v>
          </cell>
          <cell r="DE211">
            <v>134894.59</v>
          </cell>
          <cell r="DF211">
            <v>0</v>
          </cell>
          <cell r="DG211">
            <v>134894.59</v>
          </cell>
          <cell r="DH211">
            <v>59.857142857142854</v>
          </cell>
          <cell r="DI211">
            <v>0</v>
          </cell>
          <cell r="DJ211">
            <v>0.73</v>
          </cell>
          <cell r="DK211">
            <v>0</v>
          </cell>
          <cell r="DL211">
            <v>0</v>
          </cell>
          <cell r="DN211"/>
          <cell r="DO211">
            <v>0</v>
          </cell>
          <cell r="DP211">
            <v>0</v>
          </cell>
          <cell r="DQ211">
            <v>0</v>
          </cell>
          <cell r="DR211">
            <v>1.0173000000000001</v>
          </cell>
          <cell r="DS211">
            <v>34204.128832254981</v>
          </cell>
          <cell r="DT211">
            <v>0</v>
          </cell>
          <cell r="DU211">
            <v>34204.128832254981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10317.450000000001</v>
          </cell>
          <cell r="EB211">
            <v>7936</v>
          </cell>
          <cell r="EC211">
            <v>2381.4500000000007</v>
          </cell>
          <cell r="ED211">
            <v>0</v>
          </cell>
          <cell r="EE211">
            <v>10317.450000000001</v>
          </cell>
          <cell r="EF211">
            <v>10317.450000000003</v>
          </cell>
          <cell r="EG211">
            <v>0</v>
          </cell>
          <cell r="EH211"/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179416.168832255</v>
          </cell>
          <cell r="EQ211">
            <v>0</v>
          </cell>
          <cell r="ER211">
            <v>179416.168832255</v>
          </cell>
          <cell r="ES211">
            <v>2021638.8523729946</v>
          </cell>
          <cell r="ET211">
            <v>0</v>
          </cell>
          <cell r="EU211">
            <v>2021638.8523729946</v>
          </cell>
          <cell r="EV211">
            <v>2011321.4023729947</v>
          </cell>
          <cell r="EW211">
            <v>4800.2897431336387</v>
          </cell>
          <cell r="EX211">
            <v>4610</v>
          </cell>
          <cell r="EY211">
            <v>0</v>
          </cell>
          <cell r="EZ211">
            <v>1931590</v>
          </cell>
          <cell r="FA211">
            <v>0</v>
          </cell>
          <cell r="FB211">
            <v>2021638.8523729946</v>
          </cell>
          <cell r="FC211">
            <v>2021638.8523729946</v>
          </cell>
          <cell r="FD211">
            <v>0</v>
          </cell>
          <cell r="FE211">
            <v>2021638.8523729946</v>
          </cell>
          <cell r="FF211">
            <v>2021638.8523729946</v>
          </cell>
          <cell r="FG211">
            <v>0</v>
          </cell>
          <cell r="FH211" t="str">
            <v>Formula</v>
          </cell>
          <cell r="FI211">
            <v>384221.93102698418</v>
          </cell>
          <cell r="FJ211">
            <v>0</v>
          </cell>
          <cell r="FK211">
            <v>384221.93102698418</v>
          </cell>
          <cell r="FL211">
            <v>0</v>
          </cell>
          <cell r="FM211">
            <v>17254.419999999998</v>
          </cell>
          <cell r="FN211">
            <v>3158.5028670000002</v>
          </cell>
          <cell r="FO211">
            <v>0</v>
          </cell>
          <cell r="FP211">
            <v>426.24870000000004</v>
          </cell>
          <cell r="FQ211">
            <v>20839.171566999998</v>
          </cell>
        </row>
        <row r="212">
          <cell r="C212"/>
          <cell r="D212"/>
          <cell r="E212" t="str">
            <v>Kirby Primary Academy</v>
          </cell>
          <cell r="F212" t="str">
            <v>P</v>
          </cell>
          <cell r="G212" t="str">
            <v/>
          </cell>
          <cell r="H212"/>
          <cell r="I212" t="str">
            <v>Y</v>
          </cell>
          <cell r="J212"/>
          <cell r="K212">
            <v>2084</v>
          </cell>
          <cell r="L212">
            <v>139806</v>
          </cell>
          <cell r="M212"/>
          <cell r="N212"/>
          <cell r="O212">
            <v>7</v>
          </cell>
          <cell r="P212">
            <v>0</v>
          </cell>
          <cell r="Q212">
            <v>0</v>
          </cell>
          <cell r="R212"/>
          <cell r="S212">
            <v>29</v>
          </cell>
          <cell r="T212">
            <v>177</v>
          </cell>
          <cell r="U212"/>
          <cell r="V212">
            <v>206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206</v>
          </cell>
          <cell r="AF212">
            <v>731833.54</v>
          </cell>
          <cell r="AG212">
            <v>0</v>
          </cell>
          <cell r="AH212">
            <v>0</v>
          </cell>
          <cell r="AI212">
            <v>0</v>
          </cell>
          <cell r="AJ212">
            <v>731833.54</v>
          </cell>
          <cell r="AK212">
            <v>46.99999999999995</v>
          </cell>
          <cell r="AL212">
            <v>23114.599999999977</v>
          </cell>
          <cell r="AM212">
            <v>0</v>
          </cell>
          <cell r="AN212">
            <v>0</v>
          </cell>
          <cell r="AO212">
            <v>23114.599999999977</v>
          </cell>
          <cell r="AP212">
            <v>47.999999999999986</v>
          </cell>
          <cell r="AQ212">
            <v>39504.959999999985</v>
          </cell>
          <cell r="AR212">
            <v>0</v>
          </cell>
          <cell r="AS212">
            <v>0</v>
          </cell>
          <cell r="AT212">
            <v>39504.959999999985</v>
          </cell>
          <cell r="AU212">
            <v>74.725490196078496</v>
          </cell>
          <cell r="AV212">
            <v>0</v>
          </cell>
          <cell r="AW212">
            <v>51.5</v>
          </cell>
          <cell r="AX212">
            <v>12147.037200000001</v>
          </cell>
          <cell r="AY212">
            <v>0</v>
          </cell>
          <cell r="AZ212">
            <v>0</v>
          </cell>
          <cell r="BA212">
            <v>66.647058823529434</v>
          </cell>
          <cell r="BB212">
            <v>29767.242352941186</v>
          </cell>
          <cell r="BC212">
            <v>5.0490196078431318</v>
          </cell>
          <cell r="BD212">
            <v>2457.7617647058796</v>
          </cell>
          <cell r="BE212">
            <v>6.0588235294117743</v>
          </cell>
          <cell r="BF212">
            <v>3131.8058823529459</v>
          </cell>
          <cell r="BG212">
            <v>2.0196078431372548</v>
          </cell>
          <cell r="BH212">
            <v>1378.3823529411764</v>
          </cell>
          <cell r="BI212">
            <v>48882.229552941186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48882.229552941186</v>
          </cell>
          <cell r="BZ212">
            <v>111501.78955294115</v>
          </cell>
          <cell r="CA212">
            <v>0</v>
          </cell>
          <cell r="CB212">
            <v>111501.78955294115</v>
          </cell>
          <cell r="CC212">
            <v>73.85462252262576</v>
          </cell>
          <cell r="CD212">
            <v>86728.221774544654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86728.221774544654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1.1638418079096038</v>
          </cell>
          <cell r="CX212">
            <v>689.19220338983007</v>
          </cell>
          <cell r="CY212">
            <v>0</v>
          </cell>
          <cell r="CZ212">
            <v>0</v>
          </cell>
          <cell r="DA212">
            <v>689.19220338983007</v>
          </cell>
          <cell r="DB212">
            <v>930752.74353087565</v>
          </cell>
          <cell r="DC212">
            <v>0</v>
          </cell>
          <cell r="DD212">
            <v>930752.74353087565</v>
          </cell>
          <cell r="DE212">
            <v>134894.59</v>
          </cell>
          <cell r="DF212">
            <v>0</v>
          </cell>
          <cell r="DG212">
            <v>134894.59</v>
          </cell>
          <cell r="DH212">
            <v>29.428571428571427</v>
          </cell>
          <cell r="DI212">
            <v>0</v>
          </cell>
          <cell r="DJ212">
            <v>1.6619999999999999</v>
          </cell>
          <cell r="DK212">
            <v>0</v>
          </cell>
          <cell r="DL212">
            <v>0.15499999999999958</v>
          </cell>
          <cell r="DN212"/>
          <cell r="DO212">
            <v>0</v>
          </cell>
          <cell r="DP212">
            <v>0</v>
          </cell>
          <cell r="DQ212">
            <v>0</v>
          </cell>
          <cell r="DR212">
            <v>1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3130.55</v>
          </cell>
          <cell r="EB212">
            <v>3130.55</v>
          </cell>
          <cell r="EC212">
            <v>0</v>
          </cell>
          <cell r="ED212">
            <v>0</v>
          </cell>
          <cell r="EE212">
            <v>3130.55</v>
          </cell>
          <cell r="EF212">
            <v>3130.55</v>
          </cell>
          <cell r="EG212">
            <v>0</v>
          </cell>
          <cell r="EH212"/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138025.13999999998</v>
          </cell>
          <cell r="EQ212">
            <v>0</v>
          </cell>
          <cell r="ER212">
            <v>138025.13999999998</v>
          </cell>
          <cell r="ES212">
            <v>1068777.8835308757</v>
          </cell>
          <cell r="ET212">
            <v>0</v>
          </cell>
          <cell r="EU212">
            <v>1068777.8835308757</v>
          </cell>
          <cell r="EV212">
            <v>1065647.3335308756</v>
          </cell>
          <cell r="EW212">
            <v>5173.0453084023093</v>
          </cell>
          <cell r="EX212">
            <v>4610</v>
          </cell>
          <cell r="EY212">
            <v>0</v>
          </cell>
          <cell r="EZ212">
            <v>949660</v>
          </cell>
          <cell r="FA212">
            <v>0</v>
          </cell>
          <cell r="FB212">
            <v>1068777.8835308757</v>
          </cell>
          <cell r="FC212">
            <v>1068777.8835308757</v>
          </cell>
          <cell r="FD212">
            <v>0</v>
          </cell>
          <cell r="FE212">
            <v>1068777.8835308757</v>
          </cell>
          <cell r="FF212">
            <v>1068777.8835308757</v>
          </cell>
          <cell r="FG212">
            <v>0</v>
          </cell>
          <cell r="FH212" t="str">
            <v>Formula</v>
          </cell>
          <cell r="FI212">
            <v>197759.60973087564</v>
          </cell>
          <cell r="FJ212">
            <v>0</v>
          </cell>
          <cell r="FK212">
            <v>197759.60973087564</v>
          </cell>
          <cell r="FL212">
            <v>0</v>
          </cell>
          <cell r="FM212" t="str">
            <v/>
          </cell>
          <cell r="FN212" t="str">
            <v/>
          </cell>
          <cell r="FO212" t="str">
            <v/>
          </cell>
          <cell r="FP212" t="str">
            <v/>
          </cell>
          <cell r="FQ212">
            <v>0</v>
          </cell>
        </row>
        <row r="213">
          <cell r="C213"/>
          <cell r="D213"/>
          <cell r="E213" t="str">
            <v>Laindon Park Primary School &amp; Nursery</v>
          </cell>
          <cell r="F213" t="str">
            <v>P</v>
          </cell>
          <cell r="G213" t="str">
            <v/>
          </cell>
          <cell r="H213"/>
          <cell r="I213" t="str">
            <v>Y</v>
          </cell>
          <cell r="J213"/>
          <cell r="K213">
            <v>2191</v>
          </cell>
          <cell r="L213">
            <v>145812</v>
          </cell>
          <cell r="M213"/>
          <cell r="N213"/>
          <cell r="O213">
            <v>7</v>
          </cell>
          <cell r="P213">
            <v>0</v>
          </cell>
          <cell r="Q213">
            <v>0</v>
          </cell>
          <cell r="R213"/>
          <cell r="S213">
            <v>26</v>
          </cell>
          <cell r="T213">
            <v>174</v>
          </cell>
          <cell r="U213"/>
          <cell r="V213">
            <v>200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200</v>
          </cell>
          <cell r="AF213">
            <v>710518</v>
          </cell>
          <cell r="AG213">
            <v>0</v>
          </cell>
          <cell r="AH213">
            <v>0</v>
          </cell>
          <cell r="AI213">
            <v>0</v>
          </cell>
          <cell r="AJ213">
            <v>710518</v>
          </cell>
          <cell r="AK213">
            <v>73</v>
          </cell>
          <cell r="AL213">
            <v>35901.4</v>
          </cell>
          <cell r="AM213">
            <v>0</v>
          </cell>
          <cell r="AN213">
            <v>0</v>
          </cell>
          <cell r="AO213">
            <v>35901.4</v>
          </cell>
          <cell r="AP213">
            <v>76</v>
          </cell>
          <cell r="AQ213">
            <v>62549.52</v>
          </cell>
          <cell r="AR213">
            <v>0</v>
          </cell>
          <cell r="AS213">
            <v>0</v>
          </cell>
          <cell r="AT213">
            <v>62549.52</v>
          </cell>
          <cell r="AU213">
            <v>54.2713567839196</v>
          </cell>
          <cell r="AV213">
            <v>0</v>
          </cell>
          <cell r="AW213">
            <v>27.1356783919598</v>
          </cell>
          <cell r="AX213">
            <v>6400.35135678392</v>
          </cell>
          <cell r="AY213">
            <v>83.417085427135589</v>
          </cell>
          <cell r="AZ213">
            <v>23861.357185929624</v>
          </cell>
          <cell r="BA213">
            <v>11.05527638190954</v>
          </cell>
          <cell r="BB213">
            <v>4937.7286432160763</v>
          </cell>
          <cell r="BC213">
            <v>4.0201005025125598</v>
          </cell>
          <cell r="BD213">
            <v>1956.9045226130638</v>
          </cell>
          <cell r="BE213">
            <v>12.06030150753768</v>
          </cell>
          <cell r="BF213">
            <v>6233.9698492462267</v>
          </cell>
          <cell r="BG213">
            <v>8.0402010050251196</v>
          </cell>
          <cell r="BH213">
            <v>5487.4371859296443</v>
          </cell>
          <cell r="BI213">
            <v>48877.748743718555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48877.748743718555</v>
          </cell>
          <cell r="BZ213">
            <v>147328.66874371856</v>
          </cell>
          <cell r="CA213">
            <v>0</v>
          </cell>
          <cell r="CB213">
            <v>147328.66874371856</v>
          </cell>
          <cell r="CC213">
            <v>52.1520146520146</v>
          </cell>
          <cell r="CD213">
            <v>61242.63232600726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61242.63232600726</v>
          </cell>
          <cell r="CR213">
            <v>16.140703517588001</v>
          </cell>
          <cell r="CS213">
            <v>15552.052060301567</v>
          </cell>
          <cell r="CT213">
            <v>0</v>
          </cell>
          <cell r="CU213">
            <v>0</v>
          </cell>
          <cell r="CV213">
            <v>15552.052060301567</v>
          </cell>
          <cell r="CW213">
            <v>20.689655172413801</v>
          </cell>
          <cell r="CX213">
            <v>12251.793103448279</v>
          </cell>
          <cell r="CY213">
            <v>0</v>
          </cell>
          <cell r="CZ213">
            <v>0</v>
          </cell>
          <cell r="DA213">
            <v>12251.793103448279</v>
          </cell>
          <cell r="DB213">
            <v>946893.14623347565</v>
          </cell>
          <cell r="DC213">
            <v>0</v>
          </cell>
          <cell r="DD213">
            <v>946893.14623347565</v>
          </cell>
          <cell r="DE213">
            <v>134894.59</v>
          </cell>
          <cell r="DF213">
            <v>0</v>
          </cell>
          <cell r="DG213">
            <v>134894.59</v>
          </cell>
          <cell r="DH213">
            <v>28.571428571428573</v>
          </cell>
          <cell r="DI213">
            <v>0</v>
          </cell>
          <cell r="DJ213">
            <v>0.84499999999999997</v>
          </cell>
          <cell r="DK213">
            <v>0</v>
          </cell>
          <cell r="DL213">
            <v>0</v>
          </cell>
          <cell r="DN213"/>
          <cell r="DO213">
            <v>0</v>
          </cell>
          <cell r="DP213">
            <v>0</v>
          </cell>
          <cell r="DQ213">
            <v>0</v>
          </cell>
          <cell r="DR213">
            <v>1.0173000000000001</v>
          </cell>
          <cell r="DS213">
            <v>18714.92783683923</v>
          </cell>
          <cell r="DT213">
            <v>0</v>
          </cell>
          <cell r="DU213">
            <v>18714.92783683923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3145.5</v>
          </cell>
          <cell r="EB213">
            <v>3145.5</v>
          </cell>
          <cell r="EC213">
            <v>0</v>
          </cell>
          <cell r="ED213">
            <v>0</v>
          </cell>
          <cell r="EE213">
            <v>3145.5</v>
          </cell>
          <cell r="EF213">
            <v>3145.5</v>
          </cell>
          <cell r="EG213">
            <v>0</v>
          </cell>
          <cell r="EH213"/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156755.01783683922</v>
          </cell>
          <cell r="EQ213">
            <v>0</v>
          </cell>
          <cell r="ER213">
            <v>156755.01783683922</v>
          </cell>
          <cell r="ES213">
            <v>1103648.164070315</v>
          </cell>
          <cell r="ET213">
            <v>0</v>
          </cell>
          <cell r="EU213">
            <v>1103648.164070315</v>
          </cell>
          <cell r="EV213">
            <v>1100502.664070315</v>
          </cell>
          <cell r="EW213">
            <v>5502.5133203515752</v>
          </cell>
          <cell r="EX213">
            <v>4610</v>
          </cell>
          <cell r="EY213">
            <v>0</v>
          </cell>
          <cell r="EZ213">
            <v>922000</v>
          </cell>
          <cell r="FA213">
            <v>0</v>
          </cell>
          <cell r="FB213">
            <v>1103648.164070315</v>
          </cell>
          <cell r="FC213">
            <v>1103648.164070315</v>
          </cell>
          <cell r="FD213">
            <v>0</v>
          </cell>
          <cell r="FE213">
            <v>1103648.164070315</v>
          </cell>
          <cell r="FF213">
            <v>1103648.164070315</v>
          </cell>
          <cell r="FG213">
            <v>0</v>
          </cell>
          <cell r="FH213" t="str">
            <v>Formula</v>
          </cell>
          <cell r="FI213">
            <v>225626.24088531485</v>
          </cell>
          <cell r="FJ213">
            <v>0</v>
          </cell>
          <cell r="FK213">
            <v>225626.24088531485</v>
          </cell>
          <cell r="FL213">
            <v>0</v>
          </cell>
          <cell r="FM213" t="str">
            <v/>
          </cell>
          <cell r="FN213" t="str">
            <v/>
          </cell>
          <cell r="FO213" t="str">
            <v/>
          </cell>
          <cell r="FP213" t="str">
            <v/>
          </cell>
          <cell r="FQ213">
            <v>0</v>
          </cell>
        </row>
        <row r="214">
          <cell r="C214"/>
          <cell r="D214"/>
          <cell r="E214" t="str">
            <v>Lakelands Primary School</v>
          </cell>
          <cell r="F214" t="str">
            <v>P</v>
          </cell>
          <cell r="G214" t="str">
            <v/>
          </cell>
          <cell r="H214"/>
          <cell r="I214" t="str">
            <v>Y</v>
          </cell>
          <cell r="J214"/>
          <cell r="K214">
            <v>2185</v>
          </cell>
          <cell r="L214">
            <v>147844</v>
          </cell>
          <cell r="M214">
            <v>50</v>
          </cell>
          <cell r="N214"/>
          <cell r="O214">
            <v>5</v>
          </cell>
          <cell r="P214">
            <v>0</v>
          </cell>
          <cell r="Q214">
            <v>0</v>
          </cell>
          <cell r="R214"/>
          <cell r="S214">
            <v>81.166666666666671</v>
          </cell>
          <cell r="T214">
            <v>123</v>
          </cell>
          <cell r="U214"/>
          <cell r="V214">
            <v>204.16666666666666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204.16666666666666</v>
          </cell>
          <cell r="AF214">
            <v>725320.45833333337</v>
          </cell>
          <cell r="AG214">
            <v>0</v>
          </cell>
          <cell r="AH214">
            <v>0</v>
          </cell>
          <cell r="AI214">
            <v>0</v>
          </cell>
          <cell r="AJ214">
            <v>725320.45833333337</v>
          </cell>
          <cell r="AK214">
            <v>31.49999999999994</v>
          </cell>
          <cell r="AL214">
            <v>15491.69999999997</v>
          </cell>
          <cell r="AM214">
            <v>0</v>
          </cell>
          <cell r="AN214">
            <v>0</v>
          </cell>
          <cell r="AO214">
            <v>15491.69999999997</v>
          </cell>
          <cell r="AP214">
            <v>33.833333333333393</v>
          </cell>
          <cell r="AQ214">
            <v>27845.510000000049</v>
          </cell>
          <cell r="AR214">
            <v>0</v>
          </cell>
          <cell r="AS214">
            <v>0</v>
          </cell>
          <cell r="AT214">
            <v>27845.510000000049</v>
          </cell>
          <cell r="AU214">
            <v>194.83333333333326</v>
          </cell>
          <cell r="AV214">
            <v>0</v>
          </cell>
          <cell r="AW214">
            <v>2.3333333333333277</v>
          </cell>
          <cell r="AX214">
            <v>550.3511999999987</v>
          </cell>
          <cell r="AY214">
            <v>3.4999999999999907</v>
          </cell>
          <cell r="AZ214">
            <v>1001.1707999999975</v>
          </cell>
          <cell r="BA214">
            <v>2.3333333333333277</v>
          </cell>
          <cell r="BB214">
            <v>1042.1599999999974</v>
          </cell>
          <cell r="BC214">
            <v>0</v>
          </cell>
          <cell r="BD214">
            <v>0</v>
          </cell>
          <cell r="BE214">
            <v>1.1666666666666656</v>
          </cell>
          <cell r="BF214">
            <v>603.04999999999939</v>
          </cell>
          <cell r="BG214">
            <v>0</v>
          </cell>
          <cell r="BH214">
            <v>0</v>
          </cell>
          <cell r="BI214">
            <v>3196.7319999999927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3196.7319999999927</v>
          </cell>
          <cell r="BZ214">
            <v>46533.94200000001</v>
          </cell>
          <cell r="CA214">
            <v>0</v>
          </cell>
          <cell r="CB214">
            <v>46533.94200000001</v>
          </cell>
          <cell r="CC214">
            <v>40.0876696832579</v>
          </cell>
          <cell r="CD214">
            <v>47075.35138574658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47075.35138574658</v>
          </cell>
          <cell r="CR214">
            <v>0.58333333333334458</v>
          </cell>
          <cell r="CS214">
            <v>562.05916666667747</v>
          </cell>
          <cell r="CT214">
            <v>0</v>
          </cell>
          <cell r="CU214">
            <v>0</v>
          </cell>
          <cell r="CV214">
            <v>562.05916666667747</v>
          </cell>
          <cell r="CW214">
            <v>23.238482384823822</v>
          </cell>
          <cell r="CX214">
            <v>13761.132113821122</v>
          </cell>
          <cell r="CY214">
            <v>0</v>
          </cell>
          <cell r="CZ214">
            <v>0</v>
          </cell>
          <cell r="DA214">
            <v>13761.132113821122</v>
          </cell>
          <cell r="DB214">
            <v>833252.94299956772</v>
          </cell>
          <cell r="DC214">
            <v>0</v>
          </cell>
          <cell r="DD214">
            <v>833252.94299956772</v>
          </cell>
          <cell r="DE214">
            <v>134894.59</v>
          </cell>
          <cell r="DF214">
            <v>0</v>
          </cell>
          <cell r="DG214">
            <v>134894.59</v>
          </cell>
          <cell r="DH214">
            <v>40.833333333333329</v>
          </cell>
          <cell r="DI214">
            <v>0</v>
          </cell>
          <cell r="DJ214">
            <v>0.85299999999999998</v>
          </cell>
          <cell r="DK214">
            <v>0</v>
          </cell>
          <cell r="DL214">
            <v>0</v>
          </cell>
          <cell r="DN214"/>
          <cell r="DO214">
            <v>0</v>
          </cell>
          <cell r="DP214">
            <v>0</v>
          </cell>
          <cell r="DQ214">
            <v>0</v>
          </cell>
          <cell r="DR214">
            <v>1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/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134894.59</v>
          </cell>
          <cell r="EQ214">
            <v>0</v>
          </cell>
          <cell r="ER214">
            <v>134894.59</v>
          </cell>
          <cell r="ES214">
            <v>968147.53299956769</v>
          </cell>
          <cell r="ET214">
            <v>0</v>
          </cell>
          <cell r="EU214">
            <v>968147.53299956769</v>
          </cell>
          <cell r="EV214">
            <v>968147.53299956769</v>
          </cell>
          <cell r="EW214">
            <v>4741.947100406046</v>
          </cell>
          <cell r="EX214">
            <v>4610</v>
          </cell>
          <cell r="EY214">
            <v>0</v>
          </cell>
          <cell r="EZ214">
            <v>941208.33333333326</v>
          </cell>
          <cell r="FA214">
            <v>0</v>
          </cell>
          <cell r="FB214">
            <v>968147.53299956769</v>
          </cell>
          <cell r="FC214">
            <v>995863.24883855518</v>
          </cell>
          <cell r="FD214">
            <v>27715.715838987497</v>
          </cell>
          <cell r="FE214">
            <v>995863.24883855518</v>
          </cell>
          <cell r="FF214">
            <v>995863.24883855518</v>
          </cell>
          <cell r="FG214">
            <v>0</v>
          </cell>
          <cell r="FH214" t="str">
            <v>MFG</v>
          </cell>
          <cell r="FI214">
            <v>114200.39841623443</v>
          </cell>
          <cell r="FJ214">
            <v>0</v>
          </cell>
          <cell r="FK214">
            <v>114200.39841623443</v>
          </cell>
          <cell r="FL214">
            <v>0</v>
          </cell>
          <cell r="FM214" t="str">
            <v/>
          </cell>
          <cell r="FN214" t="str">
            <v/>
          </cell>
          <cell r="FO214" t="str">
            <v/>
          </cell>
          <cell r="FP214" t="str">
            <v/>
          </cell>
          <cell r="FQ214">
            <v>0</v>
          </cell>
        </row>
        <row r="215">
          <cell r="C215"/>
          <cell r="D215"/>
          <cell r="E215" t="str">
            <v>Lambourne Primary School</v>
          </cell>
          <cell r="F215" t="str">
            <v>P</v>
          </cell>
          <cell r="G215" t="str">
            <v/>
          </cell>
          <cell r="H215"/>
          <cell r="I215" t="str">
            <v>Y</v>
          </cell>
          <cell r="J215"/>
          <cell r="K215">
            <v>2690</v>
          </cell>
          <cell r="L215">
            <v>145604</v>
          </cell>
          <cell r="M215"/>
          <cell r="N215"/>
          <cell r="O215">
            <v>7</v>
          </cell>
          <cell r="P215">
            <v>0</v>
          </cell>
          <cell r="Q215">
            <v>0</v>
          </cell>
          <cell r="R215"/>
          <cell r="S215">
            <v>30</v>
          </cell>
          <cell r="T215">
            <v>186</v>
          </cell>
          <cell r="U215"/>
          <cell r="V215">
            <v>216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216</v>
          </cell>
          <cell r="AF215">
            <v>767359.44000000006</v>
          </cell>
          <cell r="AG215">
            <v>0</v>
          </cell>
          <cell r="AH215">
            <v>0</v>
          </cell>
          <cell r="AI215">
            <v>0</v>
          </cell>
          <cell r="AJ215">
            <v>767359.44000000006</v>
          </cell>
          <cell r="AK215">
            <v>42.999999999999979</v>
          </cell>
          <cell r="AL215">
            <v>21147.399999999991</v>
          </cell>
          <cell r="AM215">
            <v>0</v>
          </cell>
          <cell r="AN215">
            <v>0</v>
          </cell>
          <cell r="AO215">
            <v>21147.399999999991</v>
          </cell>
          <cell r="AP215">
            <v>44.000000000000064</v>
          </cell>
          <cell r="AQ215">
            <v>36212.880000000048</v>
          </cell>
          <cell r="AR215">
            <v>0</v>
          </cell>
          <cell r="AS215">
            <v>0</v>
          </cell>
          <cell r="AT215">
            <v>36212.880000000048</v>
          </cell>
          <cell r="AU215">
            <v>181.68224299065426</v>
          </cell>
          <cell r="AV215">
            <v>0</v>
          </cell>
          <cell r="AW215">
            <v>10.093457943925229</v>
          </cell>
          <cell r="AX215">
            <v>2380.6914392523354</v>
          </cell>
          <cell r="AY215">
            <v>23.214953271028104</v>
          </cell>
          <cell r="AZ215">
            <v>6640.6095252336645</v>
          </cell>
          <cell r="BA215">
            <v>1.0093457943925228</v>
          </cell>
          <cell r="BB215">
            <v>450.81420560747637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9472.1151700934752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9472.1151700934752</v>
          </cell>
          <cell r="BZ215">
            <v>66832.395170093514</v>
          </cell>
          <cell r="CA215">
            <v>0</v>
          </cell>
          <cell r="CB215">
            <v>66832.395170093514</v>
          </cell>
          <cell r="CC215">
            <v>75.451441492368588</v>
          </cell>
          <cell r="CD215">
            <v>88603.382258903352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88603.382258903352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5.8064516129032198</v>
          </cell>
          <cell r="CX215">
            <v>3438.4064516128992</v>
          </cell>
          <cell r="CY215">
            <v>0</v>
          </cell>
          <cell r="CZ215">
            <v>0</v>
          </cell>
          <cell r="DA215">
            <v>3438.4064516128992</v>
          </cell>
          <cell r="DB215">
            <v>926233.62388060987</v>
          </cell>
          <cell r="DC215">
            <v>0</v>
          </cell>
          <cell r="DD215">
            <v>926233.62388060987</v>
          </cell>
          <cell r="DE215">
            <v>134894.59</v>
          </cell>
          <cell r="DF215">
            <v>0</v>
          </cell>
          <cell r="DG215">
            <v>134894.59</v>
          </cell>
          <cell r="DH215">
            <v>30.857142857142858</v>
          </cell>
          <cell r="DI215">
            <v>0</v>
          </cell>
          <cell r="DJ215">
            <v>2.367</v>
          </cell>
          <cell r="DK215">
            <v>0</v>
          </cell>
          <cell r="DL215">
            <v>1</v>
          </cell>
          <cell r="DN215"/>
          <cell r="DO215">
            <v>0</v>
          </cell>
          <cell r="DP215">
            <v>0</v>
          </cell>
          <cell r="DQ215">
            <v>0</v>
          </cell>
          <cell r="DR215">
            <v>1.0173000000000001</v>
          </cell>
          <cell r="DS215">
            <v>18357.51810013465</v>
          </cell>
          <cell r="DT215">
            <v>0</v>
          </cell>
          <cell r="DU215">
            <v>18357.51810013465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2664</v>
          </cell>
          <cell r="EB215">
            <v>2664</v>
          </cell>
          <cell r="EC215">
            <v>0</v>
          </cell>
          <cell r="ED215">
            <v>0</v>
          </cell>
          <cell r="EE215">
            <v>2664</v>
          </cell>
          <cell r="EF215">
            <v>2664</v>
          </cell>
          <cell r="EG215">
            <v>0</v>
          </cell>
          <cell r="EH215"/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155916.10810013465</v>
          </cell>
          <cell r="EQ215">
            <v>0</v>
          </cell>
          <cell r="ER215">
            <v>155916.10810013465</v>
          </cell>
          <cell r="ES215">
            <v>1082149.7319807445</v>
          </cell>
          <cell r="ET215">
            <v>0</v>
          </cell>
          <cell r="EU215">
            <v>1082149.7319807445</v>
          </cell>
          <cell r="EV215">
            <v>1079485.7319807445</v>
          </cell>
          <cell r="EW215">
            <v>4997.6191295404842</v>
          </cell>
          <cell r="EX215">
            <v>4610</v>
          </cell>
          <cell r="EY215">
            <v>0</v>
          </cell>
          <cell r="EZ215">
            <v>995760</v>
          </cell>
          <cell r="FA215">
            <v>0</v>
          </cell>
          <cell r="FB215">
            <v>1082149.7319807445</v>
          </cell>
          <cell r="FC215">
            <v>1082149.7319807445</v>
          </cell>
          <cell r="FD215">
            <v>0</v>
          </cell>
          <cell r="FE215">
            <v>1082149.7319807445</v>
          </cell>
          <cell r="FF215">
            <v>1082149.7319807445</v>
          </cell>
          <cell r="FG215">
            <v>0</v>
          </cell>
          <cell r="FH215" t="str">
            <v>Formula</v>
          </cell>
          <cell r="FI215">
            <v>163528.49999110433</v>
          </cell>
          <cell r="FJ215">
            <v>0</v>
          </cell>
          <cell r="FK215">
            <v>163528.49999110433</v>
          </cell>
          <cell r="FL215">
            <v>0</v>
          </cell>
          <cell r="FM215" t="str">
            <v/>
          </cell>
          <cell r="FN215" t="str">
            <v/>
          </cell>
          <cell r="FO215" t="str">
            <v/>
          </cell>
          <cell r="FP215" t="str">
            <v/>
          </cell>
          <cell r="FQ215">
            <v>0</v>
          </cell>
        </row>
        <row r="216">
          <cell r="C216">
            <v>3208</v>
          </cell>
          <cell r="D216" t="str">
            <v>RB053208</v>
          </cell>
          <cell r="E216" t="str">
            <v>Langenhoe Community Primary School</v>
          </cell>
          <cell r="F216" t="str">
            <v>P</v>
          </cell>
          <cell r="G216" t="str">
            <v>Y</v>
          </cell>
          <cell r="H216">
            <v>10015151</v>
          </cell>
          <cell r="I216" t="str">
            <v/>
          </cell>
          <cell r="J216"/>
          <cell r="K216">
            <v>2038</v>
          </cell>
          <cell r="L216">
            <v>114729</v>
          </cell>
          <cell r="M216"/>
          <cell r="N216"/>
          <cell r="O216">
            <v>7</v>
          </cell>
          <cell r="P216">
            <v>0</v>
          </cell>
          <cell r="Q216">
            <v>0</v>
          </cell>
          <cell r="R216"/>
          <cell r="S216">
            <v>14</v>
          </cell>
          <cell r="T216">
            <v>105</v>
          </cell>
          <cell r="U216"/>
          <cell r="V216">
            <v>119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119</v>
          </cell>
          <cell r="AF216">
            <v>422758.21</v>
          </cell>
          <cell r="AG216">
            <v>0</v>
          </cell>
          <cell r="AH216">
            <v>0</v>
          </cell>
          <cell r="AI216">
            <v>0</v>
          </cell>
          <cell r="AJ216">
            <v>422758.21</v>
          </cell>
          <cell r="AK216">
            <v>17.000000000000014</v>
          </cell>
          <cell r="AL216">
            <v>8360.6000000000076</v>
          </cell>
          <cell r="AM216">
            <v>0</v>
          </cell>
          <cell r="AN216">
            <v>0</v>
          </cell>
          <cell r="AO216">
            <v>8360.6000000000076</v>
          </cell>
          <cell r="AP216">
            <v>17.000000000000014</v>
          </cell>
          <cell r="AQ216">
            <v>13991.340000000011</v>
          </cell>
          <cell r="AR216">
            <v>0</v>
          </cell>
          <cell r="AS216">
            <v>0</v>
          </cell>
          <cell r="AT216">
            <v>13991.340000000011</v>
          </cell>
          <cell r="AU216">
            <v>95.999999999999972</v>
          </cell>
          <cell r="AV216">
            <v>0</v>
          </cell>
          <cell r="AW216">
            <v>6.9999999999999991</v>
          </cell>
          <cell r="AX216">
            <v>1651.0535999999997</v>
          </cell>
          <cell r="AY216">
            <v>6.0000000000000009</v>
          </cell>
          <cell r="AZ216">
            <v>1716.2928000000004</v>
          </cell>
          <cell r="BA216">
            <v>8.9999999999999964</v>
          </cell>
          <cell r="BB216">
            <v>4019.7599999999984</v>
          </cell>
          <cell r="BC216">
            <v>0</v>
          </cell>
          <cell r="BD216">
            <v>0</v>
          </cell>
          <cell r="BE216">
            <v>0.99999999999999933</v>
          </cell>
          <cell r="BF216">
            <v>516.89999999999964</v>
          </cell>
          <cell r="BG216">
            <v>0</v>
          </cell>
          <cell r="BH216">
            <v>0</v>
          </cell>
          <cell r="BI216">
            <v>7904.0063999999984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7904.0063999999984</v>
          </cell>
          <cell r="BZ216">
            <v>30255.946400000015</v>
          </cell>
          <cell r="CA216">
            <v>0</v>
          </cell>
          <cell r="CB216">
            <v>30255.946400000015</v>
          </cell>
          <cell r="CC216">
            <v>34.190796857463525</v>
          </cell>
          <cell r="CD216">
            <v>40150.594657687987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40150.594657687987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2.2666666666666613</v>
          </cell>
          <cell r="CX216">
            <v>1342.2519999999968</v>
          </cell>
          <cell r="CY216">
            <v>0</v>
          </cell>
          <cell r="CZ216">
            <v>0</v>
          </cell>
          <cell r="DA216">
            <v>1342.2519999999968</v>
          </cell>
          <cell r="DB216">
            <v>494507.00305768807</v>
          </cell>
          <cell r="DC216">
            <v>0</v>
          </cell>
          <cell r="DD216">
            <v>494507.00305768807</v>
          </cell>
          <cell r="DE216">
            <v>134894.59</v>
          </cell>
          <cell r="DF216">
            <v>0</v>
          </cell>
          <cell r="DG216">
            <v>134894.59</v>
          </cell>
          <cell r="DH216">
            <v>17</v>
          </cell>
          <cell r="DI216">
            <v>0.41121495327102797</v>
          </cell>
          <cell r="DJ216">
            <v>2.2160000000000002</v>
          </cell>
          <cell r="DK216">
            <v>0</v>
          </cell>
          <cell r="DL216">
            <v>1</v>
          </cell>
          <cell r="DN216"/>
          <cell r="DO216">
            <v>23566.782429906536</v>
          </cell>
          <cell r="DP216">
            <v>0</v>
          </cell>
          <cell r="DQ216">
            <v>23566.782429906536</v>
          </cell>
          <cell r="DR216">
            <v>1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21375.91</v>
          </cell>
          <cell r="EB216">
            <v>18587.75</v>
          </cell>
          <cell r="EC216">
            <v>2788.16</v>
          </cell>
          <cell r="ED216">
            <v>0</v>
          </cell>
          <cell r="EE216">
            <v>21375.91</v>
          </cell>
          <cell r="EF216">
            <v>21375.91</v>
          </cell>
          <cell r="EG216">
            <v>0</v>
          </cell>
          <cell r="EH216"/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179837.28242990654</v>
          </cell>
          <cell r="EQ216">
            <v>0</v>
          </cell>
          <cell r="ER216">
            <v>179837.28242990654</v>
          </cell>
          <cell r="ES216">
            <v>674344.28548759455</v>
          </cell>
          <cell r="ET216">
            <v>0</v>
          </cell>
          <cell r="EU216">
            <v>674344.28548759455</v>
          </cell>
          <cell r="EV216">
            <v>652968.37548759463</v>
          </cell>
          <cell r="EW216">
            <v>5487.1292057781066</v>
          </cell>
          <cell r="EX216">
            <v>4610</v>
          </cell>
          <cell r="EY216">
            <v>0</v>
          </cell>
          <cell r="EZ216">
            <v>548590</v>
          </cell>
          <cell r="FA216">
            <v>0</v>
          </cell>
          <cell r="FB216">
            <v>674344.28548759455</v>
          </cell>
          <cell r="FC216">
            <v>674344.28548759455</v>
          </cell>
          <cell r="FD216">
            <v>0</v>
          </cell>
          <cell r="FE216">
            <v>674344.28548759455</v>
          </cell>
          <cell r="FF216">
            <v>674344.28548759455</v>
          </cell>
          <cell r="FG216">
            <v>0</v>
          </cell>
          <cell r="FH216" t="str">
            <v>Formula</v>
          </cell>
          <cell r="FI216">
            <v>76070.939357687996</v>
          </cell>
          <cell r="FJ216">
            <v>0</v>
          </cell>
          <cell r="FK216">
            <v>76070.939357687996</v>
          </cell>
          <cell r="FL216">
            <v>0</v>
          </cell>
          <cell r="FM216">
            <v>4900.42</v>
          </cell>
          <cell r="FN216">
            <v>881.79</v>
          </cell>
          <cell r="FO216">
            <v>0</v>
          </cell>
          <cell r="FP216">
            <v>119</v>
          </cell>
          <cell r="FQ216">
            <v>5901.21</v>
          </cell>
        </row>
        <row r="217">
          <cell r="C217">
            <v>3216</v>
          </cell>
          <cell r="D217" t="str">
            <v>RB053216</v>
          </cell>
          <cell r="E217" t="str">
            <v>Langham Primary School</v>
          </cell>
          <cell r="F217" t="str">
            <v>P</v>
          </cell>
          <cell r="G217" t="str">
            <v>Y</v>
          </cell>
          <cell r="H217">
            <v>10041430</v>
          </cell>
          <cell r="I217" t="str">
            <v/>
          </cell>
          <cell r="J217"/>
          <cell r="K217">
            <v>2039</v>
          </cell>
          <cell r="L217">
            <v>114730</v>
          </cell>
          <cell r="M217"/>
          <cell r="N217"/>
          <cell r="O217">
            <v>7</v>
          </cell>
          <cell r="P217">
            <v>0</v>
          </cell>
          <cell r="Q217">
            <v>0</v>
          </cell>
          <cell r="R217"/>
          <cell r="S217">
            <v>7</v>
          </cell>
          <cell r="T217">
            <v>88</v>
          </cell>
          <cell r="U217"/>
          <cell r="V217">
            <v>95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95</v>
          </cell>
          <cell r="AF217">
            <v>337496.05</v>
          </cell>
          <cell r="AG217">
            <v>0</v>
          </cell>
          <cell r="AH217">
            <v>0</v>
          </cell>
          <cell r="AI217">
            <v>0</v>
          </cell>
          <cell r="AJ217">
            <v>337496.05</v>
          </cell>
          <cell r="AK217">
            <v>7.0000000000000009</v>
          </cell>
          <cell r="AL217">
            <v>3442.6000000000004</v>
          </cell>
          <cell r="AM217">
            <v>0</v>
          </cell>
          <cell r="AN217">
            <v>0</v>
          </cell>
          <cell r="AO217">
            <v>3442.6000000000004</v>
          </cell>
          <cell r="AP217">
            <v>8.0000000000000018</v>
          </cell>
          <cell r="AQ217">
            <v>6584.1600000000017</v>
          </cell>
          <cell r="AR217">
            <v>0</v>
          </cell>
          <cell r="AS217">
            <v>0</v>
          </cell>
          <cell r="AT217">
            <v>6584.1600000000017</v>
          </cell>
          <cell r="AU217">
            <v>82.608695652173878</v>
          </cell>
          <cell r="AV217">
            <v>0</v>
          </cell>
          <cell r="AW217">
            <v>2.0652173913043472</v>
          </cell>
          <cell r="AX217">
            <v>487.11208695652158</v>
          </cell>
          <cell r="AY217">
            <v>5.1630434782608674</v>
          </cell>
          <cell r="AZ217">
            <v>1476.8823913043473</v>
          </cell>
          <cell r="BA217">
            <v>4.1304347826086945</v>
          </cell>
          <cell r="BB217">
            <v>1844.8173913043472</v>
          </cell>
          <cell r="BC217">
            <v>1.0326086956521736</v>
          </cell>
          <cell r="BD217">
            <v>502.65326086956503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4311.4651304347808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4311.4651304347808</v>
          </cell>
          <cell r="BZ217">
            <v>14338.225130434783</v>
          </cell>
          <cell r="CA217">
            <v>0</v>
          </cell>
          <cell r="CB217">
            <v>14338.225130434783</v>
          </cell>
          <cell r="CC217">
            <v>31.057692307692339</v>
          </cell>
          <cell r="CD217">
            <v>36471.35865384619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36471.35865384619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1.0795454545454581</v>
          </cell>
          <cell r="CX217">
            <v>639.27443181818387</v>
          </cell>
          <cell r="CY217">
            <v>0</v>
          </cell>
          <cell r="CZ217">
            <v>0</v>
          </cell>
          <cell r="DA217">
            <v>639.27443181818387</v>
          </cell>
          <cell r="DB217">
            <v>388944.90821609908</v>
          </cell>
          <cell r="DC217">
            <v>0</v>
          </cell>
          <cell r="DD217">
            <v>388944.90821609908</v>
          </cell>
          <cell r="DE217">
            <v>134894.59</v>
          </cell>
          <cell r="DF217">
            <v>0</v>
          </cell>
          <cell r="DG217">
            <v>134894.59</v>
          </cell>
          <cell r="DH217">
            <v>13.571428571428571</v>
          </cell>
          <cell r="DI217">
            <v>0.73164218958611471</v>
          </cell>
          <cell r="DJ217">
            <v>1.7889999999999999</v>
          </cell>
          <cell r="DK217">
            <v>0</v>
          </cell>
          <cell r="DL217">
            <v>0.4724999999999997</v>
          </cell>
          <cell r="DN217"/>
          <cell r="DO217">
            <v>19812.165501869142</v>
          </cell>
          <cell r="DP217">
            <v>0</v>
          </cell>
          <cell r="DQ217">
            <v>19812.165501869142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14489.71</v>
          </cell>
          <cell r="EB217">
            <v>12599.75</v>
          </cell>
          <cell r="EC217">
            <v>1889.9599999999991</v>
          </cell>
          <cell r="ED217">
            <v>0</v>
          </cell>
          <cell r="EE217">
            <v>14489.71</v>
          </cell>
          <cell r="EF217">
            <v>14489.71</v>
          </cell>
          <cell r="EG217">
            <v>0</v>
          </cell>
          <cell r="EH217"/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169196.46550186913</v>
          </cell>
          <cell r="EQ217">
            <v>0</v>
          </cell>
          <cell r="ER217">
            <v>169196.46550186913</v>
          </cell>
          <cell r="ES217">
            <v>558141.37371796824</v>
          </cell>
          <cell r="ET217">
            <v>0</v>
          </cell>
          <cell r="EU217">
            <v>558141.37371796824</v>
          </cell>
          <cell r="EV217">
            <v>543651.66371796827</v>
          </cell>
          <cell r="EW217">
            <v>5722.6490917680867</v>
          </cell>
          <cell r="EX217">
            <v>4610</v>
          </cell>
          <cell r="EY217">
            <v>0</v>
          </cell>
          <cell r="EZ217">
            <v>437950</v>
          </cell>
          <cell r="FA217">
            <v>0</v>
          </cell>
          <cell r="FB217">
            <v>558141.37371796824</v>
          </cell>
          <cell r="FC217">
            <v>558141.37371796824</v>
          </cell>
          <cell r="FD217">
            <v>0</v>
          </cell>
          <cell r="FE217">
            <v>558141.37371796824</v>
          </cell>
          <cell r="FF217">
            <v>558141.37371796824</v>
          </cell>
          <cell r="FG217">
            <v>0</v>
          </cell>
          <cell r="FH217" t="str">
            <v>Formula</v>
          </cell>
          <cell r="FI217">
            <v>58131.139716099162</v>
          </cell>
          <cell r="FJ217">
            <v>0</v>
          </cell>
          <cell r="FK217">
            <v>58131.139716099162</v>
          </cell>
          <cell r="FL217">
            <v>0</v>
          </cell>
          <cell r="FM217">
            <v>3912.1</v>
          </cell>
          <cell r="FN217">
            <v>703.95</v>
          </cell>
          <cell r="FO217">
            <v>0</v>
          </cell>
          <cell r="FP217">
            <v>95</v>
          </cell>
          <cell r="FQ217">
            <v>4711.05</v>
          </cell>
        </row>
        <row r="218">
          <cell r="C218"/>
          <cell r="D218"/>
          <cell r="E218" t="str">
            <v>Larchwood Primary School</v>
          </cell>
          <cell r="F218" t="str">
            <v>P</v>
          </cell>
          <cell r="G218" t="str">
            <v/>
          </cell>
          <cell r="H218"/>
          <cell r="I218" t="str">
            <v>Y</v>
          </cell>
          <cell r="J218"/>
          <cell r="K218">
            <v>2105</v>
          </cell>
          <cell r="L218">
            <v>140828</v>
          </cell>
          <cell r="M218"/>
          <cell r="N218"/>
          <cell r="O218">
            <v>7</v>
          </cell>
          <cell r="P218">
            <v>0</v>
          </cell>
          <cell r="Q218">
            <v>0</v>
          </cell>
          <cell r="R218"/>
          <cell r="S218">
            <v>60</v>
          </cell>
          <cell r="T218">
            <v>359</v>
          </cell>
          <cell r="U218"/>
          <cell r="V218">
            <v>419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419</v>
          </cell>
          <cell r="AF218">
            <v>1488535.21</v>
          </cell>
          <cell r="AG218">
            <v>0</v>
          </cell>
          <cell r="AH218">
            <v>0</v>
          </cell>
          <cell r="AI218">
            <v>0</v>
          </cell>
          <cell r="AJ218">
            <v>1488535.21</v>
          </cell>
          <cell r="AK218">
            <v>87.000000000000014</v>
          </cell>
          <cell r="AL218">
            <v>42786.600000000006</v>
          </cell>
          <cell r="AM218">
            <v>0</v>
          </cell>
          <cell r="AN218">
            <v>0</v>
          </cell>
          <cell r="AO218">
            <v>42786.600000000006</v>
          </cell>
          <cell r="AP218">
            <v>87.000000000000014</v>
          </cell>
          <cell r="AQ218">
            <v>71602.740000000005</v>
          </cell>
          <cell r="AR218">
            <v>0</v>
          </cell>
          <cell r="AS218">
            <v>0</v>
          </cell>
          <cell r="AT218">
            <v>71602.740000000005</v>
          </cell>
          <cell r="AU218">
            <v>300.43405275779355</v>
          </cell>
          <cell r="AV218">
            <v>0</v>
          </cell>
          <cell r="AW218">
            <v>106.50839328537158</v>
          </cell>
          <cell r="AX218">
            <v>25121.580880575511</v>
          </cell>
          <cell r="AY218">
            <v>9.043165467625883</v>
          </cell>
          <cell r="AZ218">
            <v>2586.7866302158232</v>
          </cell>
          <cell r="BA218">
            <v>0</v>
          </cell>
          <cell r="BB218">
            <v>0</v>
          </cell>
          <cell r="BC218">
            <v>2.0095923261390869</v>
          </cell>
          <cell r="BD218">
            <v>978.22935251798469</v>
          </cell>
          <cell r="BE218">
            <v>0</v>
          </cell>
          <cell r="BF218">
            <v>0</v>
          </cell>
          <cell r="BG218">
            <v>1.0047961630695434</v>
          </cell>
          <cell r="BH218">
            <v>685.77338129496343</v>
          </cell>
          <cell r="BI218">
            <v>29372.370244604281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29372.370244604281</v>
          </cell>
          <cell r="BZ218">
            <v>143761.7102446043</v>
          </cell>
          <cell r="CA218">
            <v>0</v>
          </cell>
          <cell r="CB218">
            <v>143761.7102446043</v>
          </cell>
          <cell r="CC218">
            <v>88.849230855835231</v>
          </cell>
          <cell r="CD218">
            <v>104336.54028631587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104336.54028631587</v>
          </cell>
          <cell r="CR218">
            <v>0.85999999999999588</v>
          </cell>
          <cell r="CS218">
            <v>828.63579999999604</v>
          </cell>
          <cell r="CT218">
            <v>0</v>
          </cell>
          <cell r="CU218">
            <v>0</v>
          </cell>
          <cell r="CV218">
            <v>828.63579999999604</v>
          </cell>
          <cell r="CW218">
            <v>22.175487465181071</v>
          </cell>
          <cell r="CX218">
            <v>13131.658412256274</v>
          </cell>
          <cell r="CY218">
            <v>0</v>
          </cell>
          <cell r="CZ218">
            <v>0</v>
          </cell>
          <cell r="DA218">
            <v>13131.658412256274</v>
          </cell>
          <cell r="DB218">
            <v>1750593.7547431765</v>
          </cell>
          <cell r="DC218">
            <v>0</v>
          </cell>
          <cell r="DD218">
            <v>1750593.7547431765</v>
          </cell>
          <cell r="DE218">
            <v>134894.59</v>
          </cell>
          <cell r="DF218">
            <v>0</v>
          </cell>
          <cell r="DG218">
            <v>134894.59</v>
          </cell>
          <cell r="DH218">
            <v>59.857142857142854</v>
          </cell>
          <cell r="DI218">
            <v>0</v>
          </cell>
          <cell r="DJ218">
            <v>1.244</v>
          </cell>
          <cell r="DK218">
            <v>0</v>
          </cell>
          <cell r="DL218">
            <v>0</v>
          </cell>
          <cell r="DN218"/>
          <cell r="DO218">
            <v>0</v>
          </cell>
          <cell r="DP218">
            <v>0</v>
          </cell>
          <cell r="DQ218">
            <v>0</v>
          </cell>
          <cell r="DR218">
            <v>1.0173000000000001</v>
          </cell>
          <cell r="DS218">
            <v>32618.948364057131</v>
          </cell>
          <cell r="DT218">
            <v>0</v>
          </cell>
          <cell r="DU218">
            <v>32618.948364057131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5225.8</v>
          </cell>
          <cell r="EB218">
            <v>5225.8</v>
          </cell>
          <cell r="EC218">
            <v>0</v>
          </cell>
          <cell r="ED218">
            <v>0</v>
          </cell>
          <cell r="EE218">
            <v>5225.8</v>
          </cell>
          <cell r="EF218">
            <v>5225.8</v>
          </cell>
          <cell r="EG218">
            <v>0</v>
          </cell>
          <cell r="EH218"/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172739.33836405713</v>
          </cell>
          <cell r="EQ218">
            <v>0</v>
          </cell>
          <cell r="ER218">
            <v>172739.33836405713</v>
          </cell>
          <cell r="ES218">
            <v>1923333.0931072338</v>
          </cell>
          <cell r="ET218">
            <v>0</v>
          </cell>
          <cell r="EU218">
            <v>1923333.0931072338</v>
          </cell>
          <cell r="EV218">
            <v>1918107.2931072337</v>
          </cell>
          <cell r="EW218">
            <v>4577.8217019265721</v>
          </cell>
          <cell r="EX218">
            <v>4610</v>
          </cell>
          <cell r="EY218">
            <v>32.178298073427868</v>
          </cell>
          <cell r="EZ218">
            <v>1931590</v>
          </cell>
          <cell r="FA218">
            <v>13482.706892766291</v>
          </cell>
          <cell r="FB218">
            <v>1936815.8</v>
          </cell>
          <cell r="FC218">
            <v>1936815.8</v>
          </cell>
          <cell r="FD218">
            <v>0</v>
          </cell>
          <cell r="FE218">
            <v>1936815.8</v>
          </cell>
          <cell r="FF218">
            <v>1936815.8</v>
          </cell>
          <cell r="FG218">
            <v>0</v>
          </cell>
          <cell r="FH218" t="str">
            <v>MPPL</v>
          </cell>
          <cell r="FI218">
            <v>268493.95546122338</v>
          </cell>
          <cell r="FJ218">
            <v>0</v>
          </cell>
          <cell r="FK218">
            <v>268493.95546122338</v>
          </cell>
          <cell r="FL218">
            <v>0</v>
          </cell>
          <cell r="FM218" t="str">
            <v/>
          </cell>
          <cell r="FN218" t="str">
            <v/>
          </cell>
          <cell r="FO218" t="str">
            <v/>
          </cell>
          <cell r="FP218" t="str">
            <v/>
          </cell>
          <cell r="FQ218">
            <v>0</v>
          </cell>
        </row>
        <row r="219">
          <cell r="C219"/>
          <cell r="D219"/>
          <cell r="E219" t="str">
            <v>Larkrise Primary School</v>
          </cell>
          <cell r="F219" t="str">
            <v>P</v>
          </cell>
          <cell r="G219" t="str">
            <v/>
          </cell>
          <cell r="H219"/>
          <cell r="I219" t="str">
            <v>Y</v>
          </cell>
          <cell r="J219"/>
          <cell r="K219">
            <v>2144</v>
          </cell>
          <cell r="L219">
            <v>143124</v>
          </cell>
          <cell r="M219"/>
          <cell r="N219"/>
          <cell r="O219">
            <v>7</v>
          </cell>
          <cell r="P219">
            <v>0</v>
          </cell>
          <cell r="Q219">
            <v>0</v>
          </cell>
          <cell r="R219"/>
          <cell r="S219">
            <v>19</v>
          </cell>
          <cell r="T219">
            <v>167</v>
          </cell>
          <cell r="U219"/>
          <cell r="V219">
            <v>186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186</v>
          </cell>
          <cell r="AF219">
            <v>660781.74</v>
          </cell>
          <cell r="AG219">
            <v>0</v>
          </cell>
          <cell r="AH219">
            <v>0</v>
          </cell>
          <cell r="AI219">
            <v>0</v>
          </cell>
          <cell r="AJ219">
            <v>660781.74</v>
          </cell>
          <cell r="AK219">
            <v>77.000000000000014</v>
          </cell>
          <cell r="AL219">
            <v>37868.600000000006</v>
          </cell>
          <cell r="AM219">
            <v>0</v>
          </cell>
          <cell r="AN219">
            <v>0</v>
          </cell>
          <cell r="AO219">
            <v>37868.600000000006</v>
          </cell>
          <cell r="AP219">
            <v>81.000000000000014</v>
          </cell>
          <cell r="AQ219">
            <v>66664.62000000001</v>
          </cell>
          <cell r="AR219">
            <v>0</v>
          </cell>
          <cell r="AS219">
            <v>0</v>
          </cell>
          <cell r="AT219">
            <v>66664.62000000001</v>
          </cell>
          <cell r="AU219">
            <v>85.999999999999915</v>
          </cell>
          <cell r="AV219">
            <v>0</v>
          </cell>
          <cell r="AW219">
            <v>23.000000000000071</v>
          </cell>
          <cell r="AX219">
            <v>5424.8904000000166</v>
          </cell>
          <cell r="AY219">
            <v>2.9999999999999969</v>
          </cell>
          <cell r="AZ219">
            <v>858.14639999999918</v>
          </cell>
          <cell r="BA219">
            <v>0</v>
          </cell>
          <cell r="BB219">
            <v>0</v>
          </cell>
          <cell r="BC219">
            <v>73.999999999999929</v>
          </cell>
          <cell r="BD219">
            <v>36021.719999999965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42304.756799999981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42304.756799999981</v>
          </cell>
          <cell r="BZ219">
            <v>146837.9768</v>
          </cell>
          <cell r="CA219">
            <v>0</v>
          </cell>
          <cell r="CB219">
            <v>146837.9768</v>
          </cell>
          <cell r="CC219">
            <v>73.781671159029671</v>
          </cell>
          <cell r="CD219">
            <v>86642.554258760123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86642.554258760123</v>
          </cell>
          <cell r="CR219">
            <v>6.9372972972972988</v>
          </cell>
          <cell r="CS219">
            <v>6684.2940648648664</v>
          </cell>
          <cell r="CT219">
            <v>0</v>
          </cell>
          <cell r="CU219">
            <v>0</v>
          </cell>
          <cell r="CV219">
            <v>6684.2940648648664</v>
          </cell>
          <cell r="CW219">
            <v>20.047904191616851</v>
          </cell>
          <cell r="CX219">
            <v>11871.76742514975</v>
          </cell>
          <cell r="CY219">
            <v>0</v>
          </cell>
          <cell r="CZ219">
            <v>0</v>
          </cell>
          <cell r="DA219">
            <v>11871.76742514975</v>
          </cell>
          <cell r="DB219">
            <v>912818.33254877478</v>
          </cell>
          <cell r="DC219">
            <v>0</v>
          </cell>
          <cell r="DD219">
            <v>912818.33254877478</v>
          </cell>
          <cell r="DE219">
            <v>134894.59</v>
          </cell>
          <cell r="DF219">
            <v>0</v>
          </cell>
          <cell r="DG219">
            <v>134894.59</v>
          </cell>
          <cell r="DH219">
            <v>26.571428571428573</v>
          </cell>
          <cell r="DI219">
            <v>0</v>
          </cell>
          <cell r="DJ219">
            <v>0.754</v>
          </cell>
          <cell r="DK219">
            <v>0</v>
          </cell>
          <cell r="DL219">
            <v>0</v>
          </cell>
          <cell r="DN219"/>
          <cell r="DO219">
            <v>0</v>
          </cell>
          <cell r="DP219">
            <v>0</v>
          </cell>
          <cell r="DQ219">
            <v>0</v>
          </cell>
          <cell r="DR219">
            <v>1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3179.69</v>
          </cell>
          <cell r="EB219">
            <v>3179.69</v>
          </cell>
          <cell r="EC219">
            <v>0</v>
          </cell>
          <cell r="ED219">
            <v>0</v>
          </cell>
          <cell r="EE219">
            <v>3179.69</v>
          </cell>
          <cell r="EF219">
            <v>3179.6899999999996</v>
          </cell>
          <cell r="EG219">
            <v>0</v>
          </cell>
          <cell r="EH219"/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138074.28</v>
          </cell>
          <cell r="EQ219">
            <v>0</v>
          </cell>
          <cell r="ER219">
            <v>138074.28</v>
          </cell>
          <cell r="ES219">
            <v>1050892.6125487748</v>
          </cell>
          <cell r="ET219">
            <v>0</v>
          </cell>
          <cell r="EU219">
            <v>1050892.6125487748</v>
          </cell>
          <cell r="EV219">
            <v>1047712.9225487747</v>
          </cell>
          <cell r="EW219">
            <v>5632.8651749934124</v>
          </cell>
          <cell r="EX219">
            <v>4610</v>
          </cell>
          <cell r="EY219">
            <v>0</v>
          </cell>
          <cell r="EZ219">
            <v>857460</v>
          </cell>
          <cell r="FA219">
            <v>0</v>
          </cell>
          <cell r="FB219">
            <v>1050892.6125487748</v>
          </cell>
          <cell r="FC219">
            <v>1050892.6125487748</v>
          </cell>
          <cell r="FD219">
            <v>0</v>
          </cell>
          <cell r="FE219">
            <v>1050892.6125487748</v>
          </cell>
          <cell r="FF219">
            <v>1050892.6125487748</v>
          </cell>
          <cell r="FG219">
            <v>0</v>
          </cell>
          <cell r="FH219" t="str">
            <v>Formula</v>
          </cell>
          <cell r="FI219">
            <v>233991.44474877472</v>
          </cell>
          <cell r="FJ219">
            <v>0</v>
          </cell>
          <cell r="FK219">
            <v>233991.44474877472</v>
          </cell>
          <cell r="FL219">
            <v>0</v>
          </cell>
          <cell r="FM219" t="str">
            <v/>
          </cell>
          <cell r="FN219" t="str">
            <v/>
          </cell>
          <cell r="FO219" t="str">
            <v/>
          </cell>
          <cell r="FP219" t="str">
            <v/>
          </cell>
          <cell r="FQ219">
            <v>0</v>
          </cell>
        </row>
        <row r="220">
          <cell r="C220"/>
          <cell r="D220"/>
          <cell r="E220" t="str">
            <v>Latchingdon Church of England Voluntary Controlled Primary School</v>
          </cell>
          <cell r="F220" t="str">
            <v>P</v>
          </cell>
          <cell r="G220" t="str">
            <v/>
          </cell>
          <cell r="H220"/>
          <cell r="I220" t="str">
            <v>Y</v>
          </cell>
          <cell r="J220"/>
          <cell r="K220">
            <v>3230</v>
          </cell>
          <cell r="L220">
            <v>142252</v>
          </cell>
          <cell r="M220"/>
          <cell r="N220"/>
          <cell r="O220">
            <v>7</v>
          </cell>
          <cell r="P220">
            <v>0</v>
          </cell>
          <cell r="Q220">
            <v>0</v>
          </cell>
          <cell r="R220"/>
          <cell r="S220">
            <v>22</v>
          </cell>
          <cell r="T220">
            <v>104</v>
          </cell>
          <cell r="U220"/>
          <cell r="V220">
            <v>126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126</v>
          </cell>
          <cell r="AF220">
            <v>447626.34</v>
          </cell>
          <cell r="AG220">
            <v>0</v>
          </cell>
          <cell r="AH220">
            <v>0</v>
          </cell>
          <cell r="AI220">
            <v>0</v>
          </cell>
          <cell r="AJ220">
            <v>447626.34</v>
          </cell>
          <cell r="AK220">
            <v>38.000000000000057</v>
          </cell>
          <cell r="AL220">
            <v>18688.400000000027</v>
          </cell>
          <cell r="AM220">
            <v>0</v>
          </cell>
          <cell r="AN220">
            <v>0</v>
          </cell>
          <cell r="AO220">
            <v>18688.400000000027</v>
          </cell>
          <cell r="AP220">
            <v>39.000000000000057</v>
          </cell>
          <cell r="AQ220">
            <v>32097.780000000046</v>
          </cell>
          <cell r="AR220">
            <v>0</v>
          </cell>
          <cell r="AS220">
            <v>0</v>
          </cell>
          <cell r="AT220">
            <v>32097.780000000046</v>
          </cell>
          <cell r="AU220">
            <v>87.999999999999957</v>
          </cell>
          <cell r="AV220">
            <v>0</v>
          </cell>
          <cell r="AW220">
            <v>37.000000000000043</v>
          </cell>
          <cell r="AX220">
            <v>8726.9976000000097</v>
          </cell>
          <cell r="AY220">
            <v>0</v>
          </cell>
          <cell r="AZ220">
            <v>0</v>
          </cell>
          <cell r="BA220">
            <v>1.0000000000000004</v>
          </cell>
          <cell r="BB220">
            <v>446.64000000000016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9173.6376000000091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9173.6376000000091</v>
          </cell>
          <cell r="BZ220">
            <v>59959.817600000082</v>
          </cell>
          <cell r="CA220">
            <v>0</v>
          </cell>
          <cell r="CB220">
            <v>59959.817600000082</v>
          </cell>
          <cell r="CC220">
            <v>44.213744903902189</v>
          </cell>
          <cell r="CD220">
            <v>51920.642778101377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51920.642778101377</v>
          </cell>
          <cell r="CR220">
            <v>7.4399999999999951</v>
          </cell>
          <cell r="CS220">
            <v>7168.6631999999954</v>
          </cell>
          <cell r="CT220">
            <v>0</v>
          </cell>
          <cell r="CU220">
            <v>0</v>
          </cell>
          <cell r="CV220">
            <v>7168.6631999999954</v>
          </cell>
          <cell r="CW220">
            <v>7.2692307692307709</v>
          </cell>
          <cell r="CX220">
            <v>4304.6203846153858</v>
          </cell>
          <cell r="CY220">
            <v>0</v>
          </cell>
          <cell r="CZ220">
            <v>0</v>
          </cell>
          <cell r="DA220">
            <v>4304.6203846153858</v>
          </cell>
          <cell r="DB220">
            <v>570980.08396271674</v>
          </cell>
          <cell r="DC220">
            <v>0</v>
          </cell>
          <cell r="DD220">
            <v>570980.08396271674</v>
          </cell>
          <cell r="DE220">
            <v>134894.59</v>
          </cell>
          <cell r="DF220">
            <v>0</v>
          </cell>
          <cell r="DG220">
            <v>134894.59</v>
          </cell>
          <cell r="DH220">
            <v>18</v>
          </cell>
          <cell r="DI220">
            <v>0.31775700934579432</v>
          </cell>
          <cell r="DJ220">
            <v>2.6680000000000001</v>
          </cell>
          <cell r="DK220">
            <v>0</v>
          </cell>
          <cell r="DL220">
            <v>1</v>
          </cell>
          <cell r="DN220"/>
          <cell r="DO220">
            <v>18210.695514018687</v>
          </cell>
          <cell r="DP220">
            <v>0</v>
          </cell>
          <cell r="DQ220">
            <v>18210.695514018687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2360.75</v>
          </cell>
          <cell r="EB220">
            <v>2360.75</v>
          </cell>
          <cell r="EC220">
            <v>0</v>
          </cell>
          <cell r="ED220">
            <v>0</v>
          </cell>
          <cell r="EE220">
            <v>2360.75</v>
          </cell>
          <cell r="EF220">
            <v>2360.75</v>
          </cell>
          <cell r="EG220">
            <v>0</v>
          </cell>
          <cell r="EH220"/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155466.03551401867</v>
          </cell>
          <cell r="EQ220">
            <v>0</v>
          </cell>
          <cell r="ER220">
            <v>155466.03551401867</v>
          </cell>
          <cell r="ES220">
            <v>726446.11947673536</v>
          </cell>
          <cell r="ET220">
            <v>0</v>
          </cell>
          <cell r="EU220">
            <v>726446.11947673536</v>
          </cell>
          <cell r="EV220">
            <v>724085.36947673536</v>
          </cell>
          <cell r="EW220">
            <v>5746.7092815613914</v>
          </cell>
          <cell r="EX220">
            <v>4610</v>
          </cell>
          <cell r="EY220">
            <v>0</v>
          </cell>
          <cell r="EZ220">
            <v>580860</v>
          </cell>
          <cell r="FA220">
            <v>0</v>
          </cell>
          <cell r="FB220">
            <v>726446.11947673536</v>
          </cell>
          <cell r="FC220">
            <v>726446.11947673536</v>
          </cell>
          <cell r="FD220">
            <v>0</v>
          </cell>
          <cell r="FE220">
            <v>726446.11947673536</v>
          </cell>
          <cell r="FF220">
            <v>726446.11947673536</v>
          </cell>
          <cell r="FG220">
            <v>0</v>
          </cell>
          <cell r="FH220" t="str">
            <v>Formula</v>
          </cell>
          <cell r="FI220">
            <v>118094.13416271681</v>
          </cell>
          <cell r="FJ220">
            <v>0</v>
          </cell>
          <cell r="FK220">
            <v>118094.13416271681</v>
          </cell>
          <cell r="FL220">
            <v>0</v>
          </cell>
          <cell r="FM220" t="str">
            <v/>
          </cell>
          <cell r="FN220" t="str">
            <v/>
          </cell>
          <cell r="FO220" t="str">
            <v/>
          </cell>
          <cell r="FP220" t="str">
            <v/>
          </cell>
          <cell r="FQ220">
            <v>0</v>
          </cell>
        </row>
        <row r="221">
          <cell r="C221"/>
          <cell r="D221"/>
          <cell r="E221" t="str">
            <v>Latton Green Primary Academy</v>
          </cell>
          <cell r="F221" t="str">
            <v>P</v>
          </cell>
          <cell r="G221" t="str">
            <v/>
          </cell>
          <cell r="H221"/>
          <cell r="I221" t="str">
            <v>Y</v>
          </cell>
          <cell r="J221"/>
          <cell r="K221">
            <v>2117</v>
          </cell>
          <cell r="L221">
            <v>141381</v>
          </cell>
          <cell r="M221"/>
          <cell r="N221"/>
          <cell r="O221">
            <v>7</v>
          </cell>
          <cell r="P221">
            <v>0</v>
          </cell>
          <cell r="Q221">
            <v>0</v>
          </cell>
          <cell r="R221"/>
          <cell r="S221">
            <v>28</v>
          </cell>
          <cell r="T221">
            <v>178</v>
          </cell>
          <cell r="U221"/>
          <cell r="V221">
            <v>206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206</v>
          </cell>
          <cell r="AF221">
            <v>731833.54</v>
          </cell>
          <cell r="AG221">
            <v>0</v>
          </cell>
          <cell r="AH221">
            <v>0</v>
          </cell>
          <cell r="AI221">
            <v>0</v>
          </cell>
          <cell r="AJ221">
            <v>731833.54</v>
          </cell>
          <cell r="AK221">
            <v>33.000000000000092</v>
          </cell>
          <cell r="AL221">
            <v>16229.400000000045</v>
          </cell>
          <cell r="AM221">
            <v>0</v>
          </cell>
          <cell r="AN221">
            <v>0</v>
          </cell>
          <cell r="AO221">
            <v>16229.400000000045</v>
          </cell>
          <cell r="AP221">
            <v>38.000000000000057</v>
          </cell>
          <cell r="AQ221">
            <v>31274.760000000046</v>
          </cell>
          <cell r="AR221">
            <v>0</v>
          </cell>
          <cell r="AS221">
            <v>0</v>
          </cell>
          <cell r="AT221">
            <v>31274.760000000046</v>
          </cell>
          <cell r="AU221">
            <v>48.470588235294152</v>
          </cell>
          <cell r="AV221">
            <v>0</v>
          </cell>
          <cell r="AW221">
            <v>61.598039215686228</v>
          </cell>
          <cell r="AX221">
            <v>14528.809199999989</v>
          </cell>
          <cell r="AY221">
            <v>76.745098039215648</v>
          </cell>
          <cell r="AZ221">
            <v>21952.843199999992</v>
          </cell>
          <cell r="BA221">
            <v>18.176470588235304</v>
          </cell>
          <cell r="BB221">
            <v>8118.338823529416</v>
          </cell>
          <cell r="BC221">
            <v>1.0098039215686283</v>
          </cell>
          <cell r="BD221">
            <v>491.55235294117688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45091.543576470576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45091.543576470576</v>
          </cell>
          <cell r="BZ221">
            <v>92595.703576470667</v>
          </cell>
          <cell r="CA221">
            <v>0</v>
          </cell>
          <cell r="CB221">
            <v>92595.703576470667</v>
          </cell>
          <cell r="CC221">
            <v>53.814606741573051</v>
          </cell>
          <cell r="CD221">
            <v>63195.030842696644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63195.030842696644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11.573033707865173</v>
          </cell>
          <cell r="CX221">
            <v>6853.2033707865194</v>
          </cell>
          <cell r="CY221">
            <v>0</v>
          </cell>
          <cell r="CZ221">
            <v>0</v>
          </cell>
          <cell r="DA221">
            <v>6853.2033707865194</v>
          </cell>
          <cell r="DB221">
            <v>894477.47778995382</v>
          </cell>
          <cell r="DC221">
            <v>0</v>
          </cell>
          <cell r="DD221">
            <v>894477.47778995382</v>
          </cell>
          <cell r="DE221">
            <v>134894.59</v>
          </cell>
          <cell r="DF221">
            <v>0</v>
          </cell>
          <cell r="DG221">
            <v>134894.59</v>
          </cell>
          <cell r="DH221">
            <v>29.428571428571427</v>
          </cell>
          <cell r="DI221">
            <v>0</v>
          </cell>
          <cell r="DJ221">
            <v>0.50900000000000001</v>
          </cell>
          <cell r="DK221">
            <v>0</v>
          </cell>
          <cell r="DL221">
            <v>0</v>
          </cell>
          <cell r="DN221"/>
          <cell r="DO221">
            <v>0</v>
          </cell>
          <cell r="DP221">
            <v>0</v>
          </cell>
          <cell r="DQ221">
            <v>0</v>
          </cell>
          <cell r="DR221">
            <v>1.0173000000000001</v>
          </cell>
          <cell r="DS221">
            <v>17808.136772766295</v>
          </cell>
          <cell r="DT221">
            <v>0</v>
          </cell>
          <cell r="DU221">
            <v>17808.136772766295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3493.212</v>
          </cell>
          <cell r="EB221">
            <v>3493.212</v>
          </cell>
          <cell r="EC221">
            <v>0</v>
          </cell>
          <cell r="ED221">
            <v>0</v>
          </cell>
          <cell r="EE221">
            <v>3493.212</v>
          </cell>
          <cell r="EF221">
            <v>3493.212</v>
          </cell>
          <cell r="EG221">
            <v>0</v>
          </cell>
          <cell r="EH221"/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156195.9387727663</v>
          </cell>
          <cell r="EQ221">
            <v>0</v>
          </cell>
          <cell r="ER221">
            <v>156195.9387727663</v>
          </cell>
          <cell r="ES221">
            <v>1050673.4165627202</v>
          </cell>
          <cell r="ET221">
            <v>0</v>
          </cell>
          <cell r="EU221">
            <v>1050673.4165627202</v>
          </cell>
          <cell r="EV221">
            <v>1047180.20456272</v>
          </cell>
          <cell r="EW221">
            <v>5083.3990512753398</v>
          </cell>
          <cell r="EX221">
            <v>4610</v>
          </cell>
          <cell r="EY221">
            <v>0</v>
          </cell>
          <cell r="EZ221">
            <v>949660</v>
          </cell>
          <cell r="FA221">
            <v>0</v>
          </cell>
          <cell r="FB221">
            <v>1050673.4165627202</v>
          </cell>
          <cell r="FC221">
            <v>1050673.4165627202</v>
          </cell>
          <cell r="FD221">
            <v>0</v>
          </cell>
          <cell r="FE221">
            <v>1050673.4165627202</v>
          </cell>
          <cell r="FF221">
            <v>1050673.4165627202</v>
          </cell>
          <cell r="FG221">
            <v>0</v>
          </cell>
          <cell r="FH221" t="str">
            <v>Formula</v>
          </cell>
          <cell r="FI221">
            <v>171282.33710097999</v>
          </cell>
          <cell r="FJ221">
            <v>0</v>
          </cell>
          <cell r="FK221">
            <v>171282.33710097999</v>
          </cell>
          <cell r="FL221">
            <v>0</v>
          </cell>
          <cell r="FM221" t="str">
            <v/>
          </cell>
          <cell r="FN221" t="str">
            <v/>
          </cell>
          <cell r="FO221" t="str">
            <v/>
          </cell>
          <cell r="FP221" t="str">
            <v/>
          </cell>
          <cell r="FQ221">
            <v>0</v>
          </cell>
        </row>
        <row r="222">
          <cell r="C222">
            <v>3232</v>
          </cell>
          <cell r="D222" t="str">
            <v>GMPS3232</v>
          </cell>
          <cell r="E222" t="str">
            <v>Lawford Church of England Voluntary Aided Primary School</v>
          </cell>
          <cell r="F222" t="str">
            <v>P</v>
          </cell>
          <cell r="G222" t="str">
            <v>Y</v>
          </cell>
          <cell r="H222">
            <v>10026583</v>
          </cell>
          <cell r="I222" t="str">
            <v/>
          </cell>
          <cell r="J222"/>
          <cell r="K222">
            <v>5257</v>
          </cell>
          <cell r="L222">
            <v>115297</v>
          </cell>
          <cell r="M222"/>
          <cell r="N222"/>
          <cell r="O222">
            <v>7</v>
          </cell>
          <cell r="P222">
            <v>0</v>
          </cell>
          <cell r="Q222">
            <v>0</v>
          </cell>
          <cell r="R222"/>
          <cell r="S222">
            <v>40</v>
          </cell>
          <cell r="T222">
            <v>231</v>
          </cell>
          <cell r="U222"/>
          <cell r="V222">
            <v>271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271</v>
          </cell>
          <cell r="AF222">
            <v>962751.89</v>
          </cell>
          <cell r="AG222">
            <v>0</v>
          </cell>
          <cell r="AH222">
            <v>0</v>
          </cell>
          <cell r="AI222">
            <v>0</v>
          </cell>
          <cell r="AJ222">
            <v>962751.89</v>
          </cell>
          <cell r="AK222">
            <v>16.000000000000011</v>
          </cell>
          <cell r="AL222">
            <v>7868.8000000000056</v>
          </cell>
          <cell r="AM222">
            <v>0</v>
          </cell>
          <cell r="AN222">
            <v>0</v>
          </cell>
          <cell r="AO222">
            <v>7868.8000000000056</v>
          </cell>
          <cell r="AP222">
            <v>16.000000000000011</v>
          </cell>
          <cell r="AQ222">
            <v>13168.320000000009</v>
          </cell>
          <cell r="AR222">
            <v>0</v>
          </cell>
          <cell r="AS222">
            <v>0</v>
          </cell>
          <cell r="AT222">
            <v>13168.320000000009</v>
          </cell>
          <cell r="AU222">
            <v>227.00000000000006</v>
          </cell>
          <cell r="AV222">
            <v>0</v>
          </cell>
          <cell r="AW222">
            <v>33.999999999999972</v>
          </cell>
          <cell r="AX222">
            <v>8019.4031999999934</v>
          </cell>
          <cell r="AY222">
            <v>2.9999999999999969</v>
          </cell>
          <cell r="AZ222">
            <v>858.14639999999918</v>
          </cell>
          <cell r="BA222">
            <v>2.0000000000000004</v>
          </cell>
          <cell r="BB222">
            <v>893.2800000000002</v>
          </cell>
          <cell r="BC222">
            <v>4.9999999999999956</v>
          </cell>
          <cell r="BD222">
            <v>2433.8999999999978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12204.729599999991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12204.729599999991</v>
          </cell>
          <cell r="BZ222">
            <v>33241.849600000001</v>
          </cell>
          <cell r="CA222">
            <v>0</v>
          </cell>
          <cell r="CB222">
            <v>33241.849600000001</v>
          </cell>
          <cell r="CC222">
            <v>48.985528212085789</v>
          </cell>
          <cell r="CD222">
            <v>57524.19563473446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57524.19563473446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8.212121212121211</v>
          </cell>
          <cell r="CX222">
            <v>4862.9718181818171</v>
          </cell>
          <cell r="CY222">
            <v>0</v>
          </cell>
          <cell r="CZ222">
            <v>0</v>
          </cell>
          <cell r="DA222">
            <v>4862.9718181818171</v>
          </cell>
          <cell r="DB222">
            <v>1058380.9070529165</v>
          </cell>
          <cell r="DC222">
            <v>0</v>
          </cell>
          <cell r="DD222">
            <v>1058380.9070529165</v>
          </cell>
          <cell r="DE222">
            <v>134894.59</v>
          </cell>
          <cell r="DF222">
            <v>0</v>
          </cell>
          <cell r="DG222">
            <v>134894.59</v>
          </cell>
          <cell r="DH222">
            <v>38.714285714285715</v>
          </cell>
          <cell r="DI222">
            <v>0</v>
          </cell>
          <cell r="DJ222">
            <v>1.1619999999999999</v>
          </cell>
          <cell r="DK222">
            <v>0</v>
          </cell>
          <cell r="DL222">
            <v>0</v>
          </cell>
          <cell r="DN222"/>
          <cell r="DO222">
            <v>0</v>
          </cell>
          <cell r="DP222">
            <v>0</v>
          </cell>
          <cell r="DQ222">
            <v>0</v>
          </cell>
          <cell r="DR222">
            <v>1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4210.28</v>
          </cell>
          <cell r="EB222">
            <v>3660.8</v>
          </cell>
          <cell r="EC222">
            <v>549.47999999999956</v>
          </cell>
          <cell r="ED222">
            <v>0</v>
          </cell>
          <cell r="EE222">
            <v>4210.28</v>
          </cell>
          <cell r="EF222">
            <v>4210.28</v>
          </cell>
          <cell r="EG222">
            <v>0</v>
          </cell>
          <cell r="EH222"/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139104.87</v>
          </cell>
          <cell r="EQ222">
            <v>0</v>
          </cell>
          <cell r="ER222">
            <v>139104.87</v>
          </cell>
          <cell r="ES222">
            <v>1197485.7770529166</v>
          </cell>
          <cell r="ET222">
            <v>0</v>
          </cell>
          <cell r="EU222">
            <v>1197485.7770529166</v>
          </cell>
          <cell r="EV222">
            <v>1193275.4970529166</v>
          </cell>
          <cell r="EW222">
            <v>4403.2306164314268</v>
          </cell>
          <cell r="EX222">
            <v>4610</v>
          </cell>
          <cell r="EY222">
            <v>206.76938356857318</v>
          </cell>
          <cell r="EZ222">
            <v>1249310</v>
          </cell>
          <cell r="FA222">
            <v>56034.502947083442</v>
          </cell>
          <cell r="FB222">
            <v>1253520.28</v>
          </cell>
          <cell r="FC222">
            <v>1253520.28</v>
          </cell>
          <cell r="FD222">
            <v>0</v>
          </cell>
          <cell r="FE222">
            <v>1253520.28</v>
          </cell>
          <cell r="FF222">
            <v>1253520.28</v>
          </cell>
          <cell r="FG222">
            <v>0</v>
          </cell>
          <cell r="FH222" t="str">
            <v>MPPL</v>
          </cell>
          <cell r="FI222">
            <v>116642.77375291627</v>
          </cell>
          <cell r="FJ222">
            <v>0</v>
          </cell>
          <cell r="FK222">
            <v>116642.77375291627</v>
          </cell>
          <cell r="FL222">
            <v>0</v>
          </cell>
          <cell r="FM222">
            <v>11159.78</v>
          </cell>
          <cell r="FN222">
            <v>2008.1100000000001</v>
          </cell>
          <cell r="FO222">
            <v>0</v>
          </cell>
          <cell r="FP222">
            <v>271</v>
          </cell>
          <cell r="FQ222">
            <v>13438.890000000001</v>
          </cell>
        </row>
        <row r="223">
          <cell r="C223"/>
          <cell r="D223"/>
          <cell r="E223" t="str">
            <v>Lawford Mead Primary &amp; Nursery</v>
          </cell>
          <cell r="F223" t="str">
            <v>P</v>
          </cell>
          <cell r="G223" t="str">
            <v/>
          </cell>
          <cell r="H223"/>
          <cell r="I223" t="str">
            <v>Y</v>
          </cell>
          <cell r="J223"/>
          <cell r="K223">
            <v>2127</v>
          </cell>
          <cell r="L223">
            <v>144303</v>
          </cell>
          <cell r="M223">
            <v>25</v>
          </cell>
          <cell r="N223"/>
          <cell r="O223">
            <v>7</v>
          </cell>
          <cell r="P223">
            <v>0</v>
          </cell>
          <cell r="Q223">
            <v>0</v>
          </cell>
          <cell r="R223"/>
          <cell r="S223">
            <v>57.583333333333336</v>
          </cell>
          <cell r="T223">
            <v>341</v>
          </cell>
          <cell r="U223"/>
          <cell r="V223">
            <v>398.58333333333331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398.58333333333331</v>
          </cell>
          <cell r="AF223">
            <v>1416003.1641666666</v>
          </cell>
          <cell r="AG223">
            <v>0</v>
          </cell>
          <cell r="AH223">
            <v>0</v>
          </cell>
          <cell r="AI223">
            <v>0</v>
          </cell>
          <cell r="AJ223">
            <v>1416003.1641666666</v>
          </cell>
          <cell r="AK223">
            <v>166.07638888888903</v>
          </cell>
          <cell r="AL223">
            <v>81676.36805555562</v>
          </cell>
          <cell r="AM223">
            <v>0</v>
          </cell>
          <cell r="AN223">
            <v>0</v>
          </cell>
          <cell r="AO223">
            <v>81676.36805555562</v>
          </cell>
          <cell r="AP223">
            <v>168.15234375</v>
          </cell>
          <cell r="AQ223">
            <v>138392.74195312499</v>
          </cell>
          <cell r="AR223">
            <v>0</v>
          </cell>
          <cell r="AS223">
            <v>0</v>
          </cell>
          <cell r="AT223">
            <v>138392.74195312499</v>
          </cell>
          <cell r="AU223">
            <v>119.36740451388903</v>
          </cell>
          <cell r="AV223">
            <v>0</v>
          </cell>
          <cell r="AW223">
            <v>135.97504340277763</v>
          </cell>
          <cell r="AX223">
            <v>32071.726417187467</v>
          </cell>
          <cell r="AY223">
            <v>42.557074652777644</v>
          </cell>
          <cell r="AZ223">
            <v>12173.400135937463</v>
          </cell>
          <cell r="BA223">
            <v>89.266059027777644</v>
          </cell>
          <cell r="BB223">
            <v>39869.792604166607</v>
          </cell>
          <cell r="BC223">
            <v>11.417751736111098</v>
          </cell>
          <cell r="BD223">
            <v>5557.9331901041605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89672.852347395688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89672.852347395688</v>
          </cell>
          <cell r="BZ223">
            <v>309741.96235607628</v>
          </cell>
          <cell r="CA223">
            <v>0</v>
          </cell>
          <cell r="CB223">
            <v>309741.96235607628</v>
          </cell>
          <cell r="CC223">
            <v>134.85403891394117</v>
          </cell>
          <cell r="CD223">
            <v>158360.44643703024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158360.44643703024</v>
          </cell>
          <cell r="CR223">
            <v>17.604097222222357</v>
          </cell>
          <cell r="CS223">
            <v>16962.075796527908</v>
          </cell>
          <cell r="CT223">
            <v>0</v>
          </cell>
          <cell r="CU223">
            <v>0</v>
          </cell>
          <cell r="CV223">
            <v>16962.075796527908</v>
          </cell>
          <cell r="CW223">
            <v>39.975909537856253</v>
          </cell>
          <cell r="CX223">
            <v>23672.534351032336</v>
          </cell>
          <cell r="CY223">
            <v>0</v>
          </cell>
          <cell r="CZ223">
            <v>0</v>
          </cell>
          <cell r="DA223">
            <v>23672.534351032336</v>
          </cell>
          <cell r="DB223">
            <v>1924740.1831073333</v>
          </cell>
          <cell r="DC223">
            <v>0</v>
          </cell>
          <cell r="DD223">
            <v>1924740.1831073333</v>
          </cell>
          <cell r="DE223">
            <v>134894.59</v>
          </cell>
          <cell r="DF223">
            <v>0</v>
          </cell>
          <cell r="DG223">
            <v>134894.59</v>
          </cell>
          <cell r="DH223">
            <v>56.94047619047619</v>
          </cell>
          <cell r="DI223">
            <v>0</v>
          </cell>
          <cell r="DJ223">
            <v>0.80300000000000005</v>
          </cell>
          <cell r="DK223">
            <v>0</v>
          </cell>
          <cell r="DL223">
            <v>0</v>
          </cell>
          <cell r="DN223"/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12112.754000000001</v>
          </cell>
          <cell r="EB223">
            <v>12112.754000000001</v>
          </cell>
          <cell r="EC223">
            <v>0</v>
          </cell>
          <cell r="ED223">
            <v>0</v>
          </cell>
          <cell r="EE223">
            <v>12112.754000000001</v>
          </cell>
          <cell r="EF223">
            <v>12112.754000000001</v>
          </cell>
          <cell r="EG223">
            <v>0</v>
          </cell>
          <cell r="EH223"/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147007.34399999998</v>
          </cell>
          <cell r="EQ223">
            <v>0</v>
          </cell>
          <cell r="ER223">
            <v>147007.34399999998</v>
          </cell>
          <cell r="ES223">
            <v>2071747.5271073333</v>
          </cell>
          <cell r="ET223">
            <v>0</v>
          </cell>
          <cell r="EU223">
            <v>2071747.5271073333</v>
          </cell>
          <cell r="EV223">
            <v>2059634.7731073333</v>
          </cell>
          <cell r="EW223">
            <v>5167.3880989521222</v>
          </cell>
          <cell r="EX223">
            <v>4610</v>
          </cell>
          <cell r="EY223">
            <v>0</v>
          </cell>
          <cell r="EZ223">
            <v>1837469.1666666665</v>
          </cell>
          <cell r="FA223">
            <v>0</v>
          </cell>
          <cell r="FB223">
            <v>2071747.5271073333</v>
          </cell>
          <cell r="FC223">
            <v>2073711.1114656189</v>
          </cell>
          <cell r="FD223">
            <v>1963.5843582856469</v>
          </cell>
          <cell r="FE223">
            <v>2073711.1114656189</v>
          </cell>
          <cell r="FF223">
            <v>2073711.1114656189</v>
          </cell>
          <cell r="FG223">
            <v>0</v>
          </cell>
          <cell r="FH223" t="str">
            <v>MFG</v>
          </cell>
          <cell r="FI223">
            <v>469540.74581011117</v>
          </cell>
          <cell r="FJ223">
            <v>0</v>
          </cell>
          <cell r="FK223">
            <v>469540.74581011117</v>
          </cell>
          <cell r="FL223">
            <v>0</v>
          </cell>
          <cell r="FM223" t="str">
            <v/>
          </cell>
          <cell r="FN223" t="str">
            <v/>
          </cell>
          <cell r="FO223" t="str">
            <v/>
          </cell>
          <cell r="FP223" t="str">
            <v/>
          </cell>
          <cell r="FQ223">
            <v>0</v>
          </cell>
        </row>
        <row r="224">
          <cell r="C224">
            <v>3246</v>
          </cell>
          <cell r="D224" t="str">
            <v>RB053246</v>
          </cell>
          <cell r="E224" t="str">
            <v>Layer-de-la-Haye Church of England Voluntary Controlled Primary School</v>
          </cell>
          <cell r="F224" t="str">
            <v>P</v>
          </cell>
          <cell r="G224" t="str">
            <v>Y</v>
          </cell>
          <cell r="H224">
            <v>10015321</v>
          </cell>
          <cell r="I224" t="str">
            <v/>
          </cell>
          <cell r="J224"/>
          <cell r="K224">
            <v>3026</v>
          </cell>
          <cell r="L224">
            <v>115080</v>
          </cell>
          <cell r="M224"/>
          <cell r="N224"/>
          <cell r="O224">
            <v>7</v>
          </cell>
          <cell r="P224">
            <v>0</v>
          </cell>
          <cell r="Q224">
            <v>0</v>
          </cell>
          <cell r="R224"/>
          <cell r="S224">
            <v>29</v>
          </cell>
          <cell r="T224">
            <v>179</v>
          </cell>
          <cell r="U224"/>
          <cell r="V224">
            <v>208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208</v>
          </cell>
          <cell r="AF224">
            <v>738938.72</v>
          </cell>
          <cell r="AG224">
            <v>0</v>
          </cell>
          <cell r="AH224">
            <v>0</v>
          </cell>
          <cell r="AI224">
            <v>0</v>
          </cell>
          <cell r="AJ224">
            <v>738938.72</v>
          </cell>
          <cell r="AK224">
            <v>16.999999999999993</v>
          </cell>
          <cell r="AL224">
            <v>8360.5999999999967</v>
          </cell>
          <cell r="AM224">
            <v>0</v>
          </cell>
          <cell r="AN224">
            <v>0</v>
          </cell>
          <cell r="AO224">
            <v>8360.5999999999967</v>
          </cell>
          <cell r="AP224">
            <v>16.999999999999993</v>
          </cell>
          <cell r="AQ224">
            <v>13991.339999999995</v>
          </cell>
          <cell r="AR224">
            <v>0</v>
          </cell>
          <cell r="AS224">
            <v>0</v>
          </cell>
          <cell r="AT224">
            <v>13991.339999999995</v>
          </cell>
          <cell r="AU224">
            <v>175.00000000000003</v>
          </cell>
          <cell r="AV224">
            <v>0</v>
          </cell>
          <cell r="AW224">
            <v>9.0000000000000071</v>
          </cell>
          <cell r="AX224">
            <v>2122.7832000000017</v>
          </cell>
          <cell r="AY224">
            <v>10.000000000000005</v>
          </cell>
          <cell r="AZ224">
            <v>2860.4880000000016</v>
          </cell>
          <cell r="BA224">
            <v>14</v>
          </cell>
          <cell r="BB224">
            <v>6252.96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11236.231200000002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11236.231200000002</v>
          </cell>
          <cell r="BZ224">
            <v>33588.171199999997</v>
          </cell>
          <cell r="CA224">
            <v>0</v>
          </cell>
          <cell r="CB224">
            <v>33588.171199999997</v>
          </cell>
          <cell r="CC224">
            <v>47.426578845408791</v>
          </cell>
          <cell r="CD224">
            <v>55693.505803951994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55693.505803951994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828220.39700395195</v>
          </cell>
          <cell r="DC224">
            <v>0</v>
          </cell>
          <cell r="DD224">
            <v>828220.39700395195</v>
          </cell>
          <cell r="DE224">
            <v>134894.59</v>
          </cell>
          <cell r="DF224">
            <v>0</v>
          </cell>
          <cell r="DG224">
            <v>134894.59</v>
          </cell>
          <cell r="DH224">
            <v>29.714285714285715</v>
          </cell>
          <cell r="DI224">
            <v>0</v>
          </cell>
          <cell r="DJ224">
            <v>2.0209999999999999</v>
          </cell>
          <cell r="DK224">
            <v>0</v>
          </cell>
          <cell r="DL224">
            <v>1</v>
          </cell>
          <cell r="DN224"/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21375.91</v>
          </cell>
          <cell r="EB224">
            <v>18587.75</v>
          </cell>
          <cell r="EC224">
            <v>2788.16</v>
          </cell>
          <cell r="ED224">
            <v>0</v>
          </cell>
          <cell r="EE224">
            <v>21375.91</v>
          </cell>
          <cell r="EF224">
            <v>21375.91</v>
          </cell>
          <cell r="EG224">
            <v>0</v>
          </cell>
          <cell r="EH224"/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156270.5</v>
          </cell>
          <cell r="EQ224">
            <v>0</v>
          </cell>
          <cell r="ER224">
            <v>156270.5</v>
          </cell>
          <cell r="ES224">
            <v>984490.89700395195</v>
          </cell>
          <cell r="ET224">
            <v>0</v>
          </cell>
          <cell r="EU224">
            <v>984490.89700395195</v>
          </cell>
          <cell r="EV224">
            <v>963114.98700395192</v>
          </cell>
          <cell r="EW224">
            <v>4630.3605144420762</v>
          </cell>
          <cell r="EX224">
            <v>4610</v>
          </cell>
          <cell r="EY224">
            <v>0</v>
          </cell>
          <cell r="EZ224">
            <v>958880</v>
          </cell>
          <cell r="FA224">
            <v>0</v>
          </cell>
          <cell r="FB224">
            <v>984490.89700395195</v>
          </cell>
          <cell r="FC224">
            <v>984490.89700395195</v>
          </cell>
          <cell r="FD224">
            <v>0</v>
          </cell>
          <cell r="FE224">
            <v>984490.89700395195</v>
          </cell>
          <cell r="FF224">
            <v>984490.89700395195</v>
          </cell>
          <cell r="FG224">
            <v>0</v>
          </cell>
          <cell r="FH224" t="str">
            <v>Formula</v>
          </cell>
          <cell r="FI224">
            <v>103089.23860395199</v>
          </cell>
          <cell r="FJ224">
            <v>0</v>
          </cell>
          <cell r="FK224">
            <v>103089.23860395199</v>
          </cell>
          <cell r="FL224">
            <v>0</v>
          </cell>
          <cell r="FM224">
            <v>8565.44</v>
          </cell>
          <cell r="FN224">
            <v>1541.28</v>
          </cell>
          <cell r="FO224">
            <v>0</v>
          </cell>
          <cell r="FP224">
            <v>208</v>
          </cell>
          <cell r="FQ224">
            <v>10314.720000000001</v>
          </cell>
        </row>
        <row r="225">
          <cell r="C225"/>
          <cell r="D225"/>
          <cell r="E225" t="str">
            <v>Lee Chapel Primary School</v>
          </cell>
          <cell r="F225" t="str">
            <v>P</v>
          </cell>
          <cell r="G225" t="str">
            <v/>
          </cell>
          <cell r="H225"/>
          <cell r="I225" t="str">
            <v>Y</v>
          </cell>
          <cell r="J225"/>
          <cell r="K225">
            <v>2578</v>
          </cell>
          <cell r="L225">
            <v>137108</v>
          </cell>
          <cell r="M225"/>
          <cell r="N225"/>
          <cell r="O225">
            <v>7</v>
          </cell>
          <cell r="P225">
            <v>0</v>
          </cell>
          <cell r="Q225">
            <v>0</v>
          </cell>
          <cell r="R225"/>
          <cell r="S225">
            <v>120</v>
          </cell>
          <cell r="T225">
            <v>797</v>
          </cell>
          <cell r="U225"/>
          <cell r="V225">
            <v>917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917</v>
          </cell>
          <cell r="AF225">
            <v>3257725.0300000003</v>
          </cell>
          <cell r="AG225">
            <v>0</v>
          </cell>
          <cell r="AH225">
            <v>0</v>
          </cell>
          <cell r="AI225">
            <v>0</v>
          </cell>
          <cell r="AJ225">
            <v>3257725.0300000003</v>
          </cell>
          <cell r="AK225">
            <v>145.00000000000003</v>
          </cell>
          <cell r="AL225">
            <v>71311.000000000015</v>
          </cell>
          <cell r="AM225">
            <v>0</v>
          </cell>
          <cell r="AN225">
            <v>0</v>
          </cell>
          <cell r="AO225">
            <v>71311.000000000015</v>
          </cell>
          <cell r="AP225">
            <v>148.00000000000037</v>
          </cell>
          <cell r="AQ225">
            <v>121806.9600000003</v>
          </cell>
          <cell r="AR225">
            <v>0</v>
          </cell>
          <cell r="AS225">
            <v>0</v>
          </cell>
          <cell r="AT225">
            <v>121806.9600000003</v>
          </cell>
          <cell r="AU225">
            <v>473.0316939890709</v>
          </cell>
          <cell r="AV225">
            <v>0</v>
          </cell>
          <cell r="AW225">
            <v>252.55081967213135</v>
          </cell>
          <cell r="AX225">
            <v>59567.848571803326</v>
          </cell>
          <cell r="AY225">
            <v>70.153005464480913</v>
          </cell>
          <cell r="AZ225">
            <v>20067.183029508211</v>
          </cell>
          <cell r="BA225">
            <v>14.030601092896147</v>
          </cell>
          <cell r="BB225">
            <v>6266.6276721311351</v>
          </cell>
          <cell r="BC225">
            <v>48.104918032786863</v>
          </cell>
          <cell r="BD225">
            <v>23416.511999999988</v>
          </cell>
          <cell r="BE225">
            <v>51.111475409836082</v>
          </cell>
          <cell r="BF225">
            <v>26419.521639344268</v>
          </cell>
          <cell r="BG225">
            <v>8.017486338797811</v>
          </cell>
          <cell r="BH225">
            <v>5471.9344262295062</v>
          </cell>
          <cell r="BI225">
            <v>141209.62733901641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141209.62733901641</v>
          </cell>
          <cell r="BZ225">
            <v>334327.58733901673</v>
          </cell>
          <cell r="CA225">
            <v>0</v>
          </cell>
          <cell r="CB225">
            <v>334327.58733901673</v>
          </cell>
          <cell r="CC225">
            <v>191.2467517659388</v>
          </cell>
          <cell r="CD225">
            <v>224582.97306625958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224582.97306625958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157.82537688442204</v>
          </cell>
          <cell r="CX225">
            <v>93459.453429648187</v>
          </cell>
          <cell r="CY225">
            <v>0</v>
          </cell>
          <cell r="CZ225">
            <v>0</v>
          </cell>
          <cell r="DA225">
            <v>93459.453429648187</v>
          </cell>
          <cell r="DB225">
            <v>3910095.0438349247</v>
          </cell>
          <cell r="DC225">
            <v>0</v>
          </cell>
          <cell r="DD225">
            <v>3910095.0438349247</v>
          </cell>
          <cell r="DE225">
            <v>134894.59</v>
          </cell>
          <cell r="DF225">
            <v>0</v>
          </cell>
          <cell r="DG225">
            <v>134894.59</v>
          </cell>
          <cell r="DH225">
            <v>131</v>
          </cell>
          <cell r="DI225">
            <v>0</v>
          </cell>
          <cell r="DJ225">
            <v>0.99</v>
          </cell>
          <cell r="DK225">
            <v>0</v>
          </cell>
          <cell r="DL225">
            <v>0</v>
          </cell>
          <cell r="DN225"/>
          <cell r="DO225">
            <v>0</v>
          </cell>
          <cell r="DP225">
            <v>0</v>
          </cell>
          <cell r="DQ225">
            <v>0</v>
          </cell>
          <cell r="DR225">
            <v>1.0173000000000001</v>
          </cell>
          <cell r="DS225">
            <v>69978.320665344567</v>
          </cell>
          <cell r="DT225">
            <v>0</v>
          </cell>
          <cell r="DU225">
            <v>69978.320665344567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20607.400000000001</v>
          </cell>
          <cell r="EB225">
            <v>20607.400000000001</v>
          </cell>
          <cell r="EC225">
            <v>0</v>
          </cell>
          <cell r="ED225">
            <v>0</v>
          </cell>
          <cell r="EE225">
            <v>20607.400000000001</v>
          </cell>
          <cell r="EF225">
            <v>20607.400000000001</v>
          </cell>
          <cell r="EG225">
            <v>0</v>
          </cell>
          <cell r="EH225"/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225480.31066534456</v>
          </cell>
          <cell r="EQ225">
            <v>0</v>
          </cell>
          <cell r="ER225">
            <v>225480.31066534456</v>
          </cell>
          <cell r="ES225">
            <v>4135575.3545002691</v>
          </cell>
          <cell r="ET225">
            <v>0</v>
          </cell>
          <cell r="EU225">
            <v>4135575.3545002691</v>
          </cell>
          <cell r="EV225">
            <v>4114967.9545002691</v>
          </cell>
          <cell r="EW225">
            <v>4487.4241597603805</v>
          </cell>
          <cell r="EX225">
            <v>4610</v>
          </cell>
          <cell r="EY225">
            <v>122.57584023961954</v>
          </cell>
          <cell r="EZ225">
            <v>4227370</v>
          </cell>
          <cell r="FA225">
            <v>112402.04549973086</v>
          </cell>
          <cell r="FB225">
            <v>4247977.4000000004</v>
          </cell>
          <cell r="FC225">
            <v>4247977.4000000004</v>
          </cell>
          <cell r="FD225">
            <v>0</v>
          </cell>
          <cell r="FE225">
            <v>4247977.4000000004</v>
          </cell>
          <cell r="FF225">
            <v>4247977.4000000004</v>
          </cell>
          <cell r="FG225">
            <v>0</v>
          </cell>
          <cell r="FH225" t="str">
            <v>MPPL</v>
          </cell>
          <cell r="FI225">
            <v>690533.84496483882</v>
          </cell>
          <cell r="FJ225">
            <v>0</v>
          </cell>
          <cell r="FK225">
            <v>690533.84496483882</v>
          </cell>
          <cell r="FL225">
            <v>0</v>
          </cell>
          <cell r="FM225" t="str">
            <v/>
          </cell>
          <cell r="FN225" t="str">
            <v/>
          </cell>
          <cell r="FO225" t="str">
            <v/>
          </cell>
          <cell r="FP225" t="str">
            <v/>
          </cell>
          <cell r="FQ225">
            <v>0</v>
          </cell>
        </row>
        <row r="226">
          <cell r="C226"/>
          <cell r="D226"/>
          <cell r="E226" t="str">
            <v>Leigh Beck Infant School and Nursery Academy</v>
          </cell>
          <cell r="F226" t="str">
            <v>P</v>
          </cell>
          <cell r="G226" t="str">
            <v/>
          </cell>
          <cell r="H226"/>
          <cell r="I226" t="str">
            <v>Y</v>
          </cell>
          <cell r="J226"/>
          <cell r="K226">
            <v>2113</v>
          </cell>
          <cell r="L226">
            <v>141326</v>
          </cell>
          <cell r="M226"/>
          <cell r="N226"/>
          <cell r="O226">
            <v>3</v>
          </cell>
          <cell r="P226">
            <v>0</v>
          </cell>
          <cell r="Q226">
            <v>0</v>
          </cell>
          <cell r="R226"/>
          <cell r="S226">
            <v>81</v>
          </cell>
          <cell r="T226">
            <v>148</v>
          </cell>
          <cell r="U226"/>
          <cell r="V226">
            <v>229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229</v>
          </cell>
          <cell r="AF226">
            <v>813543.11</v>
          </cell>
          <cell r="AG226">
            <v>0</v>
          </cell>
          <cell r="AH226">
            <v>0</v>
          </cell>
          <cell r="AI226">
            <v>0</v>
          </cell>
          <cell r="AJ226">
            <v>813543.11</v>
          </cell>
          <cell r="AK226">
            <v>45.000000000000085</v>
          </cell>
          <cell r="AL226">
            <v>22131.000000000044</v>
          </cell>
          <cell r="AM226">
            <v>0</v>
          </cell>
          <cell r="AN226">
            <v>0</v>
          </cell>
          <cell r="AO226">
            <v>22131.000000000044</v>
          </cell>
          <cell r="AP226">
            <v>45.000000000000085</v>
          </cell>
          <cell r="AQ226">
            <v>37035.900000000067</v>
          </cell>
          <cell r="AR226">
            <v>0</v>
          </cell>
          <cell r="AS226">
            <v>0</v>
          </cell>
          <cell r="AT226">
            <v>37035.900000000067</v>
          </cell>
          <cell r="AU226">
            <v>119.99999999999993</v>
          </cell>
          <cell r="AV226">
            <v>0</v>
          </cell>
          <cell r="AW226">
            <v>21.000000000000011</v>
          </cell>
          <cell r="AX226">
            <v>4953.1608000000024</v>
          </cell>
          <cell r="AY226">
            <v>67.000000000000043</v>
          </cell>
          <cell r="AZ226">
            <v>19165.269600000014</v>
          </cell>
          <cell r="BA226">
            <v>1.9999999999999996</v>
          </cell>
          <cell r="BB226">
            <v>893.27999999999975</v>
          </cell>
          <cell r="BC226">
            <v>0</v>
          </cell>
          <cell r="BD226">
            <v>0</v>
          </cell>
          <cell r="BE226">
            <v>2.9999999999999982</v>
          </cell>
          <cell r="BF226">
            <v>1550.6999999999989</v>
          </cell>
          <cell r="BG226">
            <v>16.000000000000007</v>
          </cell>
          <cell r="BH226">
            <v>10920.000000000005</v>
          </cell>
          <cell r="BI226">
            <v>37482.410400000022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37482.410400000022</v>
          </cell>
          <cell r="BZ226">
            <v>96649.310400000133</v>
          </cell>
          <cell r="CA226">
            <v>0</v>
          </cell>
          <cell r="CB226">
            <v>96649.310400000133</v>
          </cell>
          <cell r="CC226">
            <v>111.36301369863018</v>
          </cell>
          <cell r="CD226">
            <v>130774.70061643841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130774.70061643841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7.7891156462585105</v>
          </cell>
          <cell r="CX226">
            <v>4612.4806122449017</v>
          </cell>
          <cell r="CY226">
            <v>0</v>
          </cell>
          <cell r="CZ226">
            <v>0</v>
          </cell>
          <cell r="DA226">
            <v>4612.4806122449017</v>
          </cell>
          <cell r="DB226">
            <v>1045579.6016286834</v>
          </cell>
          <cell r="DC226">
            <v>0</v>
          </cell>
          <cell r="DD226">
            <v>1045579.6016286834</v>
          </cell>
          <cell r="DE226">
            <v>134894.59</v>
          </cell>
          <cell r="DF226">
            <v>0</v>
          </cell>
          <cell r="DG226">
            <v>134894.59</v>
          </cell>
          <cell r="DH226">
            <v>76.333333333333329</v>
          </cell>
          <cell r="DI226">
            <v>0</v>
          </cell>
          <cell r="DJ226">
            <v>0.95799999999999996</v>
          </cell>
          <cell r="DK226">
            <v>0</v>
          </cell>
          <cell r="DL226">
            <v>0</v>
          </cell>
          <cell r="DN226"/>
          <cell r="DO226">
            <v>0</v>
          </cell>
          <cell r="DP226">
            <v>0</v>
          </cell>
          <cell r="DQ226">
            <v>0</v>
          </cell>
          <cell r="DR226">
            <v>1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4826.2160000000003</v>
          </cell>
          <cell r="EB226">
            <v>4826.2160000000003</v>
          </cell>
          <cell r="EC226">
            <v>0</v>
          </cell>
          <cell r="ED226">
            <v>0</v>
          </cell>
          <cell r="EE226">
            <v>4826.2160000000003</v>
          </cell>
          <cell r="EF226">
            <v>4826.2160000000003</v>
          </cell>
          <cell r="EG226">
            <v>0</v>
          </cell>
          <cell r="EH226"/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139720.80599999998</v>
          </cell>
          <cell r="EQ226">
            <v>0</v>
          </cell>
          <cell r="ER226">
            <v>139720.80599999998</v>
          </cell>
          <cell r="ES226">
            <v>1185300.4076286834</v>
          </cell>
          <cell r="ET226">
            <v>0</v>
          </cell>
          <cell r="EU226">
            <v>1185300.4076286834</v>
          </cell>
          <cell r="EV226">
            <v>1180474.1916286834</v>
          </cell>
          <cell r="EW226">
            <v>5154.9091337497093</v>
          </cell>
          <cell r="EX226">
            <v>4610</v>
          </cell>
          <cell r="EY226">
            <v>0</v>
          </cell>
          <cell r="EZ226">
            <v>1055690</v>
          </cell>
          <cell r="FA226">
            <v>0</v>
          </cell>
          <cell r="FB226">
            <v>1185300.4076286834</v>
          </cell>
          <cell r="FC226">
            <v>1185300.4076286834</v>
          </cell>
          <cell r="FD226">
            <v>0</v>
          </cell>
          <cell r="FE226">
            <v>1185300.4076286834</v>
          </cell>
          <cell r="FF226">
            <v>1185300.4076286834</v>
          </cell>
          <cell r="FG226">
            <v>0</v>
          </cell>
          <cell r="FH226" t="str">
            <v>Formula</v>
          </cell>
          <cell r="FI226">
            <v>234311.7849286834</v>
          </cell>
          <cell r="FJ226">
            <v>0</v>
          </cell>
          <cell r="FK226">
            <v>234311.7849286834</v>
          </cell>
          <cell r="FL226">
            <v>0</v>
          </cell>
          <cell r="FM226" t="str">
            <v/>
          </cell>
          <cell r="FN226" t="str">
            <v/>
          </cell>
          <cell r="FO226" t="str">
            <v/>
          </cell>
          <cell r="FP226" t="str">
            <v/>
          </cell>
          <cell r="FQ226">
            <v>0</v>
          </cell>
        </row>
        <row r="227">
          <cell r="C227"/>
          <cell r="D227"/>
          <cell r="E227" t="str">
            <v>Leigh Beck Junior School</v>
          </cell>
          <cell r="F227" t="str">
            <v>P</v>
          </cell>
          <cell r="G227" t="str">
            <v/>
          </cell>
          <cell r="H227"/>
          <cell r="I227" t="str">
            <v>Y</v>
          </cell>
          <cell r="J227"/>
          <cell r="K227">
            <v>2158</v>
          </cell>
          <cell r="L227">
            <v>144350</v>
          </cell>
          <cell r="M227"/>
          <cell r="N227"/>
          <cell r="O227">
            <v>4</v>
          </cell>
          <cell r="P227">
            <v>0</v>
          </cell>
          <cell r="Q227">
            <v>0</v>
          </cell>
          <cell r="R227"/>
          <cell r="S227">
            <v>0</v>
          </cell>
          <cell r="T227">
            <v>331</v>
          </cell>
          <cell r="U227"/>
          <cell r="V227">
            <v>331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331</v>
          </cell>
          <cell r="AF227">
            <v>1175907.29</v>
          </cell>
          <cell r="AG227">
            <v>0</v>
          </cell>
          <cell r="AH227">
            <v>0</v>
          </cell>
          <cell r="AI227">
            <v>0</v>
          </cell>
          <cell r="AJ227">
            <v>1175907.29</v>
          </cell>
          <cell r="AK227">
            <v>92.999999999999929</v>
          </cell>
          <cell r="AL227">
            <v>45737.399999999965</v>
          </cell>
          <cell r="AM227">
            <v>0</v>
          </cell>
          <cell r="AN227">
            <v>0</v>
          </cell>
          <cell r="AO227">
            <v>45737.399999999965</v>
          </cell>
          <cell r="AP227">
            <v>104.00000000000009</v>
          </cell>
          <cell r="AQ227">
            <v>85594.080000000075</v>
          </cell>
          <cell r="AR227">
            <v>0</v>
          </cell>
          <cell r="AS227">
            <v>0</v>
          </cell>
          <cell r="AT227">
            <v>85594.080000000075</v>
          </cell>
          <cell r="AU227">
            <v>171.51818181818174</v>
          </cell>
          <cell r="AV227">
            <v>0</v>
          </cell>
          <cell r="AW227">
            <v>39.11818181818176</v>
          </cell>
          <cell r="AX227">
            <v>9226.6021309090775</v>
          </cell>
          <cell r="AY227">
            <v>98.296969696969711</v>
          </cell>
          <cell r="AZ227">
            <v>28117.730225454554</v>
          </cell>
          <cell r="BA227">
            <v>6.0181818181818239</v>
          </cell>
          <cell r="BB227">
            <v>2687.9607272727299</v>
          </cell>
          <cell r="BC227">
            <v>0</v>
          </cell>
          <cell r="BD227">
            <v>0</v>
          </cell>
          <cell r="BE227">
            <v>1.0030303030303029</v>
          </cell>
          <cell r="BF227">
            <v>518.46636363636355</v>
          </cell>
          <cell r="BG227">
            <v>15.045454545454559</v>
          </cell>
          <cell r="BH227">
            <v>10268.522727272737</v>
          </cell>
          <cell r="BI227">
            <v>50819.282174545457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50819.282174545457</v>
          </cell>
          <cell r="BZ227">
            <v>182150.7621745455</v>
          </cell>
          <cell r="CA227">
            <v>0</v>
          </cell>
          <cell r="CB227">
            <v>182150.7621745455</v>
          </cell>
          <cell r="CC227">
            <v>87.912736387081338</v>
          </cell>
          <cell r="CD227">
            <v>103236.80546671349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103236.80546671349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1.0000000000000011</v>
          </cell>
          <cell r="CX227">
            <v>592.17000000000064</v>
          </cell>
          <cell r="CY227">
            <v>0</v>
          </cell>
          <cell r="CZ227">
            <v>0</v>
          </cell>
          <cell r="DA227">
            <v>592.17000000000064</v>
          </cell>
          <cell r="DB227">
            <v>1461887.0276412587</v>
          </cell>
          <cell r="DC227">
            <v>0</v>
          </cell>
          <cell r="DD227">
            <v>1461887.0276412587</v>
          </cell>
          <cell r="DE227">
            <v>134894.59</v>
          </cell>
          <cell r="DF227">
            <v>0</v>
          </cell>
          <cell r="DG227">
            <v>134894.59</v>
          </cell>
          <cell r="DH227">
            <v>82.75</v>
          </cell>
          <cell r="DI227">
            <v>0</v>
          </cell>
          <cell r="DJ227">
            <v>0.94499999999999995</v>
          </cell>
          <cell r="DK227">
            <v>0</v>
          </cell>
          <cell r="DL227">
            <v>0</v>
          </cell>
          <cell r="DN227"/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15530</v>
          </cell>
          <cell r="EB227">
            <v>15530</v>
          </cell>
          <cell r="EC227">
            <v>0</v>
          </cell>
          <cell r="ED227">
            <v>0</v>
          </cell>
          <cell r="EE227">
            <v>15530</v>
          </cell>
          <cell r="EF227">
            <v>15530</v>
          </cell>
          <cell r="EG227">
            <v>0</v>
          </cell>
          <cell r="EH227"/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150424.59</v>
          </cell>
          <cell r="EQ227">
            <v>0</v>
          </cell>
          <cell r="ER227">
            <v>150424.59</v>
          </cell>
          <cell r="ES227">
            <v>1612311.6176412588</v>
          </cell>
          <cell r="ET227">
            <v>0</v>
          </cell>
          <cell r="EU227">
            <v>1612311.6176412588</v>
          </cell>
          <cell r="EV227">
            <v>1596781.6176412588</v>
          </cell>
          <cell r="EW227">
            <v>4824.1136484630169</v>
          </cell>
          <cell r="EX227">
            <v>4610</v>
          </cell>
          <cell r="EY227">
            <v>0</v>
          </cell>
          <cell r="EZ227">
            <v>1525910</v>
          </cell>
          <cell r="FA227">
            <v>0</v>
          </cell>
          <cell r="FB227">
            <v>1612311.6176412588</v>
          </cell>
          <cell r="FC227">
            <v>1612311.6176412588</v>
          </cell>
          <cell r="FD227">
            <v>0</v>
          </cell>
          <cell r="FE227">
            <v>1612311.6176412588</v>
          </cell>
          <cell r="FF227">
            <v>1612311.6176412588</v>
          </cell>
          <cell r="FG227">
            <v>0</v>
          </cell>
          <cell r="FH227" t="str">
            <v>Formula</v>
          </cell>
          <cell r="FI227">
            <v>275519.55634125898</v>
          </cell>
          <cell r="FJ227">
            <v>0</v>
          </cell>
          <cell r="FK227">
            <v>275519.55634125898</v>
          </cell>
          <cell r="FL227">
            <v>0</v>
          </cell>
          <cell r="FM227" t="str">
            <v/>
          </cell>
          <cell r="FN227" t="str">
            <v/>
          </cell>
          <cell r="FO227" t="str">
            <v/>
          </cell>
          <cell r="FP227" t="str">
            <v/>
          </cell>
          <cell r="FQ227">
            <v>0</v>
          </cell>
        </row>
        <row r="228">
          <cell r="C228">
            <v>4656</v>
          </cell>
          <cell r="D228" t="str">
            <v>GMPS4656</v>
          </cell>
          <cell r="E228" t="str">
            <v>Leverton Primary School</v>
          </cell>
          <cell r="F228" t="str">
            <v>P</v>
          </cell>
          <cell r="G228" t="str">
            <v>Y</v>
          </cell>
          <cell r="H228">
            <v>10022306</v>
          </cell>
          <cell r="I228" t="str">
            <v/>
          </cell>
          <cell r="J228"/>
          <cell r="K228">
            <v>5242</v>
          </cell>
          <cell r="L228">
            <v>115282</v>
          </cell>
          <cell r="M228"/>
          <cell r="N228"/>
          <cell r="O228">
            <v>7</v>
          </cell>
          <cell r="P228">
            <v>0</v>
          </cell>
          <cell r="Q228">
            <v>0</v>
          </cell>
          <cell r="R228"/>
          <cell r="S228">
            <v>61</v>
          </cell>
          <cell r="T228">
            <v>365</v>
          </cell>
          <cell r="U228"/>
          <cell r="V228">
            <v>426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426</v>
          </cell>
          <cell r="AF228">
            <v>1513403.34</v>
          </cell>
          <cell r="AG228">
            <v>0</v>
          </cell>
          <cell r="AH228">
            <v>0</v>
          </cell>
          <cell r="AI228">
            <v>0</v>
          </cell>
          <cell r="AJ228">
            <v>1513403.34</v>
          </cell>
          <cell r="AK228">
            <v>95.999999999999858</v>
          </cell>
          <cell r="AL228">
            <v>47212.79999999993</v>
          </cell>
          <cell r="AM228">
            <v>0</v>
          </cell>
          <cell r="AN228">
            <v>0</v>
          </cell>
          <cell r="AO228">
            <v>47212.79999999993</v>
          </cell>
          <cell r="AP228">
            <v>98.999999999999957</v>
          </cell>
          <cell r="AQ228">
            <v>81478.979999999967</v>
          </cell>
          <cell r="AR228">
            <v>0</v>
          </cell>
          <cell r="AS228">
            <v>0</v>
          </cell>
          <cell r="AT228">
            <v>81478.979999999967</v>
          </cell>
          <cell r="AU228">
            <v>271.63764705882335</v>
          </cell>
          <cell r="AV228">
            <v>0</v>
          </cell>
          <cell r="AW228">
            <v>64.150588235294265</v>
          </cell>
          <cell r="AX228">
            <v>15130.865664000035</v>
          </cell>
          <cell r="AY228">
            <v>90.211764705882374</v>
          </cell>
          <cell r="AZ228">
            <v>25804.967040000007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40935.832704000044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40935.832704000044</v>
          </cell>
          <cell r="BZ228">
            <v>169627.61270399994</v>
          </cell>
          <cell r="CA228">
            <v>0</v>
          </cell>
          <cell r="CB228">
            <v>169627.61270399994</v>
          </cell>
          <cell r="CC228">
            <v>119.55693245302177</v>
          </cell>
          <cell r="CD228">
            <v>140396.901348908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140396.901348908</v>
          </cell>
          <cell r="CR228">
            <v>8.4400000000000155</v>
          </cell>
          <cell r="CS228">
            <v>8132.1932000000143</v>
          </cell>
          <cell r="CT228">
            <v>0</v>
          </cell>
          <cell r="CU228">
            <v>0</v>
          </cell>
          <cell r="CV228">
            <v>8132.1932000000143</v>
          </cell>
          <cell r="CW228">
            <v>49.019178082191807</v>
          </cell>
          <cell r="CX228">
            <v>29027.686684931519</v>
          </cell>
          <cell r="CY228">
            <v>0</v>
          </cell>
          <cell r="CZ228">
            <v>0</v>
          </cell>
          <cell r="DA228">
            <v>29027.686684931519</v>
          </cell>
          <cell r="DB228">
            <v>1860587.7339378397</v>
          </cell>
          <cell r="DC228">
            <v>0</v>
          </cell>
          <cell r="DD228">
            <v>1860587.7339378397</v>
          </cell>
          <cell r="DE228">
            <v>134894.59</v>
          </cell>
          <cell r="DF228">
            <v>0</v>
          </cell>
          <cell r="DG228">
            <v>134894.59</v>
          </cell>
          <cell r="DH228">
            <v>60.857142857142854</v>
          </cell>
          <cell r="DI228">
            <v>0</v>
          </cell>
          <cell r="DJ228">
            <v>1.3109999999999999</v>
          </cell>
          <cell r="DK228">
            <v>0</v>
          </cell>
          <cell r="DL228">
            <v>0</v>
          </cell>
          <cell r="DN228"/>
          <cell r="DO228">
            <v>0</v>
          </cell>
          <cell r="DP228">
            <v>0</v>
          </cell>
          <cell r="DQ228">
            <v>0</v>
          </cell>
          <cell r="DR228">
            <v>1.0173000000000001</v>
          </cell>
          <cell r="DS228">
            <v>34521.844204124813</v>
          </cell>
          <cell r="DT228">
            <v>0</v>
          </cell>
          <cell r="DU228">
            <v>34521.844204124813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8833.9500000000007</v>
          </cell>
          <cell r="EB228">
            <v>7680</v>
          </cell>
          <cell r="EC228">
            <v>1153.9500000000007</v>
          </cell>
          <cell r="ED228">
            <v>0</v>
          </cell>
          <cell r="EE228">
            <v>8833.9500000000007</v>
          </cell>
          <cell r="EF228">
            <v>8833.9500000000007</v>
          </cell>
          <cell r="EG228">
            <v>0</v>
          </cell>
          <cell r="EH228"/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178250.38420412483</v>
          </cell>
          <cell r="EQ228">
            <v>0</v>
          </cell>
          <cell r="ER228">
            <v>178250.38420412483</v>
          </cell>
          <cell r="ES228">
            <v>2038838.1181419645</v>
          </cell>
          <cell r="ET228">
            <v>0</v>
          </cell>
          <cell r="EU228">
            <v>2038838.1181419645</v>
          </cell>
          <cell r="EV228">
            <v>2030004.1681419646</v>
          </cell>
          <cell r="EW228">
            <v>4765.2680003332498</v>
          </cell>
          <cell r="EX228">
            <v>4610</v>
          </cell>
          <cell r="EY228">
            <v>0</v>
          </cell>
          <cell r="EZ228">
            <v>1963860</v>
          </cell>
          <cell r="FA228">
            <v>0</v>
          </cell>
          <cell r="FB228">
            <v>2038838.1181419645</v>
          </cell>
          <cell r="FC228">
            <v>2038838.1181419645</v>
          </cell>
          <cell r="FD228">
            <v>0</v>
          </cell>
          <cell r="FE228">
            <v>2038838.1181419645</v>
          </cell>
          <cell r="FF228">
            <v>2038838.1181419645</v>
          </cell>
          <cell r="FG228">
            <v>0</v>
          </cell>
          <cell r="FH228" t="str">
            <v>Formula</v>
          </cell>
          <cell r="FI228">
            <v>351348.6590464242</v>
          </cell>
          <cell r="FJ228">
            <v>0</v>
          </cell>
          <cell r="FK228">
            <v>351348.6590464242</v>
          </cell>
          <cell r="FL228">
            <v>0</v>
          </cell>
          <cell r="FM228">
            <v>17542.68</v>
          </cell>
          <cell r="FN228">
            <v>3211.2702180000001</v>
          </cell>
          <cell r="FO228">
            <v>0</v>
          </cell>
          <cell r="FP228">
            <v>433.36980000000005</v>
          </cell>
          <cell r="FQ228">
            <v>21187.320018000002</v>
          </cell>
        </row>
        <row r="229">
          <cell r="C229">
            <v>1838</v>
          </cell>
          <cell r="D229" t="str">
            <v>RB051838</v>
          </cell>
          <cell r="E229" t="str">
            <v>Lexden Primary School with Unit for Hearing Impaired Pupils</v>
          </cell>
          <cell r="F229" t="str">
            <v>P</v>
          </cell>
          <cell r="G229" t="str">
            <v>Y</v>
          </cell>
          <cell r="H229">
            <v>10015415</v>
          </cell>
          <cell r="I229" t="str">
            <v/>
          </cell>
          <cell r="J229"/>
          <cell r="K229">
            <v>2006</v>
          </cell>
          <cell r="L229">
            <v>114707</v>
          </cell>
          <cell r="M229"/>
          <cell r="N229"/>
          <cell r="O229">
            <v>7</v>
          </cell>
          <cell r="P229">
            <v>0</v>
          </cell>
          <cell r="Q229">
            <v>0</v>
          </cell>
          <cell r="R229"/>
          <cell r="S229">
            <v>26</v>
          </cell>
          <cell r="T229">
            <v>169</v>
          </cell>
          <cell r="U229"/>
          <cell r="V229">
            <v>195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195</v>
          </cell>
          <cell r="AF229">
            <v>692755.05</v>
          </cell>
          <cell r="AG229">
            <v>0</v>
          </cell>
          <cell r="AH229">
            <v>0</v>
          </cell>
          <cell r="AI229">
            <v>0</v>
          </cell>
          <cell r="AJ229">
            <v>692755.05</v>
          </cell>
          <cell r="AK229">
            <v>55.999999999999964</v>
          </cell>
          <cell r="AL229">
            <v>27540.799999999985</v>
          </cell>
          <cell r="AM229">
            <v>0</v>
          </cell>
          <cell r="AN229">
            <v>0</v>
          </cell>
          <cell r="AO229">
            <v>27540.799999999985</v>
          </cell>
          <cell r="AP229">
            <v>59.000000000000085</v>
          </cell>
          <cell r="AQ229">
            <v>48558.180000000066</v>
          </cell>
          <cell r="AR229">
            <v>0</v>
          </cell>
          <cell r="AS229">
            <v>0</v>
          </cell>
          <cell r="AT229">
            <v>48558.180000000066</v>
          </cell>
          <cell r="AU229">
            <v>122.00000000000007</v>
          </cell>
          <cell r="AV229">
            <v>0</v>
          </cell>
          <cell r="AW229">
            <v>7.9999999999999947</v>
          </cell>
          <cell r="AX229">
            <v>1886.9183999999987</v>
          </cell>
          <cell r="AY229">
            <v>3.0000000000000027</v>
          </cell>
          <cell r="AZ229">
            <v>858.14640000000088</v>
          </cell>
          <cell r="BA229">
            <v>56.999999999999936</v>
          </cell>
          <cell r="BB229">
            <v>25458.47999999997</v>
          </cell>
          <cell r="BC229">
            <v>1.0000000000000004</v>
          </cell>
          <cell r="BD229">
            <v>486.7800000000002</v>
          </cell>
          <cell r="BE229">
            <v>3.9999999999999973</v>
          </cell>
          <cell r="BF229">
            <v>2067.5999999999985</v>
          </cell>
          <cell r="BG229">
            <v>0</v>
          </cell>
          <cell r="BH229">
            <v>0</v>
          </cell>
          <cell r="BI229">
            <v>30757.924799999968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30757.924799999968</v>
          </cell>
          <cell r="BZ229">
            <v>106856.90480000002</v>
          </cell>
          <cell r="CA229">
            <v>0</v>
          </cell>
          <cell r="CB229">
            <v>106856.90480000002</v>
          </cell>
          <cell r="CC229">
            <v>53.676668159426775</v>
          </cell>
          <cell r="CD229">
            <v>63033.048186296452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63033.048186296452</v>
          </cell>
          <cell r="CR229">
            <v>0.29999999999999361</v>
          </cell>
          <cell r="CS229">
            <v>289.05899999999383</v>
          </cell>
          <cell r="CT229">
            <v>0</v>
          </cell>
          <cell r="CU229">
            <v>0</v>
          </cell>
          <cell r="CV229">
            <v>289.05899999999383</v>
          </cell>
          <cell r="CW229">
            <v>20.769230769230774</v>
          </cell>
          <cell r="CX229">
            <v>12298.915384615386</v>
          </cell>
          <cell r="CY229">
            <v>0</v>
          </cell>
          <cell r="CZ229">
            <v>0</v>
          </cell>
          <cell r="DA229">
            <v>12298.915384615386</v>
          </cell>
          <cell r="DB229">
            <v>875232.97737091186</v>
          </cell>
          <cell r="DC229">
            <v>0</v>
          </cell>
          <cell r="DD229">
            <v>875232.97737091186</v>
          </cell>
          <cell r="DE229">
            <v>134894.59</v>
          </cell>
          <cell r="DF229">
            <v>0</v>
          </cell>
          <cell r="DG229">
            <v>134894.59</v>
          </cell>
          <cell r="DH229">
            <v>27.857142857142858</v>
          </cell>
          <cell r="DI229">
            <v>0</v>
          </cell>
          <cell r="DJ229">
            <v>0.91500000000000004</v>
          </cell>
          <cell r="DK229">
            <v>0</v>
          </cell>
          <cell r="DL229">
            <v>0</v>
          </cell>
          <cell r="DN229"/>
          <cell r="DO229">
            <v>0</v>
          </cell>
          <cell r="DP229">
            <v>0</v>
          </cell>
          <cell r="DQ229">
            <v>0</v>
          </cell>
          <cell r="DR229">
            <v>1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19367.439999999999</v>
          </cell>
          <cell r="EB229">
            <v>16841.25</v>
          </cell>
          <cell r="EC229">
            <v>2526.1899999999987</v>
          </cell>
          <cell r="ED229">
            <v>0</v>
          </cell>
          <cell r="EE229">
            <v>19367.439999999999</v>
          </cell>
          <cell r="EF229">
            <v>19367.439999999999</v>
          </cell>
          <cell r="EG229">
            <v>0</v>
          </cell>
          <cell r="EH229"/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154262.03</v>
          </cell>
          <cell r="EQ229">
            <v>0</v>
          </cell>
          <cell r="ER229">
            <v>154262.03</v>
          </cell>
          <cell r="ES229">
            <v>1029495.0073709119</v>
          </cell>
          <cell r="ET229">
            <v>0</v>
          </cell>
          <cell r="EU229">
            <v>1029495.0073709119</v>
          </cell>
          <cell r="EV229">
            <v>1010127.5673709118</v>
          </cell>
          <cell r="EW229">
            <v>5180.1413711328814</v>
          </cell>
          <cell r="EX229">
            <v>4610</v>
          </cell>
          <cell r="EY229">
            <v>0</v>
          </cell>
          <cell r="EZ229">
            <v>898950</v>
          </cell>
          <cell r="FA229">
            <v>0</v>
          </cell>
          <cell r="FB229">
            <v>1029495.0073709119</v>
          </cell>
          <cell r="FC229">
            <v>1029495.0073709119</v>
          </cell>
          <cell r="FD229">
            <v>0</v>
          </cell>
          <cell r="FE229">
            <v>1029495.0073709119</v>
          </cell>
          <cell r="FF229">
            <v>1029495.0073709119</v>
          </cell>
          <cell r="FG229">
            <v>0</v>
          </cell>
          <cell r="FH229" t="str">
            <v>Formula</v>
          </cell>
          <cell r="FI229">
            <v>175719.77887091189</v>
          </cell>
          <cell r="FJ229">
            <v>0</v>
          </cell>
          <cell r="FK229">
            <v>175719.77887091189</v>
          </cell>
          <cell r="FL229">
            <v>0</v>
          </cell>
          <cell r="FM229">
            <v>8030.1</v>
          </cell>
          <cell r="FN229">
            <v>1444.95</v>
          </cell>
          <cell r="FO229">
            <v>0</v>
          </cell>
          <cell r="FP229">
            <v>195</v>
          </cell>
          <cell r="FQ229">
            <v>9670.0500000000011</v>
          </cell>
        </row>
        <row r="230">
          <cell r="C230"/>
          <cell r="D230"/>
          <cell r="E230" t="str">
            <v>Limes Farm Infant School and Nursery</v>
          </cell>
          <cell r="F230" t="str">
            <v>P</v>
          </cell>
          <cell r="G230" t="str">
            <v/>
          </cell>
          <cell r="H230"/>
          <cell r="I230" t="str">
            <v>Y</v>
          </cell>
          <cell r="J230"/>
          <cell r="K230">
            <v>2707</v>
          </cell>
          <cell r="L230">
            <v>145991</v>
          </cell>
          <cell r="M230"/>
          <cell r="N230"/>
          <cell r="O230">
            <v>3</v>
          </cell>
          <cell r="P230">
            <v>0</v>
          </cell>
          <cell r="Q230">
            <v>0</v>
          </cell>
          <cell r="R230"/>
          <cell r="S230">
            <v>60</v>
          </cell>
          <cell r="T230">
            <v>93</v>
          </cell>
          <cell r="U230"/>
          <cell r="V230">
            <v>153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153</v>
          </cell>
          <cell r="AF230">
            <v>543546.27</v>
          </cell>
          <cell r="AG230">
            <v>0</v>
          </cell>
          <cell r="AH230">
            <v>0</v>
          </cell>
          <cell r="AI230">
            <v>0</v>
          </cell>
          <cell r="AJ230">
            <v>543546.27</v>
          </cell>
          <cell r="AK230">
            <v>50.999999999999943</v>
          </cell>
          <cell r="AL230">
            <v>25081.799999999974</v>
          </cell>
          <cell r="AM230">
            <v>0</v>
          </cell>
          <cell r="AN230">
            <v>0</v>
          </cell>
          <cell r="AO230">
            <v>25081.799999999974</v>
          </cell>
          <cell r="AP230">
            <v>50.999999999999943</v>
          </cell>
          <cell r="AQ230">
            <v>41974.019999999953</v>
          </cell>
          <cell r="AR230">
            <v>0</v>
          </cell>
          <cell r="AS230">
            <v>0</v>
          </cell>
          <cell r="AT230">
            <v>41974.019999999953</v>
          </cell>
          <cell r="AU230">
            <v>63.000000000000007</v>
          </cell>
          <cell r="AV230">
            <v>0</v>
          </cell>
          <cell r="AW230">
            <v>1.9999999999999998</v>
          </cell>
          <cell r="AX230">
            <v>471.72959999999995</v>
          </cell>
          <cell r="AY230">
            <v>87.999999999999929</v>
          </cell>
          <cell r="AZ230">
            <v>25172.294399999981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25644.023999999979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25644.023999999979</v>
          </cell>
          <cell r="BZ230">
            <v>92699.843999999895</v>
          </cell>
          <cell r="CA230">
            <v>0</v>
          </cell>
          <cell r="CB230">
            <v>92699.843999999895</v>
          </cell>
          <cell r="CC230">
            <v>72.768292682926813</v>
          </cell>
          <cell r="CD230">
            <v>85452.533780487778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85452.533780487778</v>
          </cell>
          <cell r="CR230">
            <v>0.81999999999999851</v>
          </cell>
          <cell r="CS230">
            <v>790.09459999999854</v>
          </cell>
          <cell r="CT230">
            <v>0</v>
          </cell>
          <cell r="CU230">
            <v>0</v>
          </cell>
          <cell r="CV230">
            <v>790.09459999999854</v>
          </cell>
          <cell r="CW230">
            <v>83.903225806451672</v>
          </cell>
          <cell r="CX230">
            <v>49684.973225806483</v>
          </cell>
          <cell r="CY230">
            <v>0</v>
          </cell>
          <cell r="CZ230">
            <v>0</v>
          </cell>
          <cell r="DA230">
            <v>49684.973225806483</v>
          </cell>
          <cell r="DB230">
            <v>772173.71560629399</v>
          </cell>
          <cell r="DC230">
            <v>0</v>
          </cell>
          <cell r="DD230">
            <v>772173.71560629399</v>
          </cell>
          <cell r="DE230">
            <v>134894.59</v>
          </cell>
          <cell r="DF230">
            <v>0</v>
          </cell>
          <cell r="DG230">
            <v>134894.59</v>
          </cell>
          <cell r="DH230">
            <v>51</v>
          </cell>
          <cell r="DI230">
            <v>0</v>
          </cell>
          <cell r="DJ230">
            <v>1.087</v>
          </cell>
          <cell r="DK230">
            <v>0</v>
          </cell>
          <cell r="DL230">
            <v>0</v>
          </cell>
          <cell r="DN230"/>
          <cell r="DO230">
            <v>0</v>
          </cell>
          <cell r="DP230">
            <v>0</v>
          </cell>
          <cell r="DQ230">
            <v>0</v>
          </cell>
          <cell r="DR230">
            <v>1.0173000000000001</v>
          </cell>
          <cell r="DS230">
            <v>15692.28168698897</v>
          </cell>
          <cell r="DT230">
            <v>0</v>
          </cell>
          <cell r="DU230">
            <v>15692.28168698897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2249.33</v>
          </cell>
          <cell r="EB230">
            <v>2249.33</v>
          </cell>
          <cell r="EC230">
            <v>0</v>
          </cell>
          <cell r="ED230">
            <v>0</v>
          </cell>
          <cell r="EE230">
            <v>2249.33</v>
          </cell>
          <cell r="EF230">
            <v>2249.33</v>
          </cell>
          <cell r="EG230">
            <v>0</v>
          </cell>
          <cell r="EH230"/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152836.20168698896</v>
          </cell>
          <cell r="EQ230">
            <v>0</v>
          </cell>
          <cell r="ER230">
            <v>152836.20168698896</v>
          </cell>
          <cell r="ES230">
            <v>925009.91729328292</v>
          </cell>
          <cell r="ET230">
            <v>0</v>
          </cell>
          <cell r="EU230">
            <v>925009.91729328292</v>
          </cell>
          <cell r="EV230">
            <v>922760.58729328297</v>
          </cell>
          <cell r="EW230">
            <v>6031.1149496293001</v>
          </cell>
          <cell r="EX230">
            <v>4610</v>
          </cell>
          <cell r="EY230">
            <v>0</v>
          </cell>
          <cell r="EZ230">
            <v>705330</v>
          </cell>
          <cell r="FA230">
            <v>0</v>
          </cell>
          <cell r="FB230">
            <v>925009.91729328292</v>
          </cell>
          <cell r="FC230">
            <v>925009.91729328292</v>
          </cell>
          <cell r="FD230">
            <v>0</v>
          </cell>
          <cell r="FE230">
            <v>925009.91729328292</v>
          </cell>
          <cell r="FF230">
            <v>925009.91729328292</v>
          </cell>
          <cell r="FG230">
            <v>0</v>
          </cell>
          <cell r="FH230" t="str">
            <v>Formula</v>
          </cell>
          <cell r="FI230">
            <v>223655.47388941312</v>
          </cell>
          <cell r="FJ230">
            <v>0</v>
          </cell>
          <cell r="FK230">
            <v>223655.47388941312</v>
          </cell>
          <cell r="FL230">
            <v>0</v>
          </cell>
          <cell r="FM230" t="str">
            <v/>
          </cell>
          <cell r="FN230" t="str">
            <v/>
          </cell>
          <cell r="FO230" t="str">
            <v/>
          </cell>
          <cell r="FP230" t="str">
            <v/>
          </cell>
          <cell r="FQ230">
            <v>0</v>
          </cell>
        </row>
        <row r="231">
          <cell r="C231">
            <v>1734</v>
          </cell>
          <cell r="D231" t="str">
            <v>RB051734</v>
          </cell>
          <cell r="E231" t="str">
            <v>Limes Farm Junior School</v>
          </cell>
          <cell r="F231" t="str">
            <v>P</v>
          </cell>
          <cell r="G231" t="str">
            <v>Y</v>
          </cell>
          <cell r="H231">
            <v>10014420</v>
          </cell>
          <cell r="I231" t="str">
            <v/>
          </cell>
          <cell r="J231"/>
          <cell r="K231">
            <v>2647</v>
          </cell>
          <cell r="L231">
            <v>114932</v>
          </cell>
          <cell r="M231"/>
          <cell r="N231"/>
          <cell r="O231">
            <v>4</v>
          </cell>
          <cell r="P231">
            <v>0</v>
          </cell>
          <cell r="Q231">
            <v>0</v>
          </cell>
          <cell r="R231"/>
          <cell r="S231">
            <v>0</v>
          </cell>
          <cell r="T231">
            <v>161</v>
          </cell>
          <cell r="U231"/>
          <cell r="V231">
            <v>161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161</v>
          </cell>
          <cell r="AF231">
            <v>571966.99</v>
          </cell>
          <cell r="AG231">
            <v>0</v>
          </cell>
          <cell r="AH231">
            <v>0</v>
          </cell>
          <cell r="AI231">
            <v>0</v>
          </cell>
          <cell r="AJ231">
            <v>571966.99</v>
          </cell>
          <cell r="AK231">
            <v>56.999999999999943</v>
          </cell>
          <cell r="AL231">
            <v>28032.599999999973</v>
          </cell>
          <cell r="AM231">
            <v>0</v>
          </cell>
          <cell r="AN231">
            <v>0</v>
          </cell>
          <cell r="AO231">
            <v>28032.599999999973</v>
          </cell>
          <cell r="AP231">
            <v>64.000000000000071</v>
          </cell>
          <cell r="AQ231">
            <v>52673.280000000057</v>
          </cell>
          <cell r="AR231">
            <v>0</v>
          </cell>
          <cell r="AS231">
            <v>0</v>
          </cell>
          <cell r="AT231">
            <v>52673.280000000057</v>
          </cell>
          <cell r="AU231">
            <v>81.506249999999994</v>
          </cell>
          <cell r="AV231">
            <v>0</v>
          </cell>
          <cell r="AW231">
            <v>4.0250000000000004</v>
          </cell>
          <cell r="AX231">
            <v>949.35582000000011</v>
          </cell>
          <cell r="AY231">
            <v>74.462500000000006</v>
          </cell>
          <cell r="AZ231">
            <v>21299.908770000005</v>
          </cell>
          <cell r="BA231">
            <v>1.0062500000000001</v>
          </cell>
          <cell r="BB231">
            <v>449.43150000000003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22698.696090000005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22698.696090000005</v>
          </cell>
          <cell r="BZ231">
            <v>103404.57609000005</v>
          </cell>
          <cell r="CA231">
            <v>0</v>
          </cell>
          <cell r="CB231">
            <v>103404.57609000005</v>
          </cell>
          <cell r="CC231">
            <v>49.677835243686467</v>
          </cell>
          <cell r="CD231">
            <v>58337.178705013452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58337.178705013452</v>
          </cell>
          <cell r="CR231">
            <v>5.3399999999999945</v>
          </cell>
          <cell r="CS231">
            <v>5145.2501999999949</v>
          </cell>
          <cell r="CT231">
            <v>0</v>
          </cell>
          <cell r="CU231">
            <v>0</v>
          </cell>
          <cell r="CV231">
            <v>5145.2501999999949</v>
          </cell>
          <cell r="CW231">
            <v>29.999999999999989</v>
          </cell>
          <cell r="CX231">
            <v>17765.099999999991</v>
          </cell>
          <cell r="CY231">
            <v>0</v>
          </cell>
          <cell r="CZ231">
            <v>0</v>
          </cell>
          <cell r="DA231">
            <v>17765.099999999991</v>
          </cell>
          <cell r="DB231">
            <v>756619.09499501344</v>
          </cell>
          <cell r="DC231">
            <v>0</v>
          </cell>
          <cell r="DD231">
            <v>756619.09499501344</v>
          </cell>
          <cell r="DE231">
            <v>134894.59</v>
          </cell>
          <cell r="DF231">
            <v>0</v>
          </cell>
          <cell r="DG231">
            <v>134894.59</v>
          </cell>
          <cell r="DH231">
            <v>40.25</v>
          </cell>
          <cell r="DI231">
            <v>0</v>
          </cell>
          <cell r="DJ231">
            <v>1.1200000000000001</v>
          </cell>
          <cell r="DK231">
            <v>0</v>
          </cell>
          <cell r="DL231">
            <v>0</v>
          </cell>
          <cell r="DN231"/>
          <cell r="DO231">
            <v>0</v>
          </cell>
          <cell r="DP231">
            <v>0</v>
          </cell>
          <cell r="DQ231">
            <v>0</v>
          </cell>
          <cell r="DR231">
            <v>1.0173000000000001</v>
          </cell>
          <cell r="DS231">
            <v>15423.186750413815</v>
          </cell>
          <cell r="DT231">
            <v>0</v>
          </cell>
          <cell r="DU231">
            <v>15423.186750413815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19941.29</v>
          </cell>
          <cell r="EB231">
            <v>19835.25</v>
          </cell>
          <cell r="EC231">
            <v>106.04000000000087</v>
          </cell>
          <cell r="ED231">
            <v>-10073.620000000001</v>
          </cell>
          <cell r="EE231">
            <v>9867.67</v>
          </cell>
          <cell r="EF231">
            <v>9867.67</v>
          </cell>
          <cell r="EG231">
            <v>0</v>
          </cell>
          <cell r="EH231"/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160185.44675041383</v>
          </cell>
          <cell r="EQ231">
            <v>0</v>
          </cell>
          <cell r="ER231">
            <v>160185.44675041383</v>
          </cell>
          <cell r="ES231">
            <v>916804.5417454273</v>
          </cell>
          <cell r="ET231">
            <v>0</v>
          </cell>
          <cell r="EU231">
            <v>916804.5417454273</v>
          </cell>
          <cell r="EV231">
            <v>906936.87174542726</v>
          </cell>
          <cell r="EW231">
            <v>5633.1482717107283</v>
          </cell>
          <cell r="EX231">
            <v>4610</v>
          </cell>
          <cell r="EY231">
            <v>0</v>
          </cell>
          <cell r="EZ231">
            <v>742210</v>
          </cell>
          <cell r="FA231">
            <v>0</v>
          </cell>
          <cell r="FB231">
            <v>916804.5417454273</v>
          </cell>
          <cell r="FC231">
            <v>916804.5417454273</v>
          </cell>
          <cell r="FD231">
            <v>0</v>
          </cell>
          <cell r="FE231">
            <v>916804.5417454273</v>
          </cell>
          <cell r="FF231">
            <v>916804.5417454273</v>
          </cell>
          <cell r="FG231">
            <v>0</v>
          </cell>
          <cell r="FH231" t="str">
            <v>Formula</v>
          </cell>
          <cell r="FI231">
            <v>176784.88299923722</v>
          </cell>
          <cell r="FJ231">
            <v>0</v>
          </cell>
          <cell r="FK231">
            <v>176784.88299923722</v>
          </cell>
          <cell r="FL231">
            <v>0</v>
          </cell>
          <cell r="FM231">
            <v>6629.98</v>
          </cell>
          <cell r="FN231">
            <v>1213.649073</v>
          </cell>
          <cell r="FO231">
            <v>0</v>
          </cell>
          <cell r="FP231">
            <v>163.78530000000001</v>
          </cell>
          <cell r="FQ231">
            <v>8007.4143729999996</v>
          </cell>
        </row>
        <row r="232">
          <cell r="C232"/>
          <cell r="D232"/>
          <cell r="E232" t="str">
            <v>Lincewood Primary School</v>
          </cell>
          <cell r="F232" t="str">
            <v>P</v>
          </cell>
          <cell r="G232"/>
          <cell r="H232">
            <v>10014426</v>
          </cell>
          <cell r="I232" t="str">
            <v>Y</v>
          </cell>
          <cell r="J232"/>
          <cell r="K232">
            <v>3781</v>
          </cell>
          <cell r="L232">
            <v>134022</v>
          </cell>
          <cell r="M232"/>
          <cell r="N232"/>
          <cell r="O232">
            <v>7</v>
          </cell>
          <cell r="P232">
            <v>0</v>
          </cell>
          <cell r="Q232">
            <v>0</v>
          </cell>
          <cell r="R232"/>
          <cell r="S232">
            <v>58</v>
          </cell>
          <cell r="T232">
            <v>359</v>
          </cell>
          <cell r="U232"/>
          <cell r="V232">
            <v>417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417</v>
          </cell>
          <cell r="AF232">
            <v>1481430.03</v>
          </cell>
          <cell r="AG232">
            <v>0</v>
          </cell>
          <cell r="AH232">
            <v>0</v>
          </cell>
          <cell r="AI232">
            <v>0</v>
          </cell>
          <cell r="AJ232">
            <v>1481430.03</v>
          </cell>
          <cell r="AK232">
            <v>61.999999999999879</v>
          </cell>
          <cell r="AL232">
            <v>30491.59999999994</v>
          </cell>
          <cell r="AM232">
            <v>0</v>
          </cell>
          <cell r="AN232">
            <v>0</v>
          </cell>
          <cell r="AO232">
            <v>30491.59999999994</v>
          </cell>
          <cell r="AP232">
            <v>69.000000000000171</v>
          </cell>
          <cell r="AQ232">
            <v>56788.380000000136</v>
          </cell>
          <cell r="AR232">
            <v>0</v>
          </cell>
          <cell r="AS232">
            <v>0</v>
          </cell>
          <cell r="AT232">
            <v>56788.380000000136</v>
          </cell>
          <cell r="AU232">
            <v>175.99999999999997</v>
          </cell>
          <cell r="AV232">
            <v>0</v>
          </cell>
          <cell r="AW232">
            <v>13.000000000000012</v>
          </cell>
          <cell r="AX232">
            <v>3066.2424000000028</v>
          </cell>
          <cell r="AY232">
            <v>58.000000000000185</v>
          </cell>
          <cell r="AZ232">
            <v>16590.830400000053</v>
          </cell>
          <cell r="BA232">
            <v>130.00000000000011</v>
          </cell>
          <cell r="BB232">
            <v>58063.200000000048</v>
          </cell>
          <cell r="BC232">
            <v>12.000000000000005</v>
          </cell>
          <cell r="BD232">
            <v>5841.3600000000024</v>
          </cell>
          <cell r="BE232">
            <v>25.000000000000018</v>
          </cell>
          <cell r="BF232">
            <v>12922.500000000009</v>
          </cell>
          <cell r="BG232">
            <v>3.0000000000000013</v>
          </cell>
          <cell r="BH232">
            <v>2047.5000000000009</v>
          </cell>
          <cell r="BI232">
            <v>98531.632800000123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98531.632800000123</v>
          </cell>
          <cell r="BZ232">
            <v>185811.61280000018</v>
          </cell>
          <cell r="CA232">
            <v>0</v>
          </cell>
          <cell r="CB232">
            <v>185811.61280000018</v>
          </cell>
          <cell r="CC232">
            <v>125.81896551724149</v>
          </cell>
          <cell r="CD232">
            <v>147750.46939655184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147750.46939655184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26.715877437325897</v>
          </cell>
          <cell r="CX232">
            <v>15820.341142061276</v>
          </cell>
          <cell r="CY232">
            <v>0</v>
          </cell>
          <cell r="CZ232">
            <v>0</v>
          </cell>
          <cell r="DA232">
            <v>15820.341142061276</v>
          </cell>
          <cell r="DB232">
            <v>1830812.453338613</v>
          </cell>
          <cell r="DC232">
            <v>0</v>
          </cell>
          <cell r="DD232">
            <v>1830812.453338613</v>
          </cell>
          <cell r="DE232">
            <v>134894.59</v>
          </cell>
          <cell r="DF232">
            <v>0</v>
          </cell>
          <cell r="DG232">
            <v>134894.59</v>
          </cell>
          <cell r="DH232">
            <v>59.571428571428569</v>
          </cell>
          <cell r="DI232">
            <v>0</v>
          </cell>
          <cell r="DJ232">
            <v>1.276</v>
          </cell>
          <cell r="DK232">
            <v>0</v>
          </cell>
          <cell r="DL232">
            <v>0</v>
          </cell>
          <cell r="DN232"/>
          <cell r="DO232">
            <v>0</v>
          </cell>
          <cell r="DP232">
            <v>0</v>
          </cell>
          <cell r="DQ232">
            <v>0</v>
          </cell>
          <cell r="DR232">
            <v>1.0173000000000001</v>
          </cell>
          <cell r="DS232">
            <v>34006.731849758187</v>
          </cell>
          <cell r="DT232">
            <v>0</v>
          </cell>
          <cell r="DU232">
            <v>34006.731849758187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48743.520000000004</v>
          </cell>
          <cell r="EB232">
            <v>47872</v>
          </cell>
          <cell r="EC232">
            <v>871.52000000000407</v>
          </cell>
          <cell r="ED232">
            <v>-16598.23</v>
          </cell>
          <cell r="EE232">
            <v>32145.290000000005</v>
          </cell>
          <cell r="EF232">
            <v>32145.290000000005</v>
          </cell>
          <cell r="EG232">
            <v>0</v>
          </cell>
          <cell r="EH232"/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201046.61184975819</v>
          </cell>
          <cell r="EQ232">
            <v>0</v>
          </cell>
          <cell r="ER232">
            <v>201046.61184975819</v>
          </cell>
          <cell r="ES232">
            <v>2031859.0651883711</v>
          </cell>
          <cell r="ET232">
            <v>0</v>
          </cell>
          <cell r="EU232">
            <v>2031859.0651883711</v>
          </cell>
          <cell r="EV232">
            <v>1999713.7751883713</v>
          </cell>
          <cell r="EW232">
            <v>4795.4766791088041</v>
          </cell>
          <cell r="EX232">
            <v>4610</v>
          </cell>
          <cell r="EY232">
            <v>0</v>
          </cell>
          <cell r="EZ232">
            <v>1922370</v>
          </cell>
          <cell r="FA232">
            <v>0</v>
          </cell>
          <cell r="FB232">
            <v>2031859.0651883711</v>
          </cell>
          <cell r="FC232">
            <v>2031859.0651883711</v>
          </cell>
          <cell r="FD232">
            <v>0</v>
          </cell>
          <cell r="FE232">
            <v>2031859.0651883711</v>
          </cell>
          <cell r="FF232">
            <v>2031859.0651883711</v>
          </cell>
          <cell r="FG232">
            <v>0</v>
          </cell>
          <cell r="FH232" t="str">
            <v>Formula</v>
          </cell>
          <cell r="FI232">
            <v>369619.3976679414</v>
          </cell>
          <cell r="FJ232">
            <v>0</v>
          </cell>
          <cell r="FK232">
            <v>369619.3976679414</v>
          </cell>
          <cell r="FL232">
            <v>0</v>
          </cell>
          <cell r="FM232" t="str">
            <v/>
          </cell>
          <cell r="FN232" t="str">
            <v/>
          </cell>
          <cell r="FO232" t="str">
            <v/>
          </cell>
          <cell r="FP232" t="str">
            <v/>
          </cell>
          <cell r="FQ232">
            <v>0</v>
          </cell>
        </row>
        <row r="233">
          <cell r="C233">
            <v>3262</v>
          </cell>
          <cell r="D233" t="str">
            <v>RB053262</v>
          </cell>
          <cell r="E233" t="str">
            <v>Little Hallingbury Church of England Voluntary Aided Primary School</v>
          </cell>
          <cell r="F233" t="str">
            <v>P</v>
          </cell>
          <cell r="G233" t="str">
            <v>Y</v>
          </cell>
          <cell r="H233">
            <v>10014864</v>
          </cell>
          <cell r="I233" t="str">
            <v/>
          </cell>
          <cell r="J233"/>
          <cell r="K233">
            <v>3610</v>
          </cell>
          <cell r="L233">
            <v>115182</v>
          </cell>
          <cell r="M233"/>
          <cell r="N233"/>
          <cell r="O233">
            <v>7</v>
          </cell>
          <cell r="P233">
            <v>0</v>
          </cell>
          <cell r="Q233">
            <v>0</v>
          </cell>
          <cell r="R233"/>
          <cell r="S233">
            <v>15</v>
          </cell>
          <cell r="T233">
            <v>98</v>
          </cell>
          <cell r="U233"/>
          <cell r="V233">
            <v>113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113</v>
          </cell>
          <cell r="AF233">
            <v>401442.67000000004</v>
          </cell>
          <cell r="AG233">
            <v>0</v>
          </cell>
          <cell r="AH233">
            <v>0</v>
          </cell>
          <cell r="AI233">
            <v>0</v>
          </cell>
          <cell r="AJ233">
            <v>401442.67000000004</v>
          </cell>
          <cell r="AK233">
            <v>3.0000000000000018</v>
          </cell>
          <cell r="AL233">
            <v>1475.400000000001</v>
          </cell>
          <cell r="AM233">
            <v>0</v>
          </cell>
          <cell r="AN233">
            <v>0</v>
          </cell>
          <cell r="AO233">
            <v>1475.400000000001</v>
          </cell>
          <cell r="AP233">
            <v>4.0000000000000027</v>
          </cell>
          <cell r="AQ233">
            <v>3292.0800000000022</v>
          </cell>
          <cell r="AR233">
            <v>0</v>
          </cell>
          <cell r="AS233">
            <v>0</v>
          </cell>
          <cell r="AT233">
            <v>3292.0800000000022</v>
          </cell>
          <cell r="AU233">
            <v>110.98214285714283</v>
          </cell>
          <cell r="AV233">
            <v>0</v>
          </cell>
          <cell r="AW233">
            <v>0</v>
          </cell>
          <cell r="AX233">
            <v>0</v>
          </cell>
          <cell r="AY233">
            <v>2.0178571428571477</v>
          </cell>
          <cell r="AZ233">
            <v>577.20561428571568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577.20561428571568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577.20561428571568</v>
          </cell>
          <cell r="BZ233">
            <v>5344.6856142857187</v>
          </cell>
          <cell r="CA233">
            <v>0</v>
          </cell>
          <cell r="CB233">
            <v>5344.6856142857187</v>
          </cell>
          <cell r="CC233">
            <v>25.776497695852537</v>
          </cell>
          <cell r="CD233">
            <v>30269.599009216592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30269.599009216592</v>
          </cell>
          <cell r="CR233">
            <v>3.2199999999999953</v>
          </cell>
          <cell r="CS233">
            <v>3102.5665999999956</v>
          </cell>
          <cell r="CT233">
            <v>0</v>
          </cell>
          <cell r="CU233">
            <v>0</v>
          </cell>
          <cell r="CV233">
            <v>3102.5665999999956</v>
          </cell>
          <cell r="CW233">
            <v>3.4591836734693895</v>
          </cell>
          <cell r="CX233">
            <v>2048.4247959183681</v>
          </cell>
          <cell r="CY233">
            <v>0</v>
          </cell>
          <cell r="CZ233">
            <v>0</v>
          </cell>
          <cell r="DA233">
            <v>2048.4247959183681</v>
          </cell>
          <cell r="DB233">
            <v>442207.94601942075</v>
          </cell>
          <cell r="DC233">
            <v>0</v>
          </cell>
          <cell r="DD233">
            <v>442207.94601942075</v>
          </cell>
          <cell r="DE233">
            <v>134894.59</v>
          </cell>
          <cell r="DF233">
            <v>0</v>
          </cell>
          <cell r="DG233">
            <v>134894.59</v>
          </cell>
          <cell r="DH233">
            <v>16.142857142857142</v>
          </cell>
          <cell r="DI233">
            <v>0.49132176234979963</v>
          </cell>
          <cell r="DJ233">
            <v>1.607</v>
          </cell>
          <cell r="DK233">
            <v>0</v>
          </cell>
          <cell r="DL233">
            <v>1.7499999999999738E-2</v>
          </cell>
          <cell r="DN233"/>
          <cell r="DO233">
            <v>492.7599962616747</v>
          </cell>
          <cell r="DP233">
            <v>0</v>
          </cell>
          <cell r="DQ233">
            <v>492.7599962616747</v>
          </cell>
          <cell r="DR233">
            <v>1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3660.57</v>
          </cell>
          <cell r="EB233">
            <v>3174.4</v>
          </cell>
          <cell r="EC233">
            <v>486.17000000000007</v>
          </cell>
          <cell r="ED233">
            <v>0</v>
          </cell>
          <cell r="EE233">
            <v>3660.57</v>
          </cell>
          <cell r="EF233">
            <v>3660.57</v>
          </cell>
          <cell r="EG233">
            <v>0</v>
          </cell>
          <cell r="EH233"/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139047.91999626168</v>
          </cell>
          <cell r="EQ233">
            <v>0</v>
          </cell>
          <cell r="ER233">
            <v>139047.91999626168</v>
          </cell>
          <cell r="ES233">
            <v>581255.86601568246</v>
          </cell>
          <cell r="ET233">
            <v>0</v>
          </cell>
          <cell r="EU233">
            <v>581255.86601568246</v>
          </cell>
          <cell r="EV233">
            <v>577595.2960156824</v>
          </cell>
          <cell r="EW233">
            <v>5111.4627965989594</v>
          </cell>
          <cell r="EX233">
            <v>4610</v>
          </cell>
          <cell r="EY233">
            <v>0</v>
          </cell>
          <cell r="EZ233">
            <v>520930</v>
          </cell>
          <cell r="FA233">
            <v>0</v>
          </cell>
          <cell r="FB233">
            <v>581255.86601568246</v>
          </cell>
          <cell r="FC233">
            <v>581255.86601568246</v>
          </cell>
          <cell r="FD233">
            <v>0</v>
          </cell>
          <cell r="FE233">
            <v>581255.86601568246</v>
          </cell>
          <cell r="FF233">
            <v>581255.86601568246</v>
          </cell>
          <cell r="FG233">
            <v>0</v>
          </cell>
          <cell r="FH233" t="str">
            <v>Formula</v>
          </cell>
          <cell r="FI233">
            <v>51333.156119420681</v>
          </cell>
          <cell r="FJ233">
            <v>0</v>
          </cell>
          <cell r="FK233">
            <v>51333.156119420681</v>
          </cell>
          <cell r="FL233">
            <v>0</v>
          </cell>
          <cell r="FM233">
            <v>4653.34</v>
          </cell>
          <cell r="FN233">
            <v>837.33</v>
          </cell>
          <cell r="FO233">
            <v>0</v>
          </cell>
          <cell r="FP233">
            <v>113</v>
          </cell>
          <cell r="FQ233">
            <v>5603.67</v>
          </cell>
        </row>
        <row r="234">
          <cell r="C234"/>
          <cell r="D234"/>
          <cell r="E234" t="str">
            <v>Little Parndon Primary Academy</v>
          </cell>
          <cell r="F234" t="str">
            <v>P</v>
          </cell>
          <cell r="G234" t="str">
            <v/>
          </cell>
          <cell r="H234"/>
          <cell r="I234" t="str">
            <v>Y</v>
          </cell>
          <cell r="J234"/>
          <cell r="K234">
            <v>2093</v>
          </cell>
          <cell r="L234">
            <v>140019</v>
          </cell>
          <cell r="M234"/>
          <cell r="N234"/>
          <cell r="O234">
            <v>7</v>
          </cell>
          <cell r="P234">
            <v>0</v>
          </cell>
          <cell r="Q234">
            <v>0</v>
          </cell>
          <cell r="R234"/>
          <cell r="S234">
            <v>58</v>
          </cell>
          <cell r="T234">
            <v>349</v>
          </cell>
          <cell r="U234"/>
          <cell r="V234">
            <v>407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407</v>
          </cell>
          <cell r="AF234">
            <v>1445904.1300000001</v>
          </cell>
          <cell r="AG234">
            <v>0</v>
          </cell>
          <cell r="AH234">
            <v>0</v>
          </cell>
          <cell r="AI234">
            <v>0</v>
          </cell>
          <cell r="AJ234">
            <v>1445904.1300000001</v>
          </cell>
          <cell r="AK234">
            <v>124.00000000000014</v>
          </cell>
          <cell r="AL234">
            <v>60983.20000000007</v>
          </cell>
          <cell r="AM234">
            <v>0</v>
          </cell>
          <cell r="AN234">
            <v>0</v>
          </cell>
          <cell r="AO234">
            <v>60983.20000000007</v>
          </cell>
          <cell r="AP234">
            <v>127.99999999999979</v>
          </cell>
          <cell r="AQ234">
            <v>105346.55999999982</v>
          </cell>
          <cell r="AR234">
            <v>0</v>
          </cell>
          <cell r="AS234">
            <v>0</v>
          </cell>
          <cell r="AT234">
            <v>105346.55999999982</v>
          </cell>
          <cell r="AU234">
            <v>121.69095477386939</v>
          </cell>
          <cell r="AV234">
            <v>0</v>
          </cell>
          <cell r="AW234">
            <v>160.55025125628131</v>
          </cell>
          <cell r="AX234">
            <v>37868.152902512542</v>
          </cell>
          <cell r="AY234">
            <v>105.32914572864313</v>
          </cell>
          <cell r="AZ234">
            <v>30129.275740703495</v>
          </cell>
          <cell r="BA234">
            <v>3.0678391959799014</v>
          </cell>
          <cell r="BB234">
            <v>1370.2196984924631</v>
          </cell>
          <cell r="BC234">
            <v>16.361809045226121</v>
          </cell>
          <cell r="BD234">
            <v>7964.6014070351703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77332.249748743663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77332.249748743663</v>
          </cell>
          <cell r="BZ234">
            <v>243662.00974874356</v>
          </cell>
          <cell r="CA234">
            <v>0</v>
          </cell>
          <cell r="CB234">
            <v>243662.00974874356</v>
          </cell>
          <cell r="CC234">
            <v>146.16097922848678</v>
          </cell>
          <cell r="CD234">
            <v>171638.29951780429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171638.29951780429</v>
          </cell>
          <cell r="CR234">
            <v>0.64157635467982388</v>
          </cell>
          <cell r="CS234">
            <v>618.17806502465066</v>
          </cell>
          <cell r="CT234">
            <v>0</v>
          </cell>
          <cell r="CU234">
            <v>0</v>
          </cell>
          <cell r="CV234">
            <v>618.17806502465066</v>
          </cell>
          <cell r="CW234">
            <v>59.818443804034438</v>
          </cell>
          <cell r="CX234">
            <v>35422.687867435074</v>
          </cell>
          <cell r="CY234">
            <v>0</v>
          </cell>
          <cell r="CZ234">
            <v>0</v>
          </cell>
          <cell r="DA234">
            <v>35422.687867435074</v>
          </cell>
          <cell r="DB234">
            <v>1897245.3051990075</v>
          </cell>
          <cell r="DC234">
            <v>0</v>
          </cell>
          <cell r="DD234">
            <v>1897245.3051990075</v>
          </cell>
          <cell r="DE234">
            <v>134894.59</v>
          </cell>
          <cell r="DF234">
            <v>0</v>
          </cell>
          <cell r="DG234">
            <v>134894.59</v>
          </cell>
          <cell r="DH234">
            <v>58.142857142857146</v>
          </cell>
          <cell r="DI234">
            <v>0</v>
          </cell>
          <cell r="DJ234">
            <v>0.65700000000000003</v>
          </cell>
          <cell r="DK234">
            <v>0</v>
          </cell>
          <cell r="DL234">
            <v>0</v>
          </cell>
          <cell r="DN234"/>
          <cell r="DO234">
            <v>0</v>
          </cell>
          <cell r="DP234">
            <v>0</v>
          </cell>
          <cell r="DQ234">
            <v>0</v>
          </cell>
          <cell r="DR234">
            <v>1.0173000000000001</v>
          </cell>
          <cell r="DS234">
            <v>35156.020186943024</v>
          </cell>
          <cell r="DT234">
            <v>0</v>
          </cell>
          <cell r="DU234">
            <v>35156.020186943024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6779.576</v>
          </cell>
          <cell r="EB234">
            <v>6779.576</v>
          </cell>
          <cell r="EC234">
            <v>0</v>
          </cell>
          <cell r="ED234">
            <v>0</v>
          </cell>
          <cell r="EE234">
            <v>6779.576</v>
          </cell>
          <cell r="EF234">
            <v>6779.576</v>
          </cell>
          <cell r="EG234">
            <v>0</v>
          </cell>
          <cell r="EH234"/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176830.18618694303</v>
          </cell>
          <cell r="EQ234">
            <v>0</v>
          </cell>
          <cell r="ER234">
            <v>176830.18618694303</v>
          </cell>
          <cell r="ES234">
            <v>2074075.4913859505</v>
          </cell>
          <cell r="ET234">
            <v>0</v>
          </cell>
          <cell r="EU234">
            <v>2074075.4913859505</v>
          </cell>
          <cell r="EV234">
            <v>2067295.9153859506</v>
          </cell>
          <cell r="EW234">
            <v>5079.3511434544243</v>
          </cell>
          <cell r="EX234">
            <v>4610</v>
          </cell>
          <cell r="EY234">
            <v>0</v>
          </cell>
          <cell r="EZ234">
            <v>1876270</v>
          </cell>
          <cell r="FA234">
            <v>0</v>
          </cell>
          <cell r="FB234">
            <v>2074075.4913859505</v>
          </cell>
          <cell r="FC234">
            <v>2074075.4913859505</v>
          </cell>
          <cell r="FD234">
            <v>0</v>
          </cell>
          <cell r="FE234">
            <v>2074075.4913859505</v>
          </cell>
          <cell r="FF234">
            <v>2074075.4913859505</v>
          </cell>
          <cell r="FG234">
            <v>0</v>
          </cell>
          <cell r="FH234" t="str">
            <v>Formula</v>
          </cell>
          <cell r="FI234">
            <v>441238.71631342045</v>
          </cell>
          <cell r="FJ234">
            <v>0</v>
          </cell>
          <cell r="FK234">
            <v>441238.71631342045</v>
          </cell>
          <cell r="FL234">
            <v>0</v>
          </cell>
          <cell r="FM234" t="str">
            <v/>
          </cell>
          <cell r="FN234" t="str">
            <v/>
          </cell>
          <cell r="FO234" t="str">
            <v/>
          </cell>
          <cell r="FP234" t="str">
            <v/>
          </cell>
          <cell r="FQ234">
            <v>0</v>
          </cell>
        </row>
        <row r="235">
          <cell r="C235">
            <v>3278</v>
          </cell>
          <cell r="D235" t="str">
            <v>RB053278</v>
          </cell>
          <cell r="E235" t="str">
            <v>Little Waltham Church of England Voluntary Aided Primary School</v>
          </cell>
          <cell r="F235" t="str">
            <v>P</v>
          </cell>
          <cell r="G235" t="str">
            <v>Y</v>
          </cell>
          <cell r="H235">
            <v>10035696</v>
          </cell>
          <cell r="I235" t="str">
            <v/>
          </cell>
          <cell r="J235"/>
          <cell r="K235">
            <v>3530</v>
          </cell>
          <cell r="L235">
            <v>115175</v>
          </cell>
          <cell r="M235"/>
          <cell r="N235"/>
          <cell r="O235">
            <v>7</v>
          </cell>
          <cell r="P235">
            <v>0</v>
          </cell>
          <cell r="Q235">
            <v>0</v>
          </cell>
          <cell r="R235"/>
          <cell r="S235">
            <v>23</v>
          </cell>
          <cell r="T235">
            <v>171</v>
          </cell>
          <cell r="U235"/>
          <cell r="V235">
            <v>194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194</v>
          </cell>
          <cell r="AF235">
            <v>689202.46000000008</v>
          </cell>
          <cell r="AG235">
            <v>0</v>
          </cell>
          <cell r="AH235">
            <v>0</v>
          </cell>
          <cell r="AI235">
            <v>0</v>
          </cell>
          <cell r="AJ235">
            <v>689202.46000000008</v>
          </cell>
          <cell r="AK235">
            <v>30.000000000000007</v>
          </cell>
          <cell r="AL235">
            <v>14754.000000000004</v>
          </cell>
          <cell r="AM235">
            <v>0</v>
          </cell>
          <cell r="AN235">
            <v>0</v>
          </cell>
          <cell r="AO235">
            <v>14754.000000000004</v>
          </cell>
          <cell r="AP235">
            <v>30.000000000000007</v>
          </cell>
          <cell r="AQ235">
            <v>24690.600000000006</v>
          </cell>
          <cell r="AR235">
            <v>0</v>
          </cell>
          <cell r="AS235">
            <v>0</v>
          </cell>
          <cell r="AT235">
            <v>24690.600000000006</v>
          </cell>
          <cell r="AU235">
            <v>185.99999999999997</v>
          </cell>
          <cell r="AV235">
            <v>0</v>
          </cell>
          <cell r="AW235">
            <v>3.9999999999999947</v>
          </cell>
          <cell r="AX235">
            <v>943.45919999999876</v>
          </cell>
          <cell r="AY235">
            <v>0</v>
          </cell>
          <cell r="AZ235">
            <v>0</v>
          </cell>
          <cell r="BA235">
            <v>2.0000000000000071</v>
          </cell>
          <cell r="BB235">
            <v>893.28000000000316</v>
          </cell>
          <cell r="BC235">
            <v>2.0000000000000071</v>
          </cell>
          <cell r="BD235">
            <v>973.56000000000336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2810.2992000000049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2810.2992000000049</v>
          </cell>
          <cell r="BZ235">
            <v>42254.899200000014</v>
          </cell>
          <cell r="CA235">
            <v>0</v>
          </cell>
          <cell r="CB235">
            <v>42254.899200000014</v>
          </cell>
          <cell r="CC235">
            <v>45.371178451178437</v>
          </cell>
          <cell r="CD235">
            <v>53279.828567003351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53279.828567003351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22.690058479532091</v>
          </cell>
          <cell r="CX235">
            <v>13436.371929824518</v>
          </cell>
          <cell r="CY235">
            <v>0</v>
          </cell>
          <cell r="CZ235">
            <v>0</v>
          </cell>
          <cell r="DA235">
            <v>13436.371929824518</v>
          </cell>
          <cell r="DB235">
            <v>798173.5596968279</v>
          </cell>
          <cell r="DC235">
            <v>0</v>
          </cell>
          <cell r="DD235">
            <v>798173.5596968279</v>
          </cell>
          <cell r="DE235">
            <v>134894.59</v>
          </cell>
          <cell r="DF235">
            <v>0</v>
          </cell>
          <cell r="DG235">
            <v>134894.59</v>
          </cell>
          <cell r="DH235">
            <v>27.714285714285715</v>
          </cell>
          <cell r="DI235">
            <v>0</v>
          </cell>
          <cell r="DJ235">
            <v>1.605</v>
          </cell>
          <cell r="DK235">
            <v>0</v>
          </cell>
          <cell r="DL235">
            <v>1.2499999999999734E-2</v>
          </cell>
          <cell r="DN235"/>
          <cell r="DO235">
            <v>0</v>
          </cell>
          <cell r="DP235">
            <v>0</v>
          </cell>
          <cell r="DQ235">
            <v>0</v>
          </cell>
          <cell r="DR235">
            <v>1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5670.16</v>
          </cell>
          <cell r="EB235">
            <v>4915.2</v>
          </cell>
          <cell r="EC235">
            <v>754.96</v>
          </cell>
          <cell r="ED235">
            <v>0</v>
          </cell>
          <cell r="EE235">
            <v>5670.16</v>
          </cell>
          <cell r="EF235">
            <v>5670.16</v>
          </cell>
          <cell r="EG235">
            <v>0</v>
          </cell>
          <cell r="EH235"/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140564.75</v>
          </cell>
          <cell r="EQ235">
            <v>0</v>
          </cell>
          <cell r="ER235">
            <v>140564.75</v>
          </cell>
          <cell r="ES235">
            <v>938738.3096968279</v>
          </cell>
          <cell r="ET235">
            <v>0</v>
          </cell>
          <cell r="EU235">
            <v>938738.3096968279</v>
          </cell>
          <cell r="EV235">
            <v>933068.14969682787</v>
          </cell>
          <cell r="EW235">
            <v>4809.6296376125147</v>
          </cell>
          <cell r="EX235">
            <v>4610</v>
          </cell>
          <cell r="EY235">
            <v>0</v>
          </cell>
          <cell r="EZ235">
            <v>894340</v>
          </cell>
          <cell r="FA235">
            <v>0</v>
          </cell>
          <cell r="FB235">
            <v>938738.3096968279</v>
          </cell>
          <cell r="FC235">
            <v>941662.81094029592</v>
          </cell>
          <cell r="FD235">
            <v>2924.5012434680248</v>
          </cell>
          <cell r="FE235">
            <v>941662.81094029592</v>
          </cell>
          <cell r="FF235">
            <v>941662.81094029592</v>
          </cell>
          <cell r="FG235">
            <v>0</v>
          </cell>
          <cell r="FH235" t="str">
            <v>MFG</v>
          </cell>
          <cell r="FI235">
            <v>114893.17349682788</v>
          </cell>
          <cell r="FJ235">
            <v>0</v>
          </cell>
          <cell r="FK235">
            <v>114893.17349682788</v>
          </cell>
          <cell r="FL235">
            <v>0</v>
          </cell>
          <cell r="FM235">
            <v>7988.92</v>
          </cell>
          <cell r="FN235">
            <v>1437.54</v>
          </cell>
          <cell r="FO235">
            <v>0</v>
          </cell>
          <cell r="FP235">
            <v>194</v>
          </cell>
          <cell r="FQ235">
            <v>9620.4599999999991</v>
          </cell>
        </row>
        <row r="236">
          <cell r="C236">
            <v>2992</v>
          </cell>
          <cell r="D236" t="str">
            <v>RB052992</v>
          </cell>
          <cell r="E236" t="str">
            <v>Long Ridings Primary School</v>
          </cell>
          <cell r="F236" t="str">
            <v>P</v>
          </cell>
          <cell r="G236" t="str">
            <v>Y</v>
          </cell>
          <cell r="H236">
            <v>10014007</v>
          </cell>
          <cell r="I236" t="str">
            <v/>
          </cell>
          <cell r="J236"/>
          <cell r="K236">
            <v>2588</v>
          </cell>
          <cell r="L236">
            <v>114902</v>
          </cell>
          <cell r="M236"/>
          <cell r="N236"/>
          <cell r="O236">
            <v>7</v>
          </cell>
          <cell r="P236">
            <v>0</v>
          </cell>
          <cell r="Q236">
            <v>0</v>
          </cell>
          <cell r="R236"/>
          <cell r="S236">
            <v>50</v>
          </cell>
          <cell r="T236">
            <v>338</v>
          </cell>
          <cell r="U236"/>
          <cell r="V236">
            <v>388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388</v>
          </cell>
          <cell r="AF236">
            <v>1378404.9200000002</v>
          </cell>
          <cell r="AG236">
            <v>0</v>
          </cell>
          <cell r="AH236">
            <v>0</v>
          </cell>
          <cell r="AI236">
            <v>0</v>
          </cell>
          <cell r="AJ236">
            <v>1378404.9200000002</v>
          </cell>
          <cell r="AK236">
            <v>36.000000000000014</v>
          </cell>
          <cell r="AL236">
            <v>17704.800000000007</v>
          </cell>
          <cell r="AM236">
            <v>0</v>
          </cell>
          <cell r="AN236">
            <v>0</v>
          </cell>
          <cell r="AO236">
            <v>17704.800000000007</v>
          </cell>
          <cell r="AP236">
            <v>39.000000000000085</v>
          </cell>
          <cell r="AQ236">
            <v>32097.780000000068</v>
          </cell>
          <cell r="AR236">
            <v>0</v>
          </cell>
          <cell r="AS236">
            <v>0</v>
          </cell>
          <cell r="AT236">
            <v>32097.780000000068</v>
          </cell>
          <cell r="AU236">
            <v>324.00000000000017</v>
          </cell>
          <cell r="AV236">
            <v>0</v>
          </cell>
          <cell r="AW236">
            <v>57.999999999999915</v>
          </cell>
          <cell r="AX236">
            <v>13680.15839999998</v>
          </cell>
          <cell r="AY236">
            <v>4.9999999999999885</v>
          </cell>
          <cell r="AZ236">
            <v>1430.2439999999967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1.0000000000000016</v>
          </cell>
          <cell r="BH236">
            <v>682.50000000000102</v>
          </cell>
          <cell r="BI236">
            <v>15792.902399999979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15792.902399999979</v>
          </cell>
          <cell r="BZ236">
            <v>65595.482400000052</v>
          </cell>
          <cell r="CA236">
            <v>0</v>
          </cell>
          <cell r="CB236">
            <v>65595.482400000052</v>
          </cell>
          <cell r="CC236">
            <v>100.57182451694638</v>
          </cell>
          <cell r="CD236">
            <v>118102.4992484953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118102.4992484953</v>
          </cell>
          <cell r="CR236">
            <v>0.72000000000000952</v>
          </cell>
          <cell r="CS236">
            <v>693.74160000000916</v>
          </cell>
          <cell r="CT236">
            <v>0</v>
          </cell>
          <cell r="CU236">
            <v>0</v>
          </cell>
          <cell r="CV236">
            <v>693.74160000000916</v>
          </cell>
          <cell r="CW236">
            <v>16.071005917159777</v>
          </cell>
          <cell r="CX236">
            <v>9516.7675739645038</v>
          </cell>
          <cell r="CY236">
            <v>0</v>
          </cell>
          <cell r="CZ236">
            <v>0</v>
          </cell>
          <cell r="DA236">
            <v>9516.7675739645038</v>
          </cell>
          <cell r="DB236">
            <v>1572313.4108224602</v>
          </cell>
          <cell r="DC236">
            <v>0</v>
          </cell>
          <cell r="DD236">
            <v>1572313.4108224602</v>
          </cell>
          <cell r="DE236">
            <v>134894.59</v>
          </cell>
          <cell r="DF236">
            <v>0</v>
          </cell>
          <cell r="DG236">
            <v>134894.59</v>
          </cell>
          <cell r="DH236">
            <v>55.428571428571431</v>
          </cell>
          <cell r="DI236">
            <v>0</v>
          </cell>
          <cell r="DJ236">
            <v>0.82299999999999995</v>
          </cell>
          <cell r="DK236">
            <v>0</v>
          </cell>
          <cell r="DL236">
            <v>0</v>
          </cell>
          <cell r="DN236"/>
          <cell r="DO236">
            <v>0</v>
          </cell>
          <cell r="DP236">
            <v>0</v>
          </cell>
          <cell r="DQ236">
            <v>0</v>
          </cell>
          <cell r="DR236">
            <v>1.0173000000000001</v>
          </cell>
          <cell r="DS236">
            <v>29534.698414228722</v>
          </cell>
          <cell r="DT236">
            <v>0</v>
          </cell>
          <cell r="DU236">
            <v>29534.698414228722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34816</v>
          </cell>
          <cell r="EB236">
            <v>32512</v>
          </cell>
          <cell r="EC236">
            <v>2304</v>
          </cell>
          <cell r="ED236">
            <v>0</v>
          </cell>
          <cell r="EE236">
            <v>34816</v>
          </cell>
          <cell r="EF236">
            <v>34816</v>
          </cell>
          <cell r="EG236">
            <v>0</v>
          </cell>
          <cell r="EH236"/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199245.28841422871</v>
          </cell>
          <cell r="EQ236">
            <v>0</v>
          </cell>
          <cell r="ER236">
            <v>199245.28841422871</v>
          </cell>
          <cell r="ES236">
            <v>1771558.6992366889</v>
          </cell>
          <cell r="ET236">
            <v>0</v>
          </cell>
          <cell r="EU236">
            <v>1771558.6992366889</v>
          </cell>
          <cell r="EV236">
            <v>1736742.6992366889</v>
          </cell>
          <cell r="EW236">
            <v>4476.1409774141466</v>
          </cell>
          <cell r="EX236">
            <v>4610</v>
          </cell>
          <cell r="EY236">
            <v>133.85902258585338</v>
          </cell>
          <cell r="EZ236">
            <v>1788680</v>
          </cell>
          <cell r="FA236">
            <v>51937.300763311097</v>
          </cell>
          <cell r="FB236">
            <v>1823496</v>
          </cell>
          <cell r="FC236">
            <v>1823496</v>
          </cell>
          <cell r="FD236">
            <v>0</v>
          </cell>
          <cell r="FE236">
            <v>1823496</v>
          </cell>
          <cell r="FF236">
            <v>1823496</v>
          </cell>
          <cell r="FG236">
            <v>0</v>
          </cell>
          <cell r="FH236" t="str">
            <v>MPPL</v>
          </cell>
          <cell r="FI236">
            <v>221319.55442716842</v>
          </cell>
          <cell r="FJ236">
            <v>0</v>
          </cell>
          <cell r="FK236">
            <v>221319.55442716842</v>
          </cell>
          <cell r="FL236">
            <v>0</v>
          </cell>
          <cell r="FM236">
            <v>15977.84</v>
          </cell>
          <cell r="FN236">
            <v>2924.8188840000003</v>
          </cell>
          <cell r="FO236">
            <v>0</v>
          </cell>
          <cell r="FP236">
            <v>394.71240000000006</v>
          </cell>
          <cell r="FQ236">
            <v>19297.371284000001</v>
          </cell>
        </row>
        <row r="237">
          <cell r="C237"/>
          <cell r="D237"/>
          <cell r="E237" t="str">
            <v>Longwood Primary Academy</v>
          </cell>
          <cell r="F237" t="str">
            <v>P</v>
          </cell>
          <cell r="G237" t="str">
            <v/>
          </cell>
          <cell r="H237"/>
          <cell r="I237" t="str">
            <v>Y</v>
          </cell>
          <cell r="J237"/>
          <cell r="K237">
            <v>2115</v>
          </cell>
          <cell r="L237">
            <v>141379</v>
          </cell>
          <cell r="M237"/>
          <cell r="N237"/>
          <cell r="O237">
            <v>7</v>
          </cell>
          <cell r="P237">
            <v>0</v>
          </cell>
          <cell r="Q237">
            <v>0</v>
          </cell>
          <cell r="R237"/>
          <cell r="S237">
            <v>60</v>
          </cell>
          <cell r="T237">
            <v>348</v>
          </cell>
          <cell r="U237"/>
          <cell r="V237">
            <v>408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408</v>
          </cell>
          <cell r="AF237">
            <v>1449456.72</v>
          </cell>
          <cell r="AG237">
            <v>0</v>
          </cell>
          <cell r="AH237">
            <v>0</v>
          </cell>
          <cell r="AI237">
            <v>0</v>
          </cell>
          <cell r="AJ237">
            <v>1449456.72</v>
          </cell>
          <cell r="AK237">
            <v>164.0000000000002</v>
          </cell>
          <cell r="AL237">
            <v>80655.200000000099</v>
          </cell>
          <cell r="AM237">
            <v>0</v>
          </cell>
          <cell r="AN237">
            <v>0</v>
          </cell>
          <cell r="AO237">
            <v>80655.200000000099</v>
          </cell>
          <cell r="AP237">
            <v>164.99999999999986</v>
          </cell>
          <cell r="AQ237">
            <v>135798.29999999987</v>
          </cell>
          <cell r="AR237">
            <v>0</v>
          </cell>
          <cell r="AS237">
            <v>0</v>
          </cell>
          <cell r="AT237">
            <v>135798.29999999987</v>
          </cell>
          <cell r="AU237">
            <v>58.285714285714342</v>
          </cell>
          <cell r="AV237">
            <v>0</v>
          </cell>
          <cell r="AW237">
            <v>43.211822660098484</v>
          </cell>
          <cell r="AX237">
            <v>10192.147909359597</v>
          </cell>
          <cell r="AY237">
            <v>210.02955665024643</v>
          </cell>
          <cell r="AZ237">
            <v>60078.702644335019</v>
          </cell>
          <cell r="BA237">
            <v>92.453201970443402</v>
          </cell>
          <cell r="BB237">
            <v>41293.298128078837</v>
          </cell>
          <cell r="BC237">
            <v>4.0197044334975356</v>
          </cell>
          <cell r="BD237">
            <v>1956.7117241379303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113520.86040591139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113520.86040591139</v>
          </cell>
          <cell r="BZ237">
            <v>329974.36040591134</v>
          </cell>
          <cell r="CA237">
            <v>0</v>
          </cell>
          <cell r="CB237">
            <v>329974.36040591134</v>
          </cell>
          <cell r="CC237">
            <v>168.21604291263333</v>
          </cell>
          <cell r="CD237">
            <v>197537.78135273443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197537.78135273443</v>
          </cell>
          <cell r="CR237">
            <v>13.613366093366107</v>
          </cell>
          <cell r="CS237">
            <v>13116.886631941044</v>
          </cell>
          <cell r="CT237">
            <v>0</v>
          </cell>
          <cell r="CU237">
            <v>0</v>
          </cell>
          <cell r="CV237">
            <v>13116.886631941044</v>
          </cell>
          <cell r="CW237">
            <v>70.34482758620679</v>
          </cell>
          <cell r="CX237">
            <v>41656.096551724069</v>
          </cell>
          <cell r="CY237">
            <v>0</v>
          </cell>
          <cell r="CZ237">
            <v>0</v>
          </cell>
          <cell r="DA237">
            <v>41656.096551724069</v>
          </cell>
          <cell r="DB237">
            <v>2031741.8449423108</v>
          </cell>
          <cell r="DC237">
            <v>0</v>
          </cell>
          <cell r="DD237">
            <v>2031741.8449423108</v>
          </cell>
          <cell r="DE237">
            <v>134894.59</v>
          </cell>
          <cell r="DF237">
            <v>0</v>
          </cell>
          <cell r="DG237">
            <v>134894.59</v>
          </cell>
          <cell r="DH237">
            <v>58.285714285714285</v>
          </cell>
          <cell r="DI237">
            <v>0</v>
          </cell>
          <cell r="DJ237">
            <v>0.53200000000000003</v>
          </cell>
          <cell r="DK237">
            <v>0</v>
          </cell>
          <cell r="DL237">
            <v>0</v>
          </cell>
          <cell r="DN237"/>
          <cell r="DO237">
            <v>0</v>
          </cell>
          <cell r="DP237">
            <v>0</v>
          </cell>
          <cell r="DQ237">
            <v>0</v>
          </cell>
          <cell r="DR237">
            <v>1.0173000000000001</v>
          </cell>
          <cell r="DS237">
            <v>37482.810324502178</v>
          </cell>
          <cell r="DT237">
            <v>0</v>
          </cell>
          <cell r="DU237">
            <v>37482.810324502178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3142.576</v>
          </cell>
          <cell r="EB237">
            <v>3142.576</v>
          </cell>
          <cell r="EC237">
            <v>0</v>
          </cell>
          <cell r="ED237">
            <v>0</v>
          </cell>
          <cell r="EE237">
            <v>3142.576</v>
          </cell>
          <cell r="EF237">
            <v>3142.5759999999996</v>
          </cell>
          <cell r="EG237">
            <v>0</v>
          </cell>
          <cell r="EH237"/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175519.97632450217</v>
          </cell>
          <cell r="EQ237">
            <v>0</v>
          </cell>
          <cell r="ER237">
            <v>175519.97632450217</v>
          </cell>
          <cell r="ES237">
            <v>2207261.8212668132</v>
          </cell>
          <cell r="ET237">
            <v>0</v>
          </cell>
          <cell r="EU237">
            <v>2207261.8212668132</v>
          </cell>
          <cell r="EV237">
            <v>2204119.2452668129</v>
          </cell>
          <cell r="EW237">
            <v>5402.2530521245417</v>
          </cell>
          <cell r="EX237">
            <v>4610</v>
          </cell>
          <cell r="EY237">
            <v>0</v>
          </cell>
          <cell r="EZ237">
            <v>1880880</v>
          </cell>
          <cell r="FA237">
            <v>0</v>
          </cell>
          <cell r="FB237">
            <v>2207261.8212668132</v>
          </cell>
          <cell r="FC237">
            <v>2207261.8212668132</v>
          </cell>
          <cell r="FD237">
            <v>0</v>
          </cell>
          <cell r="FE237">
            <v>2207261.8212668132</v>
          </cell>
          <cell r="FF237">
            <v>2207261.8212668132</v>
          </cell>
          <cell r="FG237">
            <v>0</v>
          </cell>
          <cell r="FH237" t="str">
            <v>Formula</v>
          </cell>
          <cell r="FI237">
            <v>554544.09228149301</v>
          </cell>
          <cell r="FJ237">
            <v>0</v>
          </cell>
          <cell r="FK237">
            <v>554544.09228149301</v>
          </cell>
          <cell r="FL237">
            <v>0</v>
          </cell>
          <cell r="FM237" t="str">
            <v/>
          </cell>
          <cell r="FN237" t="str">
            <v/>
          </cell>
          <cell r="FO237" t="str">
            <v/>
          </cell>
          <cell r="FP237" t="str">
            <v/>
          </cell>
          <cell r="FQ237">
            <v>0</v>
          </cell>
        </row>
        <row r="238">
          <cell r="C238"/>
          <cell r="D238"/>
          <cell r="E238" t="str">
            <v>Lubbins Park Primary Academy</v>
          </cell>
          <cell r="F238" t="str">
            <v>P</v>
          </cell>
          <cell r="G238" t="str">
            <v/>
          </cell>
          <cell r="H238"/>
          <cell r="I238" t="str">
            <v>Y</v>
          </cell>
          <cell r="J238"/>
          <cell r="K238">
            <v>2143</v>
          </cell>
          <cell r="L238">
            <v>143123</v>
          </cell>
          <cell r="M238"/>
          <cell r="N238"/>
          <cell r="O238">
            <v>7</v>
          </cell>
          <cell r="P238">
            <v>0</v>
          </cell>
          <cell r="Q238">
            <v>0</v>
          </cell>
          <cell r="R238"/>
          <cell r="S238">
            <v>29</v>
          </cell>
          <cell r="T238">
            <v>155</v>
          </cell>
          <cell r="U238"/>
          <cell r="V238">
            <v>184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184</v>
          </cell>
          <cell r="AF238">
            <v>653676.56000000006</v>
          </cell>
          <cell r="AG238">
            <v>0</v>
          </cell>
          <cell r="AH238">
            <v>0</v>
          </cell>
          <cell r="AI238">
            <v>0</v>
          </cell>
          <cell r="AJ238">
            <v>653676.56000000006</v>
          </cell>
          <cell r="AK238">
            <v>17</v>
          </cell>
          <cell r="AL238">
            <v>8360.6</v>
          </cell>
          <cell r="AM238">
            <v>0</v>
          </cell>
          <cell r="AN238">
            <v>0</v>
          </cell>
          <cell r="AO238">
            <v>8360.6</v>
          </cell>
          <cell r="AP238">
            <v>24.999999999999943</v>
          </cell>
          <cell r="AQ238">
            <v>20575.499999999953</v>
          </cell>
          <cell r="AR238">
            <v>0</v>
          </cell>
          <cell r="AS238">
            <v>0</v>
          </cell>
          <cell r="AT238">
            <v>20575.499999999953</v>
          </cell>
          <cell r="AU238">
            <v>40.218579234972751</v>
          </cell>
          <cell r="AV238">
            <v>0</v>
          </cell>
          <cell r="AW238">
            <v>31.169398907103798</v>
          </cell>
          <cell r="AX238">
            <v>7351.7640393442562</v>
          </cell>
          <cell r="AY238">
            <v>48.262295081967196</v>
          </cell>
          <cell r="AZ238">
            <v>13805.37159344262</v>
          </cell>
          <cell r="BA238">
            <v>10.05464480874317</v>
          </cell>
          <cell r="BB238">
            <v>4490.8065573770491</v>
          </cell>
          <cell r="BC238">
            <v>0</v>
          </cell>
          <cell r="BD238">
            <v>0</v>
          </cell>
          <cell r="BE238">
            <v>1.0054644808743169</v>
          </cell>
          <cell r="BF238">
            <v>519.72459016393441</v>
          </cell>
          <cell r="BG238">
            <v>53.289617486338834</v>
          </cell>
          <cell r="BH238">
            <v>36370.163934426251</v>
          </cell>
          <cell r="BI238">
            <v>62537.830714754113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62537.830714754113</v>
          </cell>
          <cell r="BZ238">
            <v>91473.930714754068</v>
          </cell>
          <cell r="CA238">
            <v>0</v>
          </cell>
          <cell r="CB238">
            <v>91473.930714754068</v>
          </cell>
          <cell r="CC238">
            <v>62.604829381145223</v>
          </cell>
          <cell r="CD238">
            <v>73517.477190572637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73517.477190572637</v>
          </cell>
          <cell r="CR238">
            <v>1.9600000000000044</v>
          </cell>
          <cell r="CS238">
            <v>1888.5188000000041</v>
          </cell>
          <cell r="CT238">
            <v>0</v>
          </cell>
          <cell r="CU238">
            <v>0</v>
          </cell>
          <cell r="CV238">
            <v>1888.5188000000041</v>
          </cell>
          <cell r="CW238">
            <v>1.187096774193549</v>
          </cell>
          <cell r="CX238">
            <v>702.9630967741939</v>
          </cell>
          <cell r="CY238">
            <v>0</v>
          </cell>
          <cell r="CZ238">
            <v>0</v>
          </cell>
          <cell r="DA238">
            <v>702.9630967741939</v>
          </cell>
          <cell r="DB238">
            <v>821259.44980210089</v>
          </cell>
          <cell r="DC238">
            <v>0</v>
          </cell>
          <cell r="DD238">
            <v>821259.44980210089</v>
          </cell>
          <cell r="DE238">
            <v>134894.59</v>
          </cell>
          <cell r="DF238">
            <v>0</v>
          </cell>
          <cell r="DG238">
            <v>134894.59</v>
          </cell>
          <cell r="DH238">
            <v>26.285714285714285</v>
          </cell>
          <cell r="DI238">
            <v>0</v>
          </cell>
          <cell r="DJ238">
            <v>0.76200000000000001</v>
          </cell>
          <cell r="DK238">
            <v>0</v>
          </cell>
          <cell r="DL238">
            <v>0</v>
          </cell>
          <cell r="DN238"/>
          <cell r="DO238">
            <v>0</v>
          </cell>
          <cell r="DP238">
            <v>0</v>
          </cell>
          <cell r="DQ238">
            <v>0</v>
          </cell>
          <cell r="DR238">
            <v>1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4488</v>
          </cell>
          <cell r="EB238">
            <v>4488</v>
          </cell>
          <cell r="EC238">
            <v>0</v>
          </cell>
          <cell r="ED238">
            <v>0</v>
          </cell>
          <cell r="EE238">
            <v>4488</v>
          </cell>
          <cell r="EF238">
            <v>4488</v>
          </cell>
          <cell r="EG238">
            <v>0</v>
          </cell>
          <cell r="EH238"/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139382.59</v>
          </cell>
          <cell r="EQ238">
            <v>0</v>
          </cell>
          <cell r="ER238">
            <v>139382.59</v>
          </cell>
          <cell r="ES238">
            <v>960642.03980210086</v>
          </cell>
          <cell r="ET238">
            <v>0</v>
          </cell>
          <cell r="EU238">
            <v>960642.03980210086</v>
          </cell>
          <cell r="EV238">
            <v>956154.03980210086</v>
          </cell>
          <cell r="EW238">
            <v>5196.4893467505481</v>
          </cell>
          <cell r="EX238">
            <v>4610</v>
          </cell>
          <cell r="EY238">
            <v>0</v>
          </cell>
          <cell r="EZ238">
            <v>848240</v>
          </cell>
          <cell r="FA238">
            <v>0</v>
          </cell>
          <cell r="FB238">
            <v>960642.03980210086</v>
          </cell>
          <cell r="FC238">
            <v>960642.03980210086</v>
          </cell>
          <cell r="FD238">
            <v>0</v>
          </cell>
          <cell r="FE238">
            <v>960642.03980210086</v>
          </cell>
          <cell r="FF238">
            <v>960642.03980210086</v>
          </cell>
          <cell r="FG238">
            <v>0</v>
          </cell>
          <cell r="FH238" t="str">
            <v>Formula</v>
          </cell>
          <cell r="FI238">
            <v>178832.58660210087</v>
          </cell>
          <cell r="FJ238">
            <v>0</v>
          </cell>
          <cell r="FK238">
            <v>178832.58660210087</v>
          </cell>
          <cell r="FL238">
            <v>0</v>
          </cell>
          <cell r="FM238" t="str">
            <v/>
          </cell>
          <cell r="FN238" t="str">
            <v/>
          </cell>
          <cell r="FO238" t="str">
            <v/>
          </cell>
          <cell r="FP238" t="str">
            <v/>
          </cell>
          <cell r="FQ238">
            <v>0</v>
          </cell>
        </row>
        <row r="239">
          <cell r="C239"/>
          <cell r="D239"/>
          <cell r="E239" t="str">
            <v>Lyons Hall School</v>
          </cell>
          <cell r="F239" t="str">
            <v>P</v>
          </cell>
          <cell r="G239" t="str">
            <v/>
          </cell>
          <cell r="H239"/>
          <cell r="I239" t="str">
            <v>Y</v>
          </cell>
          <cell r="J239"/>
          <cell r="K239">
            <v>2080</v>
          </cell>
          <cell r="L239">
            <v>138028</v>
          </cell>
          <cell r="M239"/>
          <cell r="N239"/>
          <cell r="O239">
            <v>7</v>
          </cell>
          <cell r="P239">
            <v>0</v>
          </cell>
          <cell r="Q239">
            <v>0</v>
          </cell>
          <cell r="R239"/>
          <cell r="S239">
            <v>89</v>
          </cell>
          <cell r="T239">
            <v>475</v>
          </cell>
          <cell r="U239"/>
          <cell r="V239">
            <v>564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564</v>
          </cell>
          <cell r="AF239">
            <v>2003660.76</v>
          </cell>
          <cell r="AG239">
            <v>0</v>
          </cell>
          <cell r="AH239">
            <v>0</v>
          </cell>
          <cell r="AI239">
            <v>0</v>
          </cell>
          <cell r="AJ239">
            <v>2003660.76</v>
          </cell>
          <cell r="AK239">
            <v>67.000000000000142</v>
          </cell>
          <cell r="AL239">
            <v>32950.600000000071</v>
          </cell>
          <cell r="AM239">
            <v>0</v>
          </cell>
          <cell r="AN239">
            <v>0</v>
          </cell>
          <cell r="AO239">
            <v>32950.600000000071</v>
          </cell>
          <cell r="AP239">
            <v>70.999999999999972</v>
          </cell>
          <cell r="AQ239">
            <v>58434.419999999976</v>
          </cell>
          <cell r="AR239">
            <v>0</v>
          </cell>
          <cell r="AS239">
            <v>0</v>
          </cell>
          <cell r="AT239">
            <v>58434.419999999976</v>
          </cell>
          <cell r="AU239">
            <v>477.00000000000011</v>
          </cell>
          <cell r="AV239">
            <v>0</v>
          </cell>
          <cell r="AW239">
            <v>39.999999999999979</v>
          </cell>
          <cell r="AX239">
            <v>9434.5919999999951</v>
          </cell>
          <cell r="AY239">
            <v>42.000000000000014</v>
          </cell>
          <cell r="AZ239">
            <v>12014.049600000006</v>
          </cell>
          <cell r="BA239">
            <v>5.0000000000000036</v>
          </cell>
          <cell r="BB239">
            <v>2233.2000000000016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23681.841600000003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23681.841600000003</v>
          </cell>
          <cell r="BZ239">
            <v>115066.86160000005</v>
          </cell>
          <cell r="CA239">
            <v>0</v>
          </cell>
          <cell r="CB239">
            <v>115066.86160000005</v>
          </cell>
          <cell r="CC239">
            <v>110.20072367168169</v>
          </cell>
          <cell r="CD239">
            <v>129409.81181489251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129409.81181489251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48.682105263157894</v>
          </cell>
          <cell r="CX239">
            <v>28828.082273684209</v>
          </cell>
          <cell r="CY239">
            <v>0</v>
          </cell>
          <cell r="CZ239">
            <v>0</v>
          </cell>
          <cell r="DA239">
            <v>28828.082273684209</v>
          </cell>
          <cell r="DB239">
            <v>2276965.5156885767</v>
          </cell>
          <cell r="DC239">
            <v>0</v>
          </cell>
          <cell r="DD239">
            <v>2276965.5156885767</v>
          </cell>
          <cell r="DE239">
            <v>134894.59</v>
          </cell>
          <cell r="DF239">
            <v>0</v>
          </cell>
          <cell r="DG239">
            <v>134894.59</v>
          </cell>
          <cell r="DH239">
            <v>80.571428571428569</v>
          </cell>
          <cell r="DI239">
            <v>0</v>
          </cell>
          <cell r="DJ239">
            <v>1.1639999999999999</v>
          </cell>
          <cell r="DK239">
            <v>0</v>
          </cell>
          <cell r="DL239">
            <v>0</v>
          </cell>
          <cell r="DN239"/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11869</v>
          </cell>
          <cell r="EB239">
            <v>11869</v>
          </cell>
          <cell r="EC239">
            <v>0</v>
          </cell>
          <cell r="ED239">
            <v>0</v>
          </cell>
          <cell r="EE239">
            <v>11869</v>
          </cell>
          <cell r="EF239">
            <v>11869</v>
          </cell>
          <cell r="EG239">
            <v>0</v>
          </cell>
          <cell r="EH239"/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146763.59</v>
          </cell>
          <cell r="EQ239">
            <v>0</v>
          </cell>
          <cell r="ER239">
            <v>146763.59</v>
          </cell>
          <cell r="ES239">
            <v>2423729.1056885766</v>
          </cell>
          <cell r="ET239">
            <v>0</v>
          </cell>
          <cell r="EU239">
            <v>2423729.1056885766</v>
          </cell>
          <cell r="EV239">
            <v>2411860.1056885766</v>
          </cell>
          <cell r="EW239">
            <v>4276.3477051215896</v>
          </cell>
          <cell r="EX239">
            <v>4610</v>
          </cell>
          <cell r="EY239">
            <v>333.65229487841043</v>
          </cell>
          <cell r="EZ239">
            <v>2600040</v>
          </cell>
          <cell r="FA239">
            <v>188179.89431142341</v>
          </cell>
          <cell r="FB239">
            <v>2611909</v>
          </cell>
          <cell r="FC239">
            <v>2611909</v>
          </cell>
          <cell r="FD239">
            <v>0</v>
          </cell>
          <cell r="FE239">
            <v>2611909</v>
          </cell>
          <cell r="FF239">
            <v>2611909</v>
          </cell>
          <cell r="FG239">
            <v>0</v>
          </cell>
          <cell r="FH239" t="str">
            <v>MPPL</v>
          </cell>
          <cell r="FI239">
            <v>300463.97848857671</v>
          </cell>
          <cell r="FJ239">
            <v>0</v>
          </cell>
          <cell r="FK239">
            <v>300463.97848857671</v>
          </cell>
          <cell r="FL239">
            <v>0</v>
          </cell>
          <cell r="FM239" t="str">
            <v/>
          </cell>
          <cell r="FN239" t="str">
            <v/>
          </cell>
          <cell r="FO239" t="str">
            <v/>
          </cell>
          <cell r="FP239" t="str">
            <v/>
          </cell>
          <cell r="FQ239">
            <v>0</v>
          </cell>
        </row>
        <row r="240">
          <cell r="C240"/>
          <cell r="D240"/>
          <cell r="E240" t="str">
            <v>Magna Carta Primary Academy</v>
          </cell>
          <cell r="F240" t="str">
            <v>P</v>
          </cell>
          <cell r="G240" t="str">
            <v/>
          </cell>
          <cell r="H240"/>
          <cell r="I240" t="str">
            <v>Y</v>
          </cell>
          <cell r="J240"/>
          <cell r="K240">
            <v>2135</v>
          </cell>
          <cell r="L240">
            <v>142771</v>
          </cell>
          <cell r="M240"/>
          <cell r="N240"/>
          <cell r="O240">
            <v>7</v>
          </cell>
          <cell r="P240">
            <v>0</v>
          </cell>
          <cell r="Q240">
            <v>0</v>
          </cell>
          <cell r="R240"/>
          <cell r="S240">
            <v>23</v>
          </cell>
          <cell r="T240">
            <v>176</v>
          </cell>
          <cell r="U240"/>
          <cell r="V240">
            <v>199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199</v>
          </cell>
          <cell r="AF240">
            <v>706965.41</v>
          </cell>
          <cell r="AG240">
            <v>0</v>
          </cell>
          <cell r="AH240">
            <v>0</v>
          </cell>
          <cell r="AI240">
            <v>0</v>
          </cell>
          <cell r="AJ240">
            <v>706965.41</v>
          </cell>
          <cell r="AK240">
            <v>13.000000000000012</v>
          </cell>
          <cell r="AL240">
            <v>6393.400000000006</v>
          </cell>
          <cell r="AM240">
            <v>0</v>
          </cell>
          <cell r="AN240">
            <v>0</v>
          </cell>
          <cell r="AO240">
            <v>6393.400000000006</v>
          </cell>
          <cell r="AP240">
            <v>13.000000000000012</v>
          </cell>
          <cell r="AQ240">
            <v>10699.260000000009</v>
          </cell>
          <cell r="AR240">
            <v>0</v>
          </cell>
          <cell r="AS240">
            <v>0</v>
          </cell>
          <cell r="AT240">
            <v>10699.260000000009</v>
          </cell>
          <cell r="AU240">
            <v>197.99494949494951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1.005050505050505</v>
          </cell>
          <cell r="BB240">
            <v>448.8957575757575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448.8957575757575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448.8957575757575</v>
          </cell>
          <cell r="BZ240">
            <v>17541.55575757577</v>
          </cell>
          <cell r="CA240">
            <v>0</v>
          </cell>
          <cell r="CB240">
            <v>17541.55575757577</v>
          </cell>
          <cell r="CC240">
            <v>29.735632183908049</v>
          </cell>
          <cell r="CD240">
            <v>34918.850229885058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34918.850229885058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7.9147727272727328</v>
          </cell>
          <cell r="CX240">
            <v>4686.8909659090941</v>
          </cell>
          <cell r="CY240">
            <v>0</v>
          </cell>
          <cell r="CZ240">
            <v>0</v>
          </cell>
          <cell r="DA240">
            <v>4686.8909659090941</v>
          </cell>
          <cell r="DB240">
            <v>764112.70695337001</v>
          </cell>
          <cell r="DC240">
            <v>0</v>
          </cell>
          <cell r="DD240">
            <v>764112.70695337001</v>
          </cell>
          <cell r="DE240">
            <v>134894.59</v>
          </cell>
          <cell r="DF240">
            <v>0</v>
          </cell>
          <cell r="DG240">
            <v>134894.59</v>
          </cell>
          <cell r="DH240">
            <v>28.428571428571427</v>
          </cell>
          <cell r="DI240">
            <v>0</v>
          </cell>
          <cell r="DJ240">
            <v>0.755</v>
          </cell>
          <cell r="DK240">
            <v>0</v>
          </cell>
          <cell r="DL240">
            <v>0</v>
          </cell>
          <cell r="DN240"/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/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134894.59</v>
          </cell>
          <cell r="EQ240">
            <v>0</v>
          </cell>
          <cell r="ER240">
            <v>134894.59</v>
          </cell>
          <cell r="ES240">
            <v>899007.29695336998</v>
          </cell>
          <cell r="ET240">
            <v>0</v>
          </cell>
          <cell r="EU240">
            <v>899007.29695336998</v>
          </cell>
          <cell r="EV240">
            <v>899007.29695336998</v>
          </cell>
          <cell r="EW240">
            <v>4517.6246078058794</v>
          </cell>
          <cell r="EX240">
            <v>4610</v>
          </cell>
          <cell r="EY240">
            <v>92.37539219412065</v>
          </cell>
          <cell r="EZ240">
            <v>917390</v>
          </cell>
          <cell r="FA240">
            <v>18382.70304663002</v>
          </cell>
          <cell r="FB240">
            <v>917390</v>
          </cell>
          <cell r="FC240">
            <v>917390</v>
          </cell>
          <cell r="FD240">
            <v>0</v>
          </cell>
          <cell r="FE240">
            <v>917390</v>
          </cell>
          <cell r="FF240">
            <v>917390</v>
          </cell>
          <cell r="FG240">
            <v>0</v>
          </cell>
          <cell r="FH240" t="str">
            <v>MPPL</v>
          </cell>
          <cell r="FI240">
            <v>71962.859253369927</v>
          </cell>
          <cell r="FJ240">
            <v>0</v>
          </cell>
          <cell r="FK240">
            <v>71962.859253369927</v>
          </cell>
          <cell r="FL240">
            <v>0</v>
          </cell>
          <cell r="FM240" t="str">
            <v/>
          </cell>
          <cell r="FN240" t="str">
            <v/>
          </cell>
          <cell r="FO240" t="str">
            <v/>
          </cell>
          <cell r="FP240" t="str">
            <v/>
          </cell>
          <cell r="FQ240">
            <v>0</v>
          </cell>
        </row>
        <row r="241">
          <cell r="C241"/>
          <cell r="D241"/>
          <cell r="E241" t="str">
            <v>Maldon Primary School</v>
          </cell>
          <cell r="F241" t="str">
            <v>P</v>
          </cell>
          <cell r="G241" t="str">
            <v/>
          </cell>
          <cell r="H241"/>
          <cell r="I241" t="str">
            <v>Y</v>
          </cell>
          <cell r="J241"/>
          <cell r="K241">
            <v>2141</v>
          </cell>
          <cell r="L241">
            <v>143122</v>
          </cell>
          <cell r="M241"/>
          <cell r="N241"/>
          <cell r="O241">
            <v>7</v>
          </cell>
          <cell r="P241">
            <v>0</v>
          </cell>
          <cell r="Q241">
            <v>0</v>
          </cell>
          <cell r="R241"/>
          <cell r="S241">
            <v>22</v>
          </cell>
          <cell r="T241">
            <v>152</v>
          </cell>
          <cell r="U241"/>
          <cell r="V241">
            <v>174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174</v>
          </cell>
          <cell r="AF241">
            <v>618150.66</v>
          </cell>
          <cell r="AG241">
            <v>0</v>
          </cell>
          <cell r="AH241">
            <v>0</v>
          </cell>
          <cell r="AI241">
            <v>0</v>
          </cell>
          <cell r="AJ241">
            <v>618150.66</v>
          </cell>
          <cell r="AK241">
            <v>75.000000000000057</v>
          </cell>
          <cell r="AL241">
            <v>36885.000000000029</v>
          </cell>
          <cell r="AM241">
            <v>0</v>
          </cell>
          <cell r="AN241">
            <v>0</v>
          </cell>
          <cell r="AO241">
            <v>36885.000000000029</v>
          </cell>
          <cell r="AP241">
            <v>83.000000000000071</v>
          </cell>
          <cell r="AQ241">
            <v>68310.660000000062</v>
          </cell>
          <cell r="AR241">
            <v>0</v>
          </cell>
          <cell r="AS241">
            <v>0</v>
          </cell>
          <cell r="AT241">
            <v>68310.660000000062</v>
          </cell>
          <cell r="AU241">
            <v>59.000000000000007</v>
          </cell>
          <cell r="AV241">
            <v>0</v>
          </cell>
          <cell r="AW241">
            <v>93.999999999999957</v>
          </cell>
          <cell r="AX241">
            <v>22171.291199999989</v>
          </cell>
          <cell r="AY241">
            <v>1.0000000000000002</v>
          </cell>
          <cell r="AZ241">
            <v>286.04880000000009</v>
          </cell>
          <cell r="BA241">
            <v>11.999999999999998</v>
          </cell>
          <cell r="BB241">
            <v>5359.6799999999994</v>
          </cell>
          <cell r="BC241">
            <v>8.0000000000000053</v>
          </cell>
          <cell r="BD241">
            <v>3894.2400000000025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31711.259999999991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31711.259999999991</v>
          </cell>
          <cell r="BZ241">
            <v>136906.92000000007</v>
          </cell>
          <cell r="CA241">
            <v>0</v>
          </cell>
          <cell r="CB241">
            <v>136906.92000000007</v>
          </cell>
          <cell r="CC241">
            <v>72.783063568477345</v>
          </cell>
          <cell r="CD241">
            <v>85469.879379098624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85469.879379098624</v>
          </cell>
          <cell r="CR241">
            <v>9.5599999999999685</v>
          </cell>
          <cell r="CS241">
            <v>9211.3467999999702</v>
          </cell>
          <cell r="CT241">
            <v>0</v>
          </cell>
          <cell r="CU241">
            <v>0</v>
          </cell>
          <cell r="CV241">
            <v>9211.3467999999702</v>
          </cell>
          <cell r="CW241">
            <v>13.736842105263152</v>
          </cell>
          <cell r="CX241">
            <v>8134.5457894736801</v>
          </cell>
          <cell r="CY241">
            <v>0</v>
          </cell>
          <cell r="CZ241">
            <v>0</v>
          </cell>
          <cell r="DA241">
            <v>8134.5457894736801</v>
          </cell>
          <cell r="DB241">
            <v>857873.35196857236</v>
          </cell>
          <cell r="DC241">
            <v>0</v>
          </cell>
          <cell r="DD241">
            <v>857873.35196857236</v>
          </cell>
          <cell r="DE241">
            <v>134894.59</v>
          </cell>
          <cell r="DF241">
            <v>0</v>
          </cell>
          <cell r="DG241">
            <v>134894.59</v>
          </cell>
          <cell r="DH241">
            <v>24.857142857142858</v>
          </cell>
          <cell r="DI241">
            <v>0</v>
          </cell>
          <cell r="DJ241">
            <v>1.0660000000000001</v>
          </cell>
          <cell r="DK241">
            <v>0</v>
          </cell>
          <cell r="DL241">
            <v>0</v>
          </cell>
          <cell r="DN241"/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27854.5</v>
          </cell>
          <cell r="EB241">
            <v>27854.5</v>
          </cell>
          <cell r="EC241">
            <v>0</v>
          </cell>
          <cell r="ED241">
            <v>0</v>
          </cell>
          <cell r="EE241">
            <v>27854.5</v>
          </cell>
          <cell r="EF241">
            <v>27854.5</v>
          </cell>
          <cell r="EG241">
            <v>0</v>
          </cell>
          <cell r="EH241"/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162749.09</v>
          </cell>
          <cell r="EQ241">
            <v>0</v>
          </cell>
          <cell r="ER241">
            <v>162749.09</v>
          </cell>
          <cell r="ES241">
            <v>1020622.4419685723</v>
          </cell>
          <cell r="ET241">
            <v>0</v>
          </cell>
          <cell r="EU241">
            <v>1020622.4419685723</v>
          </cell>
          <cell r="EV241">
            <v>992767.94196857233</v>
          </cell>
          <cell r="EW241">
            <v>5705.5628848768529</v>
          </cell>
          <cell r="EX241">
            <v>4610</v>
          </cell>
          <cell r="EY241">
            <v>0</v>
          </cell>
          <cell r="EZ241">
            <v>802140</v>
          </cell>
          <cell r="FA241">
            <v>0</v>
          </cell>
          <cell r="FB241">
            <v>1020622.4419685723</v>
          </cell>
          <cell r="FC241">
            <v>1020622.4419685723</v>
          </cell>
          <cell r="FD241">
            <v>0</v>
          </cell>
          <cell r="FE241">
            <v>1020622.4419685723</v>
          </cell>
          <cell r="FF241">
            <v>1020622.4419685723</v>
          </cell>
          <cell r="FG241">
            <v>0</v>
          </cell>
          <cell r="FH241" t="str">
            <v>Formula</v>
          </cell>
          <cell r="FI241">
            <v>221382.21176857234</v>
          </cell>
          <cell r="FJ241">
            <v>0</v>
          </cell>
          <cell r="FK241">
            <v>221382.21176857234</v>
          </cell>
          <cell r="FL241">
            <v>0</v>
          </cell>
          <cell r="FM241" t="str">
            <v/>
          </cell>
          <cell r="FN241" t="str">
            <v/>
          </cell>
          <cell r="FO241" t="str">
            <v/>
          </cell>
          <cell r="FP241" t="str">
            <v/>
          </cell>
          <cell r="FQ241">
            <v>0</v>
          </cell>
        </row>
        <row r="242">
          <cell r="C242"/>
          <cell r="D242"/>
          <cell r="E242" t="str">
            <v>Maltese Road Primary School</v>
          </cell>
          <cell r="F242" t="str">
            <v>P</v>
          </cell>
          <cell r="G242" t="str">
            <v/>
          </cell>
          <cell r="H242"/>
          <cell r="I242" t="str">
            <v>Y</v>
          </cell>
          <cell r="J242"/>
          <cell r="K242">
            <v>2118</v>
          </cell>
          <cell r="L242">
            <v>141511</v>
          </cell>
          <cell r="M242"/>
          <cell r="N242"/>
          <cell r="O242">
            <v>7</v>
          </cell>
          <cell r="P242">
            <v>0</v>
          </cell>
          <cell r="Q242">
            <v>0</v>
          </cell>
          <cell r="R242"/>
          <cell r="S242">
            <v>29</v>
          </cell>
          <cell r="T242">
            <v>180</v>
          </cell>
          <cell r="U242"/>
          <cell r="V242">
            <v>209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209</v>
          </cell>
          <cell r="AF242">
            <v>742491.31</v>
          </cell>
          <cell r="AG242">
            <v>0</v>
          </cell>
          <cell r="AH242">
            <v>0</v>
          </cell>
          <cell r="AI242">
            <v>0</v>
          </cell>
          <cell r="AJ242">
            <v>742491.31</v>
          </cell>
          <cell r="AK242">
            <v>26.999999999999915</v>
          </cell>
          <cell r="AL242">
            <v>13278.599999999959</v>
          </cell>
          <cell r="AM242">
            <v>0</v>
          </cell>
          <cell r="AN242">
            <v>0</v>
          </cell>
          <cell r="AO242">
            <v>13278.599999999959</v>
          </cell>
          <cell r="AP242">
            <v>29.999999999999929</v>
          </cell>
          <cell r="AQ242">
            <v>24690.59999999994</v>
          </cell>
          <cell r="AR242">
            <v>0</v>
          </cell>
          <cell r="AS242">
            <v>0</v>
          </cell>
          <cell r="AT242">
            <v>24690.59999999994</v>
          </cell>
          <cell r="AU242">
            <v>170.99999999999997</v>
          </cell>
          <cell r="AV242">
            <v>0</v>
          </cell>
          <cell r="AW242">
            <v>11.999999999999993</v>
          </cell>
          <cell r="AX242">
            <v>2830.3775999999984</v>
          </cell>
          <cell r="AY242">
            <v>0</v>
          </cell>
          <cell r="AZ242">
            <v>0</v>
          </cell>
          <cell r="BA242">
            <v>12.999999999999991</v>
          </cell>
          <cell r="BB242">
            <v>5806.3199999999961</v>
          </cell>
          <cell r="BC242">
            <v>12.999999999999991</v>
          </cell>
          <cell r="BD242">
            <v>6328.1399999999949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14964.837599999988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14964.837599999988</v>
          </cell>
          <cell r="BZ242">
            <v>52934.03759999988</v>
          </cell>
          <cell r="CA242">
            <v>0</v>
          </cell>
          <cell r="CB242">
            <v>52934.03759999988</v>
          </cell>
          <cell r="CC242">
            <v>34.519943019942971</v>
          </cell>
          <cell r="CD242">
            <v>40537.114287749231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40537.114287749231</v>
          </cell>
          <cell r="CR242">
            <v>2.4600000000000097</v>
          </cell>
          <cell r="CS242">
            <v>2370.2838000000093</v>
          </cell>
          <cell r="CT242">
            <v>0</v>
          </cell>
          <cell r="CU242">
            <v>0</v>
          </cell>
          <cell r="CV242">
            <v>2370.2838000000093</v>
          </cell>
          <cell r="CW242">
            <v>19.73888888888888</v>
          </cell>
          <cell r="CX242">
            <v>11688.777833333328</v>
          </cell>
          <cell r="CY242">
            <v>0</v>
          </cell>
          <cell r="CZ242">
            <v>0</v>
          </cell>
          <cell r="DA242">
            <v>11688.777833333328</v>
          </cell>
          <cell r="DB242">
            <v>850021.52352108259</v>
          </cell>
          <cell r="DC242">
            <v>0</v>
          </cell>
          <cell r="DD242">
            <v>850021.52352108259</v>
          </cell>
          <cell r="DE242">
            <v>134894.59</v>
          </cell>
          <cell r="DF242">
            <v>0</v>
          </cell>
          <cell r="DG242">
            <v>134894.59</v>
          </cell>
          <cell r="DH242">
            <v>29.857142857142858</v>
          </cell>
          <cell r="DI242">
            <v>0</v>
          </cell>
          <cell r="DJ242">
            <v>0.67900000000000005</v>
          </cell>
          <cell r="DK242">
            <v>0</v>
          </cell>
          <cell r="DL242">
            <v>0</v>
          </cell>
          <cell r="DN242"/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5620.2</v>
          </cell>
          <cell r="EB242">
            <v>5620.2</v>
          </cell>
          <cell r="EC242">
            <v>0</v>
          </cell>
          <cell r="ED242">
            <v>0</v>
          </cell>
          <cell r="EE242">
            <v>5620.2</v>
          </cell>
          <cell r="EF242">
            <v>5620.2</v>
          </cell>
          <cell r="EG242">
            <v>0</v>
          </cell>
          <cell r="EH242"/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140514.79</v>
          </cell>
          <cell r="EQ242">
            <v>0</v>
          </cell>
          <cell r="ER242">
            <v>140514.79</v>
          </cell>
          <cell r="ES242">
            <v>990536.31352108263</v>
          </cell>
          <cell r="ET242">
            <v>0</v>
          </cell>
          <cell r="EU242">
            <v>990536.31352108263</v>
          </cell>
          <cell r="EV242">
            <v>984916.11352108256</v>
          </cell>
          <cell r="EW242">
            <v>4712.5172895745573</v>
          </cell>
          <cell r="EX242">
            <v>4610</v>
          </cell>
          <cell r="EY242">
            <v>0</v>
          </cell>
          <cell r="EZ242">
            <v>963490</v>
          </cell>
          <cell r="FA242">
            <v>0</v>
          </cell>
          <cell r="FB242">
            <v>990536.31352108263</v>
          </cell>
          <cell r="FC242">
            <v>990536.31352108263</v>
          </cell>
          <cell r="FD242">
            <v>0</v>
          </cell>
          <cell r="FE242">
            <v>990536.31352108263</v>
          </cell>
          <cell r="FF242">
            <v>990536.31352108263</v>
          </cell>
          <cell r="FG242">
            <v>0</v>
          </cell>
          <cell r="FH242" t="str">
            <v>Formula</v>
          </cell>
          <cell r="FI242">
            <v>116526.35282108249</v>
          </cell>
          <cell r="FJ242">
            <v>0</v>
          </cell>
          <cell r="FK242">
            <v>116526.35282108249</v>
          </cell>
          <cell r="FL242">
            <v>0</v>
          </cell>
          <cell r="FM242" t="str">
            <v/>
          </cell>
          <cell r="FN242" t="str">
            <v/>
          </cell>
          <cell r="FO242" t="str">
            <v/>
          </cell>
          <cell r="FP242" t="str">
            <v/>
          </cell>
          <cell r="FQ242">
            <v>0</v>
          </cell>
        </row>
        <row r="243">
          <cell r="C243">
            <v>3350</v>
          </cell>
          <cell r="D243" t="str">
            <v>RB053350</v>
          </cell>
          <cell r="E243" t="str">
            <v>Manuden Primary School</v>
          </cell>
          <cell r="F243" t="str">
            <v>P</v>
          </cell>
          <cell r="G243" t="str">
            <v>Y</v>
          </cell>
          <cell r="H243">
            <v>10041501</v>
          </cell>
          <cell r="I243" t="str">
            <v/>
          </cell>
          <cell r="J243"/>
          <cell r="K243">
            <v>2750</v>
          </cell>
          <cell r="L243">
            <v>114979</v>
          </cell>
          <cell r="M243"/>
          <cell r="N243"/>
          <cell r="O243">
            <v>7</v>
          </cell>
          <cell r="P243">
            <v>0</v>
          </cell>
          <cell r="Q243">
            <v>0</v>
          </cell>
          <cell r="R243"/>
          <cell r="S243">
            <v>13</v>
          </cell>
          <cell r="T243">
            <v>80</v>
          </cell>
          <cell r="U243"/>
          <cell r="V243">
            <v>93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93</v>
          </cell>
          <cell r="AF243">
            <v>330390.87</v>
          </cell>
          <cell r="AG243">
            <v>0</v>
          </cell>
          <cell r="AH243">
            <v>0</v>
          </cell>
          <cell r="AI243">
            <v>0</v>
          </cell>
          <cell r="AJ243">
            <v>330390.87</v>
          </cell>
          <cell r="AK243">
            <v>1.999999999999998</v>
          </cell>
          <cell r="AL243">
            <v>983.599999999999</v>
          </cell>
          <cell r="AM243">
            <v>0</v>
          </cell>
          <cell r="AN243">
            <v>0</v>
          </cell>
          <cell r="AO243">
            <v>983.599999999999</v>
          </cell>
          <cell r="AP243">
            <v>2.9999999999999969</v>
          </cell>
          <cell r="AQ243">
            <v>2469.0599999999972</v>
          </cell>
          <cell r="AR243">
            <v>0</v>
          </cell>
          <cell r="AS243">
            <v>0</v>
          </cell>
          <cell r="AT243">
            <v>2469.0599999999972</v>
          </cell>
          <cell r="AU243">
            <v>93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3452.6599999999962</v>
          </cell>
          <cell r="CA243">
            <v>0</v>
          </cell>
          <cell r="CB243">
            <v>3452.6599999999962</v>
          </cell>
          <cell r="CC243">
            <v>15.500000000000018</v>
          </cell>
          <cell r="CD243">
            <v>18201.805000000018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18201.805000000018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352045.33499999996</v>
          </cell>
          <cell r="DC243">
            <v>0</v>
          </cell>
          <cell r="DD243">
            <v>352045.33499999996</v>
          </cell>
          <cell r="DE243">
            <v>134894.59</v>
          </cell>
          <cell r="DF243">
            <v>0</v>
          </cell>
          <cell r="DG243">
            <v>134894.59</v>
          </cell>
          <cell r="DH243">
            <v>13.285714285714286</v>
          </cell>
          <cell r="DI243">
            <v>0.7583444592790386</v>
          </cell>
          <cell r="DJ243">
            <v>2.1819999999999999</v>
          </cell>
          <cell r="DK243">
            <v>0</v>
          </cell>
          <cell r="DL243">
            <v>1</v>
          </cell>
          <cell r="DN243"/>
          <cell r="DO243">
            <v>43460.819546061408</v>
          </cell>
          <cell r="DP243">
            <v>0</v>
          </cell>
          <cell r="DQ243">
            <v>43460.819546061408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10728.5</v>
          </cell>
          <cell r="EB243">
            <v>10728.5</v>
          </cell>
          <cell r="EC243">
            <v>0</v>
          </cell>
          <cell r="ED243">
            <v>0</v>
          </cell>
          <cell r="EE243">
            <v>10728.5</v>
          </cell>
          <cell r="EF243">
            <v>10728.5</v>
          </cell>
          <cell r="EG243">
            <v>0</v>
          </cell>
          <cell r="EH243"/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189083.90954606142</v>
          </cell>
          <cell r="EQ243">
            <v>0</v>
          </cell>
          <cell r="ER243">
            <v>189083.90954606142</v>
          </cell>
          <cell r="ES243">
            <v>541129.24454606138</v>
          </cell>
          <cell r="ET243">
            <v>0</v>
          </cell>
          <cell r="EU243">
            <v>541129.24454606138</v>
          </cell>
          <cell r="EV243">
            <v>530400.74454606138</v>
          </cell>
          <cell r="EW243">
            <v>5703.2338123232403</v>
          </cell>
          <cell r="EX243">
            <v>4610</v>
          </cell>
          <cell r="EY243">
            <v>0</v>
          </cell>
          <cell r="EZ243">
            <v>428730</v>
          </cell>
          <cell r="FA243">
            <v>0</v>
          </cell>
          <cell r="FB243">
            <v>541129.24454606138</v>
          </cell>
          <cell r="FC243">
            <v>541129.24454606138</v>
          </cell>
          <cell r="FD243">
            <v>0</v>
          </cell>
          <cell r="FE243">
            <v>541129.24454606138</v>
          </cell>
          <cell r="FF243">
            <v>541129.24454606138</v>
          </cell>
          <cell r="FG243">
            <v>0</v>
          </cell>
          <cell r="FH243" t="str">
            <v>Formula</v>
          </cell>
          <cell r="FI243">
            <v>30582.591100000016</v>
          </cell>
          <cell r="FJ243">
            <v>0</v>
          </cell>
          <cell r="FK243">
            <v>30582.591100000016</v>
          </cell>
          <cell r="FL243">
            <v>0</v>
          </cell>
          <cell r="FM243">
            <v>3829.74</v>
          </cell>
          <cell r="FN243">
            <v>689.13</v>
          </cell>
          <cell r="FO243">
            <v>0</v>
          </cell>
          <cell r="FP243">
            <v>93</v>
          </cell>
          <cell r="FQ243">
            <v>4611.87</v>
          </cell>
        </row>
        <row r="244">
          <cell r="C244"/>
          <cell r="D244"/>
          <cell r="E244" t="str">
            <v>Maple Grove Primary School</v>
          </cell>
          <cell r="F244" t="str">
            <v>P</v>
          </cell>
          <cell r="G244" t="str">
            <v/>
          </cell>
          <cell r="H244"/>
          <cell r="I244" t="str">
            <v>Y</v>
          </cell>
          <cell r="J244"/>
          <cell r="K244">
            <v>2157</v>
          </cell>
          <cell r="L244">
            <v>144349</v>
          </cell>
          <cell r="M244"/>
          <cell r="N244"/>
          <cell r="O244">
            <v>7</v>
          </cell>
          <cell r="P244">
            <v>0</v>
          </cell>
          <cell r="Q244">
            <v>0</v>
          </cell>
          <cell r="R244"/>
          <cell r="S244">
            <v>40</v>
          </cell>
          <cell r="T244">
            <v>257</v>
          </cell>
          <cell r="U244"/>
          <cell r="V244">
            <v>297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297</v>
          </cell>
          <cell r="AF244">
            <v>1055119.23</v>
          </cell>
          <cell r="AG244">
            <v>0</v>
          </cell>
          <cell r="AH244">
            <v>0</v>
          </cell>
          <cell r="AI244">
            <v>0</v>
          </cell>
          <cell r="AJ244">
            <v>1055119.23</v>
          </cell>
          <cell r="AK244">
            <v>117.00000000000001</v>
          </cell>
          <cell r="AL244">
            <v>57540.600000000006</v>
          </cell>
          <cell r="AM244">
            <v>0</v>
          </cell>
          <cell r="AN244">
            <v>0</v>
          </cell>
          <cell r="AO244">
            <v>57540.600000000006</v>
          </cell>
          <cell r="AP244">
            <v>117.99999999999991</v>
          </cell>
          <cell r="AQ244">
            <v>97116.359999999928</v>
          </cell>
          <cell r="AR244">
            <v>0</v>
          </cell>
          <cell r="AS244">
            <v>0</v>
          </cell>
          <cell r="AT244">
            <v>97116.359999999928</v>
          </cell>
          <cell r="AU244">
            <v>25.999999999999989</v>
          </cell>
          <cell r="AV244">
            <v>0</v>
          </cell>
          <cell r="AW244">
            <v>35.999999999999936</v>
          </cell>
          <cell r="AX244">
            <v>8491.1327999999849</v>
          </cell>
          <cell r="AY244">
            <v>67.000000000000128</v>
          </cell>
          <cell r="AZ244">
            <v>19165.26960000004</v>
          </cell>
          <cell r="BA244">
            <v>25.999999999999989</v>
          </cell>
          <cell r="BB244">
            <v>11612.639999999996</v>
          </cell>
          <cell r="BC244">
            <v>54.00000000000005</v>
          </cell>
          <cell r="BD244">
            <v>26286.120000000024</v>
          </cell>
          <cell r="BE244">
            <v>81.000000000000071</v>
          </cell>
          <cell r="BF244">
            <v>41868.900000000038</v>
          </cell>
          <cell r="BG244">
            <v>7.0000000000000098</v>
          </cell>
          <cell r="BH244">
            <v>4777.5000000000064</v>
          </cell>
          <cell r="BI244">
            <v>112201.56240000008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112201.56240000008</v>
          </cell>
          <cell r="BZ244">
            <v>266858.52240000002</v>
          </cell>
          <cell r="CA244">
            <v>0</v>
          </cell>
          <cell r="CB244">
            <v>266858.52240000002</v>
          </cell>
          <cell r="CC244">
            <v>86.359649122806957</v>
          </cell>
          <cell r="CD244">
            <v>101412.99956140343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101412.99956140343</v>
          </cell>
          <cell r="CR244">
            <v>26.179999999999957</v>
          </cell>
          <cell r="CS244">
            <v>25225.215399999957</v>
          </cell>
          <cell r="CT244">
            <v>0</v>
          </cell>
          <cell r="CU244">
            <v>0</v>
          </cell>
          <cell r="CV244">
            <v>25225.215399999957</v>
          </cell>
          <cell r="CW244">
            <v>73.961089494163545</v>
          </cell>
          <cell r="CX244">
            <v>43797.538365758825</v>
          </cell>
          <cell r="CY244">
            <v>0</v>
          </cell>
          <cell r="CZ244">
            <v>0</v>
          </cell>
          <cell r="DA244">
            <v>43797.538365758825</v>
          </cell>
          <cell r="DB244">
            <v>1492413.5057271621</v>
          </cell>
          <cell r="DC244">
            <v>0</v>
          </cell>
          <cell r="DD244">
            <v>1492413.5057271621</v>
          </cell>
          <cell r="DE244">
            <v>134894.59</v>
          </cell>
          <cell r="DF244">
            <v>0</v>
          </cell>
          <cell r="DG244">
            <v>134894.59</v>
          </cell>
          <cell r="DH244">
            <v>42.428571428571431</v>
          </cell>
          <cell r="DI244">
            <v>0</v>
          </cell>
          <cell r="DJ244">
            <v>0.91</v>
          </cell>
          <cell r="DK244">
            <v>0</v>
          </cell>
          <cell r="DL244">
            <v>0</v>
          </cell>
          <cell r="DN244"/>
          <cell r="DO244">
            <v>0</v>
          </cell>
          <cell r="DP244">
            <v>0</v>
          </cell>
          <cell r="DQ244">
            <v>0</v>
          </cell>
          <cell r="DR244">
            <v>1.0173000000000001</v>
          </cell>
          <cell r="DS244">
            <v>28152.430056080058</v>
          </cell>
          <cell r="DT244">
            <v>0</v>
          </cell>
          <cell r="DU244">
            <v>28152.430056080058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31760.15</v>
          </cell>
          <cell r="EB244">
            <v>31760.15</v>
          </cell>
          <cell r="EC244">
            <v>0</v>
          </cell>
          <cell r="ED244">
            <v>0</v>
          </cell>
          <cell r="EE244">
            <v>31760.15</v>
          </cell>
          <cell r="EF244">
            <v>31760.15</v>
          </cell>
          <cell r="EG244">
            <v>0</v>
          </cell>
          <cell r="EH244"/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194807.17005608004</v>
          </cell>
          <cell r="EQ244">
            <v>0</v>
          </cell>
          <cell r="ER244">
            <v>194807.17005608004</v>
          </cell>
          <cell r="ES244">
            <v>1687220.6757832421</v>
          </cell>
          <cell r="ET244">
            <v>0</v>
          </cell>
          <cell r="EU244">
            <v>1687220.6757832421</v>
          </cell>
          <cell r="EV244">
            <v>1655460.5257832422</v>
          </cell>
          <cell r="EW244">
            <v>5573.9411642533405</v>
          </cell>
          <cell r="EX244">
            <v>4610</v>
          </cell>
          <cell r="EY244">
            <v>0</v>
          </cell>
          <cell r="EZ244">
            <v>1369170</v>
          </cell>
          <cell r="FA244">
            <v>0</v>
          </cell>
          <cell r="FB244">
            <v>1687220.6757832421</v>
          </cell>
          <cell r="FC244">
            <v>1687220.6757832421</v>
          </cell>
          <cell r="FD244">
            <v>0</v>
          </cell>
          <cell r="FE244">
            <v>1687220.6757832421</v>
          </cell>
          <cell r="FF244">
            <v>1687220.6757832421</v>
          </cell>
          <cell r="FG244">
            <v>0</v>
          </cell>
          <cell r="FH244" t="str">
            <v>Formula</v>
          </cell>
          <cell r="FI244">
            <v>418524.59809761221</v>
          </cell>
          <cell r="FJ244">
            <v>0</v>
          </cell>
          <cell r="FK244">
            <v>418524.59809761221</v>
          </cell>
          <cell r="FL244">
            <v>0</v>
          </cell>
          <cell r="FM244" t="str">
            <v/>
          </cell>
          <cell r="FN244" t="str">
            <v/>
          </cell>
          <cell r="FO244" t="str">
            <v/>
          </cell>
          <cell r="FP244" t="str">
            <v/>
          </cell>
          <cell r="FQ244">
            <v>0</v>
          </cell>
        </row>
        <row r="245">
          <cell r="C245"/>
          <cell r="D245"/>
          <cell r="E245" t="str">
            <v>Margaretting Church of England Voluntary Controlled Primary School</v>
          </cell>
          <cell r="F245" t="str">
            <v>P</v>
          </cell>
          <cell r="G245" t="str">
            <v/>
          </cell>
          <cell r="H245"/>
          <cell r="I245" t="str">
            <v>Y</v>
          </cell>
          <cell r="J245"/>
          <cell r="K245">
            <v>3220</v>
          </cell>
          <cell r="L245">
            <v>146242</v>
          </cell>
          <cell r="M245"/>
          <cell r="N245"/>
          <cell r="O245">
            <v>7</v>
          </cell>
          <cell r="P245">
            <v>0</v>
          </cell>
          <cell r="Q245">
            <v>0</v>
          </cell>
          <cell r="R245"/>
          <cell r="S245">
            <v>6</v>
          </cell>
          <cell r="T245">
            <v>67</v>
          </cell>
          <cell r="U245"/>
          <cell r="V245">
            <v>73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73</v>
          </cell>
          <cell r="AF245">
            <v>259339.07</v>
          </cell>
          <cell r="AG245">
            <v>0</v>
          </cell>
          <cell r="AH245">
            <v>0</v>
          </cell>
          <cell r="AI245">
            <v>0</v>
          </cell>
          <cell r="AJ245">
            <v>259339.07</v>
          </cell>
          <cell r="AK245">
            <v>17.999999999999968</v>
          </cell>
          <cell r="AL245">
            <v>8852.3999999999851</v>
          </cell>
          <cell r="AM245">
            <v>0</v>
          </cell>
          <cell r="AN245">
            <v>0</v>
          </cell>
          <cell r="AO245">
            <v>8852.3999999999851</v>
          </cell>
          <cell r="AP245">
            <v>20</v>
          </cell>
          <cell r="AQ245">
            <v>16460.400000000001</v>
          </cell>
          <cell r="AR245">
            <v>0</v>
          </cell>
          <cell r="AS245">
            <v>0</v>
          </cell>
          <cell r="AT245">
            <v>16460.400000000001</v>
          </cell>
          <cell r="AU245">
            <v>66.999999999999986</v>
          </cell>
          <cell r="AV245">
            <v>0</v>
          </cell>
          <cell r="AW245">
            <v>1</v>
          </cell>
          <cell r="AX245">
            <v>235.8648</v>
          </cell>
          <cell r="AY245">
            <v>3</v>
          </cell>
          <cell r="AZ245">
            <v>858.14640000000009</v>
          </cell>
          <cell r="BA245">
            <v>1</v>
          </cell>
          <cell r="BB245">
            <v>446.64</v>
          </cell>
          <cell r="BC245">
            <v>1</v>
          </cell>
          <cell r="BD245">
            <v>486.78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2027.4312000000002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2027.4312000000002</v>
          </cell>
          <cell r="BZ245">
            <v>27340.231199999987</v>
          </cell>
          <cell r="CA245">
            <v>0</v>
          </cell>
          <cell r="CB245">
            <v>27340.231199999987</v>
          </cell>
          <cell r="CC245">
            <v>23.341282051282057</v>
          </cell>
          <cell r="CD245">
            <v>27409.900925641032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27409.900925641032</v>
          </cell>
          <cell r="CR245">
            <v>0.62000000000000011</v>
          </cell>
          <cell r="CS245">
            <v>597.38860000000011</v>
          </cell>
          <cell r="CT245">
            <v>0</v>
          </cell>
          <cell r="CU245">
            <v>0</v>
          </cell>
          <cell r="CV245">
            <v>597.38860000000011</v>
          </cell>
          <cell r="CW245">
            <v>4.3582089552238781</v>
          </cell>
          <cell r="CX245">
            <v>2580.8005970149238</v>
          </cell>
          <cell r="CY245">
            <v>0</v>
          </cell>
          <cell r="CZ245">
            <v>0</v>
          </cell>
          <cell r="DA245">
            <v>2580.8005970149238</v>
          </cell>
          <cell r="DB245">
            <v>317267.39132265589</v>
          </cell>
          <cell r="DC245">
            <v>0</v>
          </cell>
          <cell r="DD245">
            <v>317267.39132265589</v>
          </cell>
          <cell r="DE245">
            <v>134894.59</v>
          </cell>
          <cell r="DF245">
            <v>0</v>
          </cell>
          <cell r="DG245">
            <v>134894.59</v>
          </cell>
          <cell r="DH245">
            <v>10.428571428571429</v>
          </cell>
          <cell r="DI245">
            <v>1</v>
          </cell>
          <cell r="DJ245">
            <v>2.4009999999999998</v>
          </cell>
          <cell r="DK245">
            <v>0</v>
          </cell>
          <cell r="DL245">
            <v>1</v>
          </cell>
          <cell r="DN245"/>
          <cell r="DO245">
            <v>57310.13</v>
          </cell>
          <cell r="DP245">
            <v>0</v>
          </cell>
          <cell r="DQ245">
            <v>57310.13</v>
          </cell>
          <cell r="DR245">
            <v>1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4198.75</v>
          </cell>
          <cell r="EB245">
            <v>4198.75</v>
          </cell>
          <cell r="EC245">
            <v>0</v>
          </cell>
          <cell r="ED245">
            <v>0</v>
          </cell>
          <cell r="EE245">
            <v>4198.75</v>
          </cell>
          <cell r="EF245">
            <v>4198.75</v>
          </cell>
          <cell r="EG245">
            <v>0</v>
          </cell>
          <cell r="EH245"/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196403.47</v>
          </cell>
          <cell r="EQ245">
            <v>0</v>
          </cell>
          <cell r="ER245">
            <v>196403.47</v>
          </cell>
          <cell r="ES245">
            <v>513670.86132265592</v>
          </cell>
          <cell r="ET245">
            <v>0</v>
          </cell>
          <cell r="EU245">
            <v>513670.86132265592</v>
          </cell>
          <cell r="EV245">
            <v>509472.11132265592</v>
          </cell>
          <cell r="EW245">
            <v>6979.0700181185739</v>
          </cell>
          <cell r="EX245">
            <v>4610</v>
          </cell>
          <cell r="EY245">
            <v>0</v>
          </cell>
          <cell r="EZ245">
            <v>336530</v>
          </cell>
          <cell r="FA245">
            <v>0</v>
          </cell>
          <cell r="FB245">
            <v>513670.86132265592</v>
          </cell>
          <cell r="FC245">
            <v>513670.86132265592</v>
          </cell>
          <cell r="FD245">
            <v>0</v>
          </cell>
          <cell r="FE245">
            <v>513670.86132265592</v>
          </cell>
          <cell r="FF245">
            <v>513670.86132265592</v>
          </cell>
          <cell r="FG245">
            <v>0</v>
          </cell>
          <cell r="FH245" t="str">
            <v>Formula</v>
          </cell>
          <cell r="FI245">
            <v>56856.093422655955</v>
          </cell>
          <cell r="FJ245">
            <v>0</v>
          </cell>
          <cell r="FK245">
            <v>56856.093422655955</v>
          </cell>
          <cell r="FL245">
            <v>0</v>
          </cell>
          <cell r="FM245" t="str">
            <v/>
          </cell>
          <cell r="FN245" t="str">
            <v/>
          </cell>
          <cell r="FO245" t="str">
            <v/>
          </cell>
          <cell r="FP245" t="str">
            <v/>
          </cell>
          <cell r="FQ245">
            <v>0</v>
          </cell>
        </row>
        <row r="246">
          <cell r="C246">
            <v>3370</v>
          </cell>
          <cell r="D246" t="str">
            <v>RB053370</v>
          </cell>
          <cell r="E246" t="str">
            <v>Matching Green Church of England Voluntary Controlled Primary School</v>
          </cell>
          <cell r="F246" t="str">
            <v>P</v>
          </cell>
          <cell r="G246" t="str">
            <v>Y</v>
          </cell>
          <cell r="H246">
            <v>10018502</v>
          </cell>
          <cell r="I246" t="str">
            <v/>
          </cell>
          <cell r="J246"/>
          <cell r="K246">
            <v>3239</v>
          </cell>
          <cell r="L246">
            <v>115126</v>
          </cell>
          <cell r="M246"/>
          <cell r="N246"/>
          <cell r="O246">
            <v>7</v>
          </cell>
          <cell r="P246">
            <v>0</v>
          </cell>
          <cell r="Q246">
            <v>0</v>
          </cell>
          <cell r="R246"/>
          <cell r="S246">
            <v>10</v>
          </cell>
          <cell r="T246">
            <v>81</v>
          </cell>
          <cell r="U246"/>
          <cell r="V246">
            <v>91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91</v>
          </cell>
          <cell r="AF246">
            <v>323285.69</v>
          </cell>
          <cell r="AG246">
            <v>0</v>
          </cell>
          <cell r="AH246">
            <v>0</v>
          </cell>
          <cell r="AI246">
            <v>0</v>
          </cell>
          <cell r="AJ246">
            <v>323285.69</v>
          </cell>
          <cell r="AK246">
            <v>13.000000000000012</v>
          </cell>
          <cell r="AL246">
            <v>6393.400000000006</v>
          </cell>
          <cell r="AM246">
            <v>0</v>
          </cell>
          <cell r="AN246">
            <v>0</v>
          </cell>
          <cell r="AO246">
            <v>6393.400000000006</v>
          </cell>
          <cell r="AP246">
            <v>14.000000000000014</v>
          </cell>
          <cell r="AQ246">
            <v>11522.280000000012</v>
          </cell>
          <cell r="AR246">
            <v>0</v>
          </cell>
          <cell r="AS246">
            <v>0</v>
          </cell>
          <cell r="AT246">
            <v>11522.280000000012</v>
          </cell>
          <cell r="AU246">
            <v>84.999999999999986</v>
          </cell>
          <cell r="AV246">
            <v>0</v>
          </cell>
          <cell r="AW246">
            <v>4.9999999999999964</v>
          </cell>
          <cell r="AX246">
            <v>1179.3239999999992</v>
          </cell>
          <cell r="AY246">
            <v>1.0000000000000011</v>
          </cell>
          <cell r="AZ246">
            <v>286.04880000000037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1465.3727999999996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1465.3727999999996</v>
          </cell>
          <cell r="BZ246">
            <v>19381.052800000019</v>
          </cell>
          <cell r="CA246">
            <v>0</v>
          </cell>
          <cell r="CB246">
            <v>19381.052800000019</v>
          </cell>
          <cell r="CC246">
            <v>26.950000000000006</v>
          </cell>
          <cell r="CD246">
            <v>31647.654500000008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31647.654500000008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4.4938271604938258</v>
          </cell>
          <cell r="CX246">
            <v>2661.1096296296287</v>
          </cell>
          <cell r="CY246">
            <v>0</v>
          </cell>
          <cell r="CZ246">
            <v>0</v>
          </cell>
          <cell r="DA246">
            <v>2661.1096296296287</v>
          </cell>
          <cell r="DB246">
            <v>376975.50692962972</v>
          </cell>
          <cell r="DC246">
            <v>0</v>
          </cell>
          <cell r="DD246">
            <v>376975.50692962972</v>
          </cell>
          <cell r="DE246">
            <v>134894.59</v>
          </cell>
          <cell r="DF246">
            <v>0</v>
          </cell>
          <cell r="DG246">
            <v>134894.59</v>
          </cell>
          <cell r="DH246">
            <v>13</v>
          </cell>
          <cell r="DI246">
            <v>0.78504672897196248</v>
          </cell>
          <cell r="DJ246">
            <v>2.5859999999999999</v>
          </cell>
          <cell r="DK246">
            <v>0</v>
          </cell>
          <cell r="DL246">
            <v>1</v>
          </cell>
          <cell r="DN246"/>
          <cell r="DO246">
            <v>44991.130093457934</v>
          </cell>
          <cell r="DP246">
            <v>0</v>
          </cell>
          <cell r="DQ246">
            <v>44991.130093457934</v>
          </cell>
          <cell r="DR246">
            <v>1.0173000000000001</v>
          </cell>
          <cell r="DS246">
            <v>9633.6992274994682</v>
          </cell>
          <cell r="DT246">
            <v>0</v>
          </cell>
          <cell r="DU246">
            <v>9633.6992274994682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11477</v>
          </cell>
          <cell r="EB246">
            <v>9980</v>
          </cell>
          <cell r="EC246">
            <v>1497</v>
          </cell>
          <cell r="ED246">
            <v>0</v>
          </cell>
          <cell r="EE246">
            <v>11477</v>
          </cell>
          <cell r="EF246">
            <v>11477</v>
          </cell>
          <cell r="EG246">
            <v>0</v>
          </cell>
          <cell r="EH246"/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200996.41932095739</v>
          </cell>
          <cell r="EQ246">
            <v>0</v>
          </cell>
          <cell r="ER246">
            <v>200996.41932095739</v>
          </cell>
          <cell r="ES246">
            <v>577971.9262505871</v>
          </cell>
          <cell r="ET246">
            <v>0</v>
          </cell>
          <cell r="EU246">
            <v>577971.9262505871</v>
          </cell>
          <cell r="EV246">
            <v>566494.9262505871</v>
          </cell>
          <cell r="EW246">
            <v>6225.2189697866716</v>
          </cell>
          <cell r="EX246">
            <v>4610</v>
          </cell>
          <cell r="EY246">
            <v>0</v>
          </cell>
          <cell r="EZ246">
            <v>419510</v>
          </cell>
          <cell r="FA246">
            <v>0</v>
          </cell>
          <cell r="FB246">
            <v>577971.9262505871</v>
          </cell>
          <cell r="FC246">
            <v>577971.9262505871</v>
          </cell>
          <cell r="FD246">
            <v>0</v>
          </cell>
          <cell r="FE246">
            <v>577971.9262505871</v>
          </cell>
          <cell r="FF246">
            <v>577971.9262505871</v>
          </cell>
          <cell r="FG246">
            <v>0</v>
          </cell>
          <cell r="FH246" t="str">
            <v>Formula</v>
          </cell>
          <cell r="FI246">
            <v>57981.000915622259</v>
          </cell>
          <cell r="FJ246">
            <v>0</v>
          </cell>
          <cell r="FK246">
            <v>57981.000915622259</v>
          </cell>
          <cell r="FL246">
            <v>0</v>
          </cell>
          <cell r="FM246">
            <v>3747.38</v>
          </cell>
          <cell r="FN246">
            <v>685.97556300000008</v>
          </cell>
          <cell r="FO246">
            <v>0</v>
          </cell>
          <cell r="FP246">
            <v>92.574300000000008</v>
          </cell>
          <cell r="FQ246">
            <v>4525.9298630000003</v>
          </cell>
        </row>
        <row r="247">
          <cell r="C247">
            <v>2856</v>
          </cell>
          <cell r="D247" t="str">
            <v>RB052856</v>
          </cell>
          <cell r="E247" t="str">
            <v>The Mayflower Primary School</v>
          </cell>
          <cell r="F247" t="str">
            <v>P</v>
          </cell>
          <cell r="G247" t="str">
            <v>Y</v>
          </cell>
          <cell r="H247">
            <v>10022490</v>
          </cell>
          <cell r="I247" t="str">
            <v/>
          </cell>
          <cell r="J247"/>
          <cell r="K247">
            <v>2059</v>
          </cell>
          <cell r="L247">
            <v>114747</v>
          </cell>
          <cell r="M247">
            <v>10</v>
          </cell>
          <cell r="N247"/>
          <cell r="O247">
            <v>7</v>
          </cell>
          <cell r="P247">
            <v>0</v>
          </cell>
          <cell r="Q247">
            <v>0</v>
          </cell>
          <cell r="R247"/>
          <cell r="S247">
            <v>50.833333333333336</v>
          </cell>
          <cell r="T247">
            <v>319</v>
          </cell>
          <cell r="U247"/>
          <cell r="V247">
            <v>369.83333333333331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369.83333333333331</v>
          </cell>
          <cell r="AF247">
            <v>1313866.2016666667</v>
          </cell>
          <cell r="AG247">
            <v>0</v>
          </cell>
          <cell r="AH247">
            <v>0</v>
          </cell>
          <cell r="AI247">
            <v>0</v>
          </cell>
          <cell r="AJ247">
            <v>1313866.2016666667</v>
          </cell>
          <cell r="AK247">
            <v>172.72435897435895</v>
          </cell>
          <cell r="AL247">
            <v>84945.839743589735</v>
          </cell>
          <cell r="AM247">
            <v>0</v>
          </cell>
          <cell r="AN247">
            <v>0</v>
          </cell>
          <cell r="AO247">
            <v>84945.839743589735</v>
          </cell>
          <cell r="AP247">
            <v>174.75641025641042</v>
          </cell>
          <cell r="AQ247">
            <v>143828.0207692309</v>
          </cell>
          <cell r="AR247">
            <v>0</v>
          </cell>
          <cell r="AS247">
            <v>0</v>
          </cell>
          <cell r="AT247">
            <v>143828.0207692309</v>
          </cell>
          <cell r="AU247">
            <v>73.153846153846217</v>
          </cell>
          <cell r="AV247">
            <v>0</v>
          </cell>
          <cell r="AW247">
            <v>7.1121794871794757</v>
          </cell>
          <cell r="AX247">
            <v>1677.5127923076896</v>
          </cell>
          <cell r="AY247">
            <v>0</v>
          </cell>
          <cell r="AZ247">
            <v>0</v>
          </cell>
          <cell r="BA247">
            <v>108.71474358974361</v>
          </cell>
          <cell r="BB247">
            <v>48556.353076923086</v>
          </cell>
          <cell r="BC247">
            <v>20.320512820512803</v>
          </cell>
          <cell r="BD247">
            <v>9891.6192307692218</v>
          </cell>
          <cell r="BE247">
            <v>160.53205128205127</v>
          </cell>
          <cell r="BF247">
            <v>82979.017307692295</v>
          </cell>
          <cell r="BG247">
            <v>0</v>
          </cell>
          <cell r="BH247">
            <v>0</v>
          </cell>
          <cell r="BI247">
            <v>143104.50240769229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143104.50240769229</v>
          </cell>
          <cell r="BZ247">
            <v>371878.36292051291</v>
          </cell>
          <cell r="CA247">
            <v>0</v>
          </cell>
          <cell r="CB247">
            <v>371878.36292051291</v>
          </cell>
          <cell r="CC247">
            <v>126.55064453531079</v>
          </cell>
          <cell r="CD247">
            <v>148609.68738426082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148609.68738426082</v>
          </cell>
          <cell r="CR247">
            <v>30.643333333333381</v>
          </cell>
          <cell r="CS247">
            <v>29525.770966666711</v>
          </cell>
          <cell r="CT247">
            <v>0</v>
          </cell>
          <cell r="CU247">
            <v>0</v>
          </cell>
          <cell r="CV247">
            <v>29525.770966666711</v>
          </cell>
          <cell r="CW247">
            <v>27.824451410658291</v>
          </cell>
          <cell r="CX247">
            <v>16476.805391849521</v>
          </cell>
          <cell r="CY247">
            <v>0</v>
          </cell>
          <cell r="CZ247">
            <v>0</v>
          </cell>
          <cell r="DA247">
            <v>16476.805391849521</v>
          </cell>
          <cell r="DB247">
            <v>1880356.8283299566</v>
          </cell>
          <cell r="DC247">
            <v>0</v>
          </cell>
          <cell r="DD247">
            <v>1880356.8283299566</v>
          </cell>
          <cell r="DE247">
            <v>134894.59</v>
          </cell>
          <cell r="DF247">
            <v>0</v>
          </cell>
          <cell r="DG247">
            <v>134894.59</v>
          </cell>
          <cell r="DH247">
            <v>52.833333333333329</v>
          </cell>
          <cell r="DI247">
            <v>0</v>
          </cell>
          <cell r="DJ247">
            <v>0.57499999999999996</v>
          </cell>
          <cell r="DK247">
            <v>0</v>
          </cell>
          <cell r="DL247">
            <v>0</v>
          </cell>
          <cell r="DN247"/>
          <cell r="DO247">
            <v>0</v>
          </cell>
          <cell r="DP247">
            <v>0</v>
          </cell>
          <cell r="DQ247">
            <v>0</v>
          </cell>
          <cell r="DR247">
            <v>1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34160.800000000003</v>
          </cell>
          <cell r="EB247">
            <v>29634.44</v>
          </cell>
          <cell r="EC247">
            <v>4526.3600000000042</v>
          </cell>
          <cell r="ED247">
            <v>0</v>
          </cell>
          <cell r="EE247">
            <v>34160.800000000003</v>
          </cell>
          <cell r="EF247">
            <v>34160.800000000003</v>
          </cell>
          <cell r="EG247">
            <v>0</v>
          </cell>
          <cell r="EH247"/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169055.39</v>
          </cell>
          <cell r="EQ247">
            <v>0</v>
          </cell>
          <cell r="ER247">
            <v>169055.39</v>
          </cell>
          <cell r="ES247">
            <v>2049412.2183299568</v>
          </cell>
          <cell r="ET247">
            <v>0</v>
          </cell>
          <cell r="EU247">
            <v>2049412.2183299568</v>
          </cell>
          <cell r="EV247">
            <v>2015251.4183299567</v>
          </cell>
          <cell r="EW247">
            <v>5449.079995484336</v>
          </cell>
          <cell r="EX247">
            <v>4610</v>
          </cell>
          <cell r="EY247">
            <v>0</v>
          </cell>
          <cell r="EZ247">
            <v>1704931.6666666665</v>
          </cell>
          <cell r="FA247">
            <v>0</v>
          </cell>
          <cell r="FB247">
            <v>2049412.2183299568</v>
          </cell>
          <cell r="FC247">
            <v>2049412.2183299568</v>
          </cell>
          <cell r="FD247">
            <v>0</v>
          </cell>
          <cell r="FE247">
            <v>2049412.2183299568</v>
          </cell>
          <cell r="FF247">
            <v>2049412.2183299568</v>
          </cell>
          <cell r="FG247">
            <v>0</v>
          </cell>
          <cell r="FH247" t="str">
            <v>Formula</v>
          </cell>
          <cell r="FI247">
            <v>520960.77296970022</v>
          </cell>
          <cell r="FJ247">
            <v>0</v>
          </cell>
          <cell r="FK247">
            <v>520960.77296970022</v>
          </cell>
          <cell r="FL247">
            <v>0</v>
          </cell>
          <cell r="FM247">
            <v>15229.736666666666</v>
          </cell>
          <cell r="FN247">
            <v>2740.4649999999997</v>
          </cell>
          <cell r="FO247">
            <v>0</v>
          </cell>
          <cell r="FP247">
            <v>369.83333333333331</v>
          </cell>
          <cell r="FQ247">
            <v>18340.034999999996</v>
          </cell>
        </row>
        <row r="248">
          <cell r="C248"/>
          <cell r="D248"/>
          <cell r="E248" t="str">
            <v>Maylandsea Primary School</v>
          </cell>
          <cell r="F248" t="str">
            <v>P</v>
          </cell>
          <cell r="G248" t="str">
            <v/>
          </cell>
          <cell r="H248"/>
          <cell r="I248" t="str">
            <v>Y</v>
          </cell>
          <cell r="J248"/>
          <cell r="K248">
            <v>2994</v>
          </cell>
          <cell r="L248">
            <v>142254</v>
          </cell>
          <cell r="M248"/>
          <cell r="N248"/>
          <cell r="O248">
            <v>7</v>
          </cell>
          <cell r="P248">
            <v>0</v>
          </cell>
          <cell r="Q248">
            <v>0</v>
          </cell>
          <cell r="R248"/>
          <cell r="S248">
            <v>29</v>
          </cell>
          <cell r="T248">
            <v>212</v>
          </cell>
          <cell r="U248"/>
          <cell r="V248">
            <v>241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241</v>
          </cell>
          <cell r="AF248">
            <v>856174.19000000006</v>
          </cell>
          <cell r="AG248">
            <v>0</v>
          </cell>
          <cell r="AH248">
            <v>0</v>
          </cell>
          <cell r="AI248">
            <v>0</v>
          </cell>
          <cell r="AJ248">
            <v>856174.19000000006</v>
          </cell>
          <cell r="AK248">
            <v>27.000000000000028</v>
          </cell>
          <cell r="AL248">
            <v>13278.600000000015</v>
          </cell>
          <cell r="AM248">
            <v>0</v>
          </cell>
          <cell r="AN248">
            <v>0</v>
          </cell>
          <cell r="AO248">
            <v>13278.600000000015</v>
          </cell>
          <cell r="AP248">
            <v>29.000000000000028</v>
          </cell>
          <cell r="AQ248">
            <v>23867.580000000024</v>
          </cell>
          <cell r="AR248">
            <v>0</v>
          </cell>
          <cell r="AS248">
            <v>0</v>
          </cell>
          <cell r="AT248">
            <v>23867.580000000024</v>
          </cell>
          <cell r="AU248">
            <v>229</v>
          </cell>
          <cell r="AV248">
            <v>0</v>
          </cell>
          <cell r="AW248">
            <v>9.0000000000000107</v>
          </cell>
          <cell r="AX248">
            <v>2122.7832000000026</v>
          </cell>
          <cell r="AY248">
            <v>3.0000000000000031</v>
          </cell>
          <cell r="AZ248">
            <v>858.14640000000099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2980.9296000000036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2980.9296000000036</v>
          </cell>
          <cell r="BZ248">
            <v>40127.10960000004</v>
          </cell>
          <cell r="CA248">
            <v>0</v>
          </cell>
          <cell r="CB248">
            <v>40127.10960000004</v>
          </cell>
          <cell r="CC248">
            <v>64.038230647709327</v>
          </cell>
          <cell r="CD248">
            <v>75200.734631911531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75200.734631911531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971502.03423191165</v>
          </cell>
          <cell r="DC248">
            <v>0</v>
          </cell>
          <cell r="DD248">
            <v>971502.03423191165</v>
          </cell>
          <cell r="DE248">
            <v>134894.59</v>
          </cell>
          <cell r="DF248">
            <v>0</v>
          </cell>
          <cell r="DG248">
            <v>134894.59</v>
          </cell>
          <cell r="DH248">
            <v>34.428571428571431</v>
          </cell>
          <cell r="DI248">
            <v>0</v>
          </cell>
          <cell r="DJ248">
            <v>2.532</v>
          </cell>
          <cell r="DK248">
            <v>0</v>
          </cell>
          <cell r="DL248">
            <v>1</v>
          </cell>
          <cell r="DN248"/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5472.3</v>
          </cell>
          <cell r="EB248">
            <v>5472.3</v>
          </cell>
          <cell r="EC248">
            <v>0</v>
          </cell>
          <cell r="ED248">
            <v>0</v>
          </cell>
          <cell r="EE248">
            <v>5472.3</v>
          </cell>
          <cell r="EF248">
            <v>5472.3</v>
          </cell>
          <cell r="EG248">
            <v>0</v>
          </cell>
          <cell r="EH248"/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140366.88999999998</v>
          </cell>
          <cell r="EQ248">
            <v>0</v>
          </cell>
          <cell r="ER248">
            <v>140366.88999999998</v>
          </cell>
          <cell r="ES248">
            <v>1111868.9242319115</v>
          </cell>
          <cell r="ET248">
            <v>0</v>
          </cell>
          <cell r="EU248">
            <v>1111868.9242319115</v>
          </cell>
          <cell r="EV248">
            <v>1106396.6242319117</v>
          </cell>
          <cell r="EW248">
            <v>4590.8573619581402</v>
          </cell>
          <cell r="EX248">
            <v>4610</v>
          </cell>
          <cell r="EY248">
            <v>19.142638041859755</v>
          </cell>
          <cell r="EZ248">
            <v>1111010</v>
          </cell>
          <cell r="FA248">
            <v>4613.37576808827</v>
          </cell>
          <cell r="FB248">
            <v>1116482.2999999998</v>
          </cell>
          <cell r="FC248">
            <v>1116482.2999999998</v>
          </cell>
          <cell r="FD248">
            <v>0</v>
          </cell>
          <cell r="FE248">
            <v>1116482.2999999998</v>
          </cell>
          <cell r="FF248">
            <v>1116482.2999999998</v>
          </cell>
          <cell r="FG248">
            <v>0</v>
          </cell>
          <cell r="FH248" t="str">
            <v>MPPL</v>
          </cell>
          <cell r="FI248">
            <v>127734.46993191156</v>
          </cell>
          <cell r="FJ248">
            <v>0</v>
          </cell>
          <cell r="FK248">
            <v>127734.46993191156</v>
          </cell>
          <cell r="FL248">
            <v>0</v>
          </cell>
          <cell r="FM248" t="str">
            <v/>
          </cell>
          <cell r="FN248" t="str">
            <v/>
          </cell>
          <cell r="FO248" t="str">
            <v/>
          </cell>
          <cell r="FP248" t="str">
            <v/>
          </cell>
          <cell r="FQ248">
            <v>0</v>
          </cell>
        </row>
        <row r="249">
          <cell r="C249"/>
          <cell r="D249"/>
          <cell r="E249" t="str">
            <v>Meadgate Primary School</v>
          </cell>
          <cell r="F249" t="str">
            <v>P</v>
          </cell>
          <cell r="G249" t="str">
            <v/>
          </cell>
          <cell r="H249"/>
          <cell r="I249" t="str">
            <v>Y</v>
          </cell>
          <cell r="J249"/>
          <cell r="K249">
            <v>2098</v>
          </cell>
          <cell r="L249">
            <v>140375</v>
          </cell>
          <cell r="M249"/>
          <cell r="N249"/>
          <cell r="O249">
            <v>7</v>
          </cell>
          <cell r="P249">
            <v>0</v>
          </cell>
          <cell r="Q249">
            <v>0</v>
          </cell>
          <cell r="R249"/>
          <cell r="S249">
            <v>30</v>
          </cell>
          <cell r="T249">
            <v>184</v>
          </cell>
          <cell r="U249"/>
          <cell r="V249">
            <v>214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214</v>
          </cell>
          <cell r="AF249">
            <v>760254.26</v>
          </cell>
          <cell r="AG249">
            <v>0</v>
          </cell>
          <cell r="AH249">
            <v>0</v>
          </cell>
          <cell r="AI249">
            <v>0</v>
          </cell>
          <cell r="AJ249">
            <v>760254.26</v>
          </cell>
          <cell r="AK249">
            <v>39.000000000000078</v>
          </cell>
          <cell r="AL249">
            <v>19180.200000000037</v>
          </cell>
          <cell r="AM249">
            <v>0</v>
          </cell>
          <cell r="AN249">
            <v>0</v>
          </cell>
          <cell r="AO249">
            <v>19180.200000000037</v>
          </cell>
          <cell r="AP249">
            <v>41.000000000000007</v>
          </cell>
          <cell r="AQ249">
            <v>33743.820000000007</v>
          </cell>
          <cell r="AR249">
            <v>0</v>
          </cell>
          <cell r="AS249">
            <v>0</v>
          </cell>
          <cell r="AT249">
            <v>33743.820000000007</v>
          </cell>
          <cell r="AU249">
            <v>186.00000000000003</v>
          </cell>
          <cell r="AV249">
            <v>0</v>
          </cell>
          <cell r="AW249">
            <v>7.0000000000000053</v>
          </cell>
          <cell r="AX249">
            <v>1651.0536000000013</v>
          </cell>
          <cell r="AY249">
            <v>4.9999999999999973</v>
          </cell>
          <cell r="AZ249">
            <v>1430.2439999999995</v>
          </cell>
          <cell r="BA249">
            <v>0</v>
          </cell>
          <cell r="BB249">
            <v>0</v>
          </cell>
          <cell r="BC249">
            <v>15.999999999999996</v>
          </cell>
          <cell r="BD249">
            <v>7788.4799999999977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10869.777599999998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10869.777599999998</v>
          </cell>
          <cell r="BZ249">
            <v>63793.797600000049</v>
          </cell>
          <cell r="CA249">
            <v>0</v>
          </cell>
          <cell r="CB249">
            <v>63793.797600000049</v>
          </cell>
          <cell r="CC249">
            <v>54.636149126946655</v>
          </cell>
          <cell r="CD249">
            <v>64159.776281264727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64159.776281264727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37.217391304347856</v>
          </cell>
          <cell r="CX249">
            <v>22039.022608695668</v>
          </cell>
          <cell r="CY249">
            <v>0</v>
          </cell>
          <cell r="CZ249">
            <v>0</v>
          </cell>
          <cell r="DA249">
            <v>22039.022608695668</v>
          </cell>
          <cell r="DB249">
            <v>910246.85648996045</v>
          </cell>
          <cell r="DC249">
            <v>0</v>
          </cell>
          <cell r="DD249">
            <v>910246.85648996045</v>
          </cell>
          <cell r="DE249">
            <v>134894.59</v>
          </cell>
          <cell r="DF249">
            <v>0</v>
          </cell>
          <cell r="DG249">
            <v>134894.59</v>
          </cell>
          <cell r="DH249">
            <v>30.571428571428573</v>
          </cell>
          <cell r="DI249">
            <v>0</v>
          </cell>
          <cell r="DJ249">
            <v>0.84799999999999998</v>
          </cell>
          <cell r="DK249">
            <v>0</v>
          </cell>
          <cell r="DL249">
            <v>0</v>
          </cell>
          <cell r="DN249"/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5817.4</v>
          </cell>
          <cell r="EB249">
            <v>5817.4</v>
          </cell>
          <cell r="EC249">
            <v>0</v>
          </cell>
          <cell r="ED249">
            <v>0</v>
          </cell>
          <cell r="EE249">
            <v>5817.4</v>
          </cell>
          <cell r="EF249">
            <v>5817.4</v>
          </cell>
          <cell r="EG249">
            <v>0</v>
          </cell>
          <cell r="EH249"/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140711.99</v>
          </cell>
          <cell r="EQ249">
            <v>0</v>
          </cell>
          <cell r="ER249">
            <v>140711.99</v>
          </cell>
          <cell r="ES249">
            <v>1050958.8464899603</v>
          </cell>
          <cell r="ET249">
            <v>0</v>
          </cell>
          <cell r="EU249">
            <v>1050958.8464899603</v>
          </cell>
          <cell r="EV249">
            <v>1045141.4464899604</v>
          </cell>
          <cell r="EW249">
            <v>4883.8385349998152</v>
          </cell>
          <cell r="EX249">
            <v>4610</v>
          </cell>
          <cell r="EY249">
            <v>0</v>
          </cell>
          <cell r="EZ249">
            <v>986540</v>
          </cell>
          <cell r="FA249">
            <v>0</v>
          </cell>
          <cell r="FB249">
            <v>1050958.8464899603</v>
          </cell>
          <cell r="FC249">
            <v>1050958.8464899603</v>
          </cell>
          <cell r="FD249">
            <v>0</v>
          </cell>
          <cell r="FE249">
            <v>1050958.8464899603</v>
          </cell>
          <cell r="FF249">
            <v>1050958.8464899603</v>
          </cell>
          <cell r="FG249">
            <v>0</v>
          </cell>
          <cell r="FH249" t="str">
            <v>Formula</v>
          </cell>
          <cell r="FI249">
            <v>153620.02428996039</v>
          </cell>
          <cell r="FJ249">
            <v>0</v>
          </cell>
          <cell r="FK249">
            <v>153620.02428996039</v>
          </cell>
          <cell r="FL249">
            <v>0</v>
          </cell>
          <cell r="FM249" t="str">
            <v/>
          </cell>
          <cell r="FN249" t="str">
            <v/>
          </cell>
          <cell r="FO249" t="str">
            <v/>
          </cell>
          <cell r="FP249" t="str">
            <v/>
          </cell>
          <cell r="FQ249">
            <v>0</v>
          </cell>
        </row>
        <row r="250">
          <cell r="C250"/>
          <cell r="D250"/>
          <cell r="E250" t="str">
            <v>Merrylands Primary School</v>
          </cell>
          <cell r="F250" t="str">
            <v>P</v>
          </cell>
          <cell r="G250" t="str">
            <v/>
          </cell>
          <cell r="H250"/>
          <cell r="I250" t="str">
            <v>Y</v>
          </cell>
          <cell r="J250"/>
          <cell r="K250">
            <v>3252</v>
          </cell>
          <cell r="L250">
            <v>143205</v>
          </cell>
          <cell r="M250">
            <v>25</v>
          </cell>
          <cell r="N250"/>
          <cell r="O250">
            <v>7</v>
          </cell>
          <cell r="P250">
            <v>0</v>
          </cell>
          <cell r="Q250">
            <v>0</v>
          </cell>
          <cell r="R250"/>
          <cell r="S250">
            <v>95.583333333333329</v>
          </cell>
          <cell r="T250">
            <v>444</v>
          </cell>
          <cell r="U250"/>
          <cell r="V250">
            <v>539.58333333333337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539.58333333333337</v>
          </cell>
          <cell r="AF250">
            <v>1916918.354166667</v>
          </cell>
          <cell r="AG250">
            <v>0</v>
          </cell>
          <cell r="AH250">
            <v>0</v>
          </cell>
          <cell r="AI250">
            <v>0</v>
          </cell>
          <cell r="AJ250">
            <v>1916918.354166667</v>
          </cell>
          <cell r="AK250">
            <v>114.0833333333331</v>
          </cell>
          <cell r="AL250">
            <v>56106.183333333218</v>
          </cell>
          <cell r="AM250">
            <v>0</v>
          </cell>
          <cell r="AN250">
            <v>0</v>
          </cell>
          <cell r="AO250">
            <v>56106.183333333218</v>
          </cell>
          <cell r="AP250">
            <v>132.58333333333348</v>
          </cell>
          <cell r="AQ250">
            <v>109118.73500000012</v>
          </cell>
          <cell r="AR250">
            <v>0</v>
          </cell>
          <cell r="AS250">
            <v>0</v>
          </cell>
          <cell r="AT250">
            <v>109118.73500000012</v>
          </cell>
          <cell r="AU250">
            <v>152.69279796048437</v>
          </cell>
          <cell r="AV250">
            <v>0</v>
          </cell>
          <cell r="AW250">
            <v>63.965901848311042</v>
          </cell>
          <cell r="AX250">
            <v>15087.304646271514</v>
          </cell>
          <cell r="AY250">
            <v>177.45379222434661</v>
          </cell>
          <cell r="AZ250">
            <v>50760.444321223687</v>
          </cell>
          <cell r="BA250">
            <v>93.885436583811455</v>
          </cell>
          <cell r="BB250">
            <v>41932.99139579355</v>
          </cell>
          <cell r="BC250">
            <v>22.697578075207115</v>
          </cell>
          <cell r="BD250">
            <v>11048.727055449319</v>
          </cell>
          <cell r="BE250">
            <v>26.82441045251753</v>
          </cell>
          <cell r="BF250">
            <v>13865.53776290631</v>
          </cell>
          <cell r="BG250">
            <v>2.0634161886551965</v>
          </cell>
          <cell r="BH250">
            <v>1408.2815487571715</v>
          </cell>
          <cell r="BI250">
            <v>134103.28673040154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134103.28673040154</v>
          </cell>
          <cell r="BZ250">
            <v>299328.2050637349</v>
          </cell>
          <cell r="CA250">
            <v>0</v>
          </cell>
          <cell r="CB250">
            <v>299328.2050637349</v>
          </cell>
          <cell r="CC250">
            <v>158.4419132705905</v>
          </cell>
          <cell r="CD250">
            <v>186059.92317278712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186059.92317278712</v>
          </cell>
          <cell r="CR250">
            <v>26.32013358778601</v>
          </cell>
          <cell r="CS250">
            <v>25360.238315839455</v>
          </cell>
          <cell r="CT250">
            <v>0</v>
          </cell>
          <cell r="CU250">
            <v>0</v>
          </cell>
          <cell r="CV250">
            <v>25360.238315839455</v>
          </cell>
          <cell r="CW250">
            <v>110.59027777777781</v>
          </cell>
          <cell r="CX250">
            <v>65488.244791666686</v>
          </cell>
          <cell r="CY250">
            <v>0</v>
          </cell>
          <cell r="CZ250">
            <v>0</v>
          </cell>
          <cell r="DA250">
            <v>65488.244791666686</v>
          </cell>
          <cell r="DB250">
            <v>2493154.9655106948</v>
          </cell>
          <cell r="DC250">
            <v>0</v>
          </cell>
          <cell r="DD250">
            <v>2493154.9655106948</v>
          </cell>
          <cell r="DE250">
            <v>134894.59</v>
          </cell>
          <cell r="DF250">
            <v>0</v>
          </cell>
          <cell r="DG250">
            <v>134894.59</v>
          </cell>
          <cell r="DH250">
            <v>77.083333333333343</v>
          </cell>
          <cell r="DI250">
            <v>0</v>
          </cell>
          <cell r="DJ250">
            <v>0.94599999999999995</v>
          </cell>
          <cell r="DK250">
            <v>0</v>
          </cell>
          <cell r="DL250">
            <v>0</v>
          </cell>
          <cell r="DN250"/>
          <cell r="DO250">
            <v>0</v>
          </cell>
          <cell r="DP250">
            <v>0</v>
          </cell>
          <cell r="DQ250">
            <v>0</v>
          </cell>
          <cell r="DR250">
            <v>1.0173000000000001</v>
          </cell>
          <cell r="DS250">
            <v>45465.257310335262</v>
          </cell>
          <cell r="DT250">
            <v>0</v>
          </cell>
          <cell r="DU250">
            <v>45465.257310335262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8528.9</v>
          </cell>
          <cell r="EB250">
            <v>8528.9</v>
          </cell>
          <cell r="EC250">
            <v>0</v>
          </cell>
          <cell r="ED250">
            <v>0</v>
          </cell>
          <cell r="EE250">
            <v>8528.9</v>
          </cell>
          <cell r="EF250">
            <v>8528.9</v>
          </cell>
          <cell r="EG250">
            <v>0</v>
          </cell>
          <cell r="EH250"/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188888.74731033525</v>
          </cell>
          <cell r="EQ250">
            <v>0</v>
          </cell>
          <cell r="ER250">
            <v>188888.74731033525</v>
          </cell>
          <cell r="ES250">
            <v>2682043.7128210301</v>
          </cell>
          <cell r="ET250">
            <v>0</v>
          </cell>
          <cell r="EU250">
            <v>2682043.7128210301</v>
          </cell>
          <cell r="EV250">
            <v>2673514.8128210297</v>
          </cell>
          <cell r="EW250">
            <v>4954.7764870814444</v>
          </cell>
          <cell r="EX250">
            <v>4610</v>
          </cell>
          <cell r="EY250">
            <v>0</v>
          </cell>
          <cell r="EZ250">
            <v>2487479.166666667</v>
          </cell>
          <cell r="FA250">
            <v>0</v>
          </cell>
          <cell r="FB250">
            <v>2682043.7128210301</v>
          </cell>
          <cell r="FC250">
            <v>2682043.7128210301</v>
          </cell>
          <cell r="FD250">
            <v>0</v>
          </cell>
          <cell r="FE250">
            <v>2682043.7128210301</v>
          </cell>
          <cell r="FF250">
            <v>2682043.7128210301</v>
          </cell>
          <cell r="FG250">
            <v>0</v>
          </cell>
          <cell r="FH250" t="str">
            <v>Formula</v>
          </cell>
          <cell r="FI250">
            <v>587631.11566609249</v>
          </cell>
          <cell r="FJ250">
            <v>0</v>
          </cell>
          <cell r="FK250">
            <v>587631.11566609249</v>
          </cell>
          <cell r="FL250">
            <v>0</v>
          </cell>
          <cell r="FM250" t="str">
            <v/>
          </cell>
          <cell r="FN250" t="str">
            <v/>
          </cell>
          <cell r="FO250" t="str">
            <v/>
          </cell>
          <cell r="FP250" t="str">
            <v/>
          </cell>
          <cell r="FQ250">
            <v>0</v>
          </cell>
        </row>
        <row r="251">
          <cell r="C251">
            <v>4714</v>
          </cell>
          <cell r="D251" t="str">
            <v>GMPS4714</v>
          </cell>
          <cell r="E251" t="str">
            <v>Mersea Island School</v>
          </cell>
          <cell r="F251" t="str">
            <v>P</v>
          </cell>
          <cell r="G251" t="str">
            <v>Y</v>
          </cell>
          <cell r="H251">
            <v>10019116</v>
          </cell>
          <cell r="I251" t="str">
            <v/>
          </cell>
          <cell r="J251"/>
          <cell r="K251">
            <v>5271</v>
          </cell>
          <cell r="L251">
            <v>115311</v>
          </cell>
          <cell r="M251"/>
          <cell r="N251"/>
          <cell r="O251">
            <v>7</v>
          </cell>
          <cell r="P251">
            <v>0</v>
          </cell>
          <cell r="Q251">
            <v>0</v>
          </cell>
          <cell r="R251"/>
          <cell r="S251">
            <v>46</v>
          </cell>
          <cell r="T251">
            <v>311</v>
          </cell>
          <cell r="U251"/>
          <cell r="V251">
            <v>357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357</v>
          </cell>
          <cell r="AF251">
            <v>1268274.6300000001</v>
          </cell>
          <cell r="AG251">
            <v>0</v>
          </cell>
          <cell r="AH251">
            <v>0</v>
          </cell>
          <cell r="AI251">
            <v>0</v>
          </cell>
          <cell r="AJ251">
            <v>1268274.6300000001</v>
          </cell>
          <cell r="AK251">
            <v>55.999999999999922</v>
          </cell>
          <cell r="AL251">
            <v>27540.799999999963</v>
          </cell>
          <cell r="AM251">
            <v>0</v>
          </cell>
          <cell r="AN251">
            <v>0</v>
          </cell>
          <cell r="AO251">
            <v>27540.799999999963</v>
          </cell>
          <cell r="AP251">
            <v>58.000000000000078</v>
          </cell>
          <cell r="AQ251">
            <v>47735.160000000062</v>
          </cell>
          <cell r="AR251">
            <v>0</v>
          </cell>
          <cell r="AS251">
            <v>0</v>
          </cell>
          <cell r="AT251">
            <v>47735.160000000062</v>
          </cell>
          <cell r="AU251">
            <v>349.99999999999994</v>
          </cell>
          <cell r="AV251">
            <v>0</v>
          </cell>
          <cell r="AW251">
            <v>0.99999999999999933</v>
          </cell>
          <cell r="AX251">
            <v>235.86479999999983</v>
          </cell>
          <cell r="AY251">
            <v>2.9999999999999982</v>
          </cell>
          <cell r="AZ251">
            <v>858.14639999999963</v>
          </cell>
          <cell r="BA251">
            <v>1.9999999999999987</v>
          </cell>
          <cell r="BB251">
            <v>893.2799999999994</v>
          </cell>
          <cell r="BC251">
            <v>0</v>
          </cell>
          <cell r="BD251">
            <v>0</v>
          </cell>
          <cell r="BE251">
            <v>0.99999999999999933</v>
          </cell>
          <cell r="BF251">
            <v>516.89999999999964</v>
          </cell>
          <cell r="BG251">
            <v>0</v>
          </cell>
          <cell r="BH251">
            <v>0</v>
          </cell>
          <cell r="BI251">
            <v>2504.1911999999984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2504.1911999999984</v>
          </cell>
          <cell r="BZ251">
            <v>77780.151200000022</v>
          </cell>
          <cell r="CA251">
            <v>0</v>
          </cell>
          <cell r="CB251">
            <v>77780.151200000022</v>
          </cell>
          <cell r="CC251">
            <v>93.460661157024788</v>
          </cell>
          <cell r="CD251">
            <v>109751.78900330578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109751.78900330578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3.4437299035369779</v>
          </cell>
          <cell r="CX251">
            <v>2039.2735369774921</v>
          </cell>
          <cell r="CY251">
            <v>0</v>
          </cell>
          <cell r="CZ251">
            <v>0</v>
          </cell>
          <cell r="DA251">
            <v>2039.2735369774921</v>
          </cell>
          <cell r="DB251">
            <v>1457845.8437402837</v>
          </cell>
          <cell r="DC251">
            <v>0</v>
          </cell>
          <cell r="DD251">
            <v>1457845.8437402837</v>
          </cell>
          <cell r="DE251">
            <v>134894.59</v>
          </cell>
          <cell r="DF251">
            <v>0</v>
          </cell>
          <cell r="DG251">
            <v>134894.59</v>
          </cell>
          <cell r="DH251">
            <v>51</v>
          </cell>
          <cell r="DI251">
            <v>0</v>
          </cell>
          <cell r="DJ251">
            <v>4.734</v>
          </cell>
          <cell r="DK251">
            <v>0</v>
          </cell>
          <cell r="DL251">
            <v>1</v>
          </cell>
          <cell r="DN251"/>
          <cell r="DO251">
            <v>0</v>
          </cell>
          <cell r="DP251">
            <v>0</v>
          </cell>
          <cell r="DQ251">
            <v>0</v>
          </cell>
          <cell r="DR251">
            <v>1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8908.7999999999993</v>
          </cell>
          <cell r="EB251">
            <v>9216</v>
          </cell>
          <cell r="EC251">
            <v>-307.20000000000073</v>
          </cell>
          <cell r="ED251">
            <v>0</v>
          </cell>
          <cell r="EE251">
            <v>8908.7999999999993</v>
          </cell>
          <cell r="EF251">
            <v>8908.7999999999993</v>
          </cell>
          <cell r="EG251">
            <v>0</v>
          </cell>
          <cell r="EH251"/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143803.38999999998</v>
          </cell>
          <cell r="EQ251">
            <v>0</v>
          </cell>
          <cell r="ER251">
            <v>143803.38999999998</v>
          </cell>
          <cell r="ES251">
            <v>1601649.2337402836</v>
          </cell>
          <cell r="ET251">
            <v>0</v>
          </cell>
          <cell r="EU251">
            <v>1601649.2337402836</v>
          </cell>
          <cell r="EV251">
            <v>1592740.4337402838</v>
          </cell>
          <cell r="EW251">
            <v>4461.4577975918319</v>
          </cell>
          <cell r="EX251">
            <v>4610</v>
          </cell>
          <cell r="EY251">
            <v>148.54220240816812</v>
          </cell>
          <cell r="EZ251">
            <v>1645770</v>
          </cell>
          <cell r="FA251">
            <v>53029.566259716172</v>
          </cell>
          <cell r="FB251">
            <v>1654678.7999999998</v>
          </cell>
          <cell r="FC251">
            <v>1654678.7999999998</v>
          </cell>
          <cell r="FD251">
            <v>0</v>
          </cell>
          <cell r="FE251">
            <v>1654678.7999999998</v>
          </cell>
          <cell r="FF251">
            <v>1654678.7999999998</v>
          </cell>
          <cell r="FG251">
            <v>0</v>
          </cell>
          <cell r="FH251" t="str">
            <v>MPPL</v>
          </cell>
          <cell r="FI251">
            <v>200078.65264028334</v>
          </cell>
          <cell r="FJ251">
            <v>0</v>
          </cell>
          <cell r="FK251">
            <v>200078.65264028334</v>
          </cell>
          <cell r="FL251">
            <v>0</v>
          </cell>
          <cell r="FM251">
            <v>14701.26</v>
          </cell>
          <cell r="FN251">
            <v>2645.37</v>
          </cell>
          <cell r="FO251">
            <v>0</v>
          </cell>
          <cell r="FP251">
            <v>357</v>
          </cell>
          <cell r="FQ251">
            <v>17703.63</v>
          </cell>
        </row>
        <row r="252">
          <cell r="C252"/>
          <cell r="D252"/>
          <cell r="E252" t="str">
            <v>Messing Primary School</v>
          </cell>
          <cell r="F252" t="str">
            <v>P</v>
          </cell>
          <cell r="G252" t="str">
            <v/>
          </cell>
          <cell r="H252"/>
          <cell r="I252" t="str">
            <v>Y</v>
          </cell>
          <cell r="J252"/>
          <cell r="K252">
            <v>2032</v>
          </cell>
          <cell r="L252">
            <v>139252</v>
          </cell>
          <cell r="M252"/>
          <cell r="N252"/>
          <cell r="O252">
            <v>7</v>
          </cell>
          <cell r="P252">
            <v>0</v>
          </cell>
          <cell r="Q252">
            <v>0</v>
          </cell>
          <cell r="R252"/>
          <cell r="S252">
            <v>12</v>
          </cell>
          <cell r="T252">
            <v>73</v>
          </cell>
          <cell r="U252"/>
          <cell r="V252">
            <v>85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85</v>
          </cell>
          <cell r="AF252">
            <v>301970.15000000002</v>
          </cell>
          <cell r="AG252">
            <v>0</v>
          </cell>
          <cell r="AH252">
            <v>0</v>
          </cell>
          <cell r="AI252">
            <v>0</v>
          </cell>
          <cell r="AJ252">
            <v>301970.15000000002</v>
          </cell>
          <cell r="AK252">
            <v>19.000000000000011</v>
          </cell>
          <cell r="AL252">
            <v>9344.2000000000062</v>
          </cell>
          <cell r="AM252">
            <v>0</v>
          </cell>
          <cell r="AN252">
            <v>0</v>
          </cell>
          <cell r="AO252">
            <v>9344.2000000000062</v>
          </cell>
          <cell r="AP252">
            <v>19.000000000000011</v>
          </cell>
          <cell r="AQ252">
            <v>15637.380000000008</v>
          </cell>
          <cell r="AR252">
            <v>0</v>
          </cell>
          <cell r="AS252">
            <v>0</v>
          </cell>
          <cell r="AT252">
            <v>15637.380000000008</v>
          </cell>
          <cell r="AU252">
            <v>72.000000000000014</v>
          </cell>
          <cell r="AV252">
            <v>0</v>
          </cell>
          <cell r="AW252">
            <v>10.99999999999997</v>
          </cell>
          <cell r="AX252">
            <v>2594.5127999999927</v>
          </cell>
          <cell r="AY252">
            <v>0.99999999999999645</v>
          </cell>
          <cell r="AZ252">
            <v>286.04879999999901</v>
          </cell>
          <cell r="BA252">
            <v>0.99999999999999645</v>
          </cell>
          <cell r="BB252">
            <v>446.63999999999839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3327.2015999999903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3327.2015999999903</v>
          </cell>
          <cell r="BZ252">
            <v>28308.781600000006</v>
          </cell>
          <cell r="CA252">
            <v>0</v>
          </cell>
          <cell r="CB252">
            <v>28308.781600000006</v>
          </cell>
          <cell r="CC252">
            <v>35.006715506715508</v>
          </cell>
          <cell r="CD252">
            <v>41108.736086691089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41108.736086691089</v>
          </cell>
          <cell r="CR252">
            <v>0.8999999999999968</v>
          </cell>
          <cell r="CS252">
            <v>867.17699999999695</v>
          </cell>
          <cell r="CT252">
            <v>0</v>
          </cell>
          <cell r="CU252">
            <v>0</v>
          </cell>
          <cell r="CV252">
            <v>867.17699999999695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372254.84468669113</v>
          </cell>
          <cell r="DC252">
            <v>0</v>
          </cell>
          <cell r="DD252">
            <v>372254.84468669113</v>
          </cell>
          <cell r="DE252">
            <v>134894.59</v>
          </cell>
          <cell r="DF252">
            <v>0</v>
          </cell>
          <cell r="DG252">
            <v>134894.59</v>
          </cell>
          <cell r="DH252">
            <v>12.142857142857142</v>
          </cell>
          <cell r="DI252">
            <v>0.86515353805073425</v>
          </cell>
          <cell r="DJ252">
            <v>1.5569999999999999</v>
          </cell>
          <cell r="DK252">
            <v>0</v>
          </cell>
          <cell r="DL252">
            <v>0</v>
          </cell>
          <cell r="DN252"/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1207.8499999999999</v>
          </cell>
          <cell r="EB252">
            <v>1207.8499999999999</v>
          </cell>
          <cell r="EC252">
            <v>0</v>
          </cell>
          <cell r="ED252">
            <v>0</v>
          </cell>
          <cell r="EE252">
            <v>1207.8499999999999</v>
          </cell>
          <cell r="EF252">
            <v>1207.8499999999999</v>
          </cell>
          <cell r="EG252">
            <v>0</v>
          </cell>
          <cell r="EH252"/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136102.44</v>
          </cell>
          <cell r="EQ252">
            <v>0</v>
          </cell>
          <cell r="ER252">
            <v>136102.44</v>
          </cell>
          <cell r="ES252">
            <v>508357.28468669113</v>
          </cell>
          <cell r="ET252">
            <v>0</v>
          </cell>
          <cell r="EU252">
            <v>508357.28468669113</v>
          </cell>
          <cell r="EV252">
            <v>507149.43468669115</v>
          </cell>
          <cell r="EW252">
            <v>5966.4639374904846</v>
          </cell>
          <cell r="EX252">
            <v>4610</v>
          </cell>
          <cell r="EY252">
            <v>0</v>
          </cell>
          <cell r="EZ252">
            <v>391850</v>
          </cell>
          <cell r="FA252">
            <v>0</v>
          </cell>
          <cell r="FB252">
            <v>508357.28468669113</v>
          </cell>
          <cell r="FC252">
            <v>508357.28468669113</v>
          </cell>
          <cell r="FD252">
            <v>0</v>
          </cell>
          <cell r="FE252">
            <v>508357.28468669113</v>
          </cell>
          <cell r="FF252">
            <v>508357.28468669113</v>
          </cell>
          <cell r="FG252">
            <v>0</v>
          </cell>
          <cell r="FH252" t="str">
            <v>Formula</v>
          </cell>
          <cell r="FI252">
            <v>69999.599186691077</v>
          </cell>
          <cell r="FJ252">
            <v>0</v>
          </cell>
          <cell r="FK252">
            <v>69999.599186691077</v>
          </cell>
          <cell r="FL252">
            <v>0</v>
          </cell>
          <cell r="FM252" t="str">
            <v/>
          </cell>
          <cell r="FN252" t="str">
            <v/>
          </cell>
          <cell r="FO252" t="str">
            <v/>
          </cell>
          <cell r="FP252" t="str">
            <v/>
          </cell>
          <cell r="FQ252">
            <v>0</v>
          </cell>
        </row>
        <row r="253">
          <cell r="C253"/>
          <cell r="D253"/>
          <cell r="E253" t="str">
            <v>Mildmay Primary School</v>
          </cell>
          <cell r="F253" t="str">
            <v>P</v>
          </cell>
          <cell r="G253" t="str">
            <v/>
          </cell>
          <cell r="H253"/>
          <cell r="I253" t="str">
            <v>Y</v>
          </cell>
          <cell r="J253"/>
          <cell r="K253">
            <v>2569</v>
          </cell>
          <cell r="L253">
            <v>146980</v>
          </cell>
          <cell r="M253"/>
          <cell r="N253"/>
          <cell r="O253">
            <v>7</v>
          </cell>
          <cell r="P253">
            <v>0</v>
          </cell>
          <cell r="Q253">
            <v>0</v>
          </cell>
          <cell r="R253"/>
          <cell r="S253">
            <v>72</v>
          </cell>
          <cell r="T253">
            <v>521</v>
          </cell>
          <cell r="U253"/>
          <cell r="V253">
            <v>593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593</v>
          </cell>
          <cell r="AF253">
            <v>2106685.87</v>
          </cell>
          <cell r="AG253">
            <v>0</v>
          </cell>
          <cell r="AH253">
            <v>0</v>
          </cell>
          <cell r="AI253">
            <v>0</v>
          </cell>
          <cell r="AJ253">
            <v>2106685.87</v>
          </cell>
          <cell r="AK253">
            <v>63.000000000000036</v>
          </cell>
          <cell r="AL253">
            <v>30983.40000000002</v>
          </cell>
          <cell r="AM253">
            <v>0</v>
          </cell>
          <cell r="AN253">
            <v>0</v>
          </cell>
          <cell r="AO253">
            <v>30983.40000000002</v>
          </cell>
          <cell r="AP253">
            <v>69.999999999999972</v>
          </cell>
          <cell r="AQ253">
            <v>57611.399999999972</v>
          </cell>
          <cell r="AR253">
            <v>0</v>
          </cell>
          <cell r="AS253">
            <v>0</v>
          </cell>
          <cell r="AT253">
            <v>57611.399999999972</v>
          </cell>
          <cell r="AU253">
            <v>483.8158783783781</v>
          </cell>
          <cell r="AV253">
            <v>0</v>
          </cell>
          <cell r="AW253">
            <v>64.108108108108041</v>
          </cell>
          <cell r="AX253">
            <v>15120.846097297283</v>
          </cell>
          <cell r="AY253">
            <v>4.0067567567567588</v>
          </cell>
          <cell r="AZ253">
            <v>1146.1279621621629</v>
          </cell>
          <cell r="BA253">
            <v>3.0050675675675689</v>
          </cell>
          <cell r="BB253">
            <v>1342.1833783783788</v>
          </cell>
          <cell r="BC253">
            <v>38.064189189189193</v>
          </cell>
          <cell r="BD253">
            <v>18528.886013513515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36138.043451351339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36138.043451351339</v>
          </cell>
          <cell r="BZ253">
            <v>124732.84345135133</v>
          </cell>
          <cell r="CA253">
            <v>0</v>
          </cell>
          <cell r="CB253">
            <v>124732.84345135133</v>
          </cell>
          <cell r="CC253">
            <v>166.52599862258961</v>
          </cell>
          <cell r="CD253">
            <v>195553.1454424932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195553.1454424932</v>
          </cell>
          <cell r="CR253">
            <v>2.420000000000023</v>
          </cell>
          <cell r="CS253">
            <v>2331.7426000000223</v>
          </cell>
          <cell r="CT253">
            <v>0</v>
          </cell>
          <cell r="CU253">
            <v>0</v>
          </cell>
          <cell r="CV253">
            <v>2331.7426000000223</v>
          </cell>
          <cell r="CW253">
            <v>30.731285988483716</v>
          </cell>
          <cell r="CX253">
            <v>18198.145623800399</v>
          </cell>
          <cell r="CY253">
            <v>0</v>
          </cell>
          <cell r="CZ253">
            <v>0</v>
          </cell>
          <cell r="DA253">
            <v>18198.145623800399</v>
          </cell>
          <cell r="DB253">
            <v>2447501.7471176446</v>
          </cell>
          <cell r="DC253">
            <v>0</v>
          </cell>
          <cell r="DD253">
            <v>2447501.7471176446</v>
          </cell>
          <cell r="DE253">
            <v>134894.59</v>
          </cell>
          <cell r="DF253">
            <v>0</v>
          </cell>
          <cell r="DG253">
            <v>134894.59</v>
          </cell>
          <cell r="DH253">
            <v>84.714285714285708</v>
          </cell>
          <cell r="DI253">
            <v>0</v>
          </cell>
          <cell r="DJ253">
            <v>0.91200000000000003</v>
          </cell>
          <cell r="DK253">
            <v>0</v>
          </cell>
          <cell r="DL253">
            <v>0</v>
          </cell>
          <cell r="DN253"/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8427.1720000000005</v>
          </cell>
          <cell r="EB253">
            <v>8427.1720000000005</v>
          </cell>
          <cell r="EC253">
            <v>0</v>
          </cell>
          <cell r="ED253">
            <v>0</v>
          </cell>
          <cell r="EE253">
            <v>8427.1720000000005</v>
          </cell>
          <cell r="EF253">
            <v>8427.1720000000005</v>
          </cell>
          <cell r="EG253">
            <v>0</v>
          </cell>
          <cell r="EH253"/>
          <cell r="EI253">
            <v>0</v>
          </cell>
          <cell r="EJ253">
            <v>0</v>
          </cell>
          <cell r="EK253"/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143321.76199999999</v>
          </cell>
          <cell r="EQ253">
            <v>0</v>
          </cell>
          <cell r="ER253">
            <v>143321.76199999999</v>
          </cell>
          <cell r="ES253">
            <v>2590823.5091176447</v>
          </cell>
          <cell r="ET253">
            <v>0</v>
          </cell>
          <cell r="EU253">
            <v>2590823.5091176447</v>
          </cell>
          <cell r="EV253">
            <v>2582396.3371176445</v>
          </cell>
          <cell r="EW253">
            <v>4354.7998939589279</v>
          </cell>
          <cell r="EX253">
            <v>4610</v>
          </cell>
          <cell r="EY253">
            <v>255.2001060410721</v>
          </cell>
          <cell r="EZ253">
            <v>2733730</v>
          </cell>
          <cell r="FA253">
            <v>151333.66288235551</v>
          </cell>
          <cell r="FB253">
            <v>2742157.1720000003</v>
          </cell>
          <cell r="FC253">
            <v>2742157.1720000003</v>
          </cell>
          <cell r="FD253">
            <v>0</v>
          </cell>
          <cell r="FE253">
            <v>2742157.1720000003</v>
          </cell>
          <cell r="FF253">
            <v>2742157.1720000003</v>
          </cell>
          <cell r="FG253">
            <v>0</v>
          </cell>
          <cell r="FH253" t="str">
            <v>MPPL</v>
          </cell>
          <cell r="FI253">
            <v>373033.05321764492</v>
          </cell>
          <cell r="FJ253">
            <v>0</v>
          </cell>
          <cell r="FK253">
            <v>373033.05321764492</v>
          </cell>
          <cell r="FL253">
            <v>0</v>
          </cell>
          <cell r="FM253" t="str">
            <v/>
          </cell>
          <cell r="FN253" t="str">
            <v/>
          </cell>
          <cell r="FO253" t="str">
            <v/>
          </cell>
          <cell r="FP253" t="str">
            <v/>
          </cell>
          <cell r="FQ253">
            <v>0</v>
          </cell>
        </row>
        <row r="254">
          <cell r="C254">
            <v>4438</v>
          </cell>
          <cell r="D254" t="str">
            <v>RB054438</v>
          </cell>
          <cell r="E254" t="str">
            <v>Milldene Primary School</v>
          </cell>
          <cell r="F254" t="str">
            <v>P</v>
          </cell>
          <cell r="G254" t="str">
            <v>Y</v>
          </cell>
          <cell r="H254">
            <v>10018254</v>
          </cell>
          <cell r="I254" t="str">
            <v/>
          </cell>
          <cell r="J254"/>
          <cell r="K254">
            <v>2074</v>
          </cell>
          <cell r="L254">
            <v>114760</v>
          </cell>
          <cell r="M254"/>
          <cell r="N254"/>
          <cell r="O254">
            <v>7</v>
          </cell>
          <cell r="P254">
            <v>0</v>
          </cell>
          <cell r="Q254">
            <v>0</v>
          </cell>
          <cell r="R254"/>
          <cell r="S254">
            <v>21</v>
          </cell>
          <cell r="T254">
            <v>166</v>
          </cell>
          <cell r="U254"/>
          <cell r="V254">
            <v>187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187</v>
          </cell>
          <cell r="AF254">
            <v>664334.33000000007</v>
          </cell>
          <cell r="AG254">
            <v>0</v>
          </cell>
          <cell r="AH254">
            <v>0</v>
          </cell>
          <cell r="AI254">
            <v>0</v>
          </cell>
          <cell r="AJ254">
            <v>664334.33000000007</v>
          </cell>
          <cell r="AK254">
            <v>25.999999999999957</v>
          </cell>
          <cell r="AL254">
            <v>12786.799999999979</v>
          </cell>
          <cell r="AM254">
            <v>0</v>
          </cell>
          <cell r="AN254">
            <v>0</v>
          </cell>
          <cell r="AO254">
            <v>12786.799999999979</v>
          </cell>
          <cell r="AP254">
            <v>29.999999999999996</v>
          </cell>
          <cell r="AQ254">
            <v>24690.599999999995</v>
          </cell>
          <cell r="AR254">
            <v>0</v>
          </cell>
          <cell r="AS254">
            <v>0</v>
          </cell>
          <cell r="AT254">
            <v>24690.599999999995</v>
          </cell>
          <cell r="AU254">
            <v>135.00000000000009</v>
          </cell>
          <cell r="AV254">
            <v>0</v>
          </cell>
          <cell r="AW254">
            <v>44.000000000000028</v>
          </cell>
          <cell r="AX254">
            <v>10378.051200000007</v>
          </cell>
          <cell r="AY254">
            <v>3.9999999999999996</v>
          </cell>
          <cell r="AZ254">
            <v>1144.1951999999999</v>
          </cell>
          <cell r="BA254">
            <v>3.9999999999999996</v>
          </cell>
          <cell r="BB254">
            <v>1786.5599999999997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13308.806400000007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13308.806400000007</v>
          </cell>
          <cell r="BZ254">
            <v>50786.206399999981</v>
          </cell>
          <cell r="CA254">
            <v>0</v>
          </cell>
          <cell r="CB254">
            <v>50786.206399999981</v>
          </cell>
          <cell r="CC254">
            <v>33.410666666666678</v>
          </cell>
          <cell r="CD254">
            <v>39234.479973333342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39234.479973333342</v>
          </cell>
          <cell r="CR254">
            <v>0.77999999999999936</v>
          </cell>
          <cell r="CS254">
            <v>751.55339999999933</v>
          </cell>
          <cell r="CT254">
            <v>0</v>
          </cell>
          <cell r="CU254">
            <v>0</v>
          </cell>
          <cell r="CV254">
            <v>751.55339999999933</v>
          </cell>
          <cell r="CW254">
            <v>1.1265060240963858</v>
          </cell>
          <cell r="CX254">
            <v>667.08307228915669</v>
          </cell>
          <cell r="CY254">
            <v>0</v>
          </cell>
          <cell r="CZ254">
            <v>0</v>
          </cell>
          <cell r="DA254">
            <v>667.08307228915669</v>
          </cell>
          <cell r="DB254">
            <v>755773.65284562239</v>
          </cell>
          <cell r="DC254">
            <v>0</v>
          </cell>
          <cell r="DD254">
            <v>755773.65284562239</v>
          </cell>
          <cell r="DE254">
            <v>134894.59</v>
          </cell>
          <cell r="DF254">
            <v>0</v>
          </cell>
          <cell r="DG254">
            <v>134894.59</v>
          </cell>
          <cell r="DH254">
            <v>26.714285714285715</v>
          </cell>
          <cell r="DI254">
            <v>0</v>
          </cell>
          <cell r="DJ254">
            <v>0.58199999999999996</v>
          </cell>
          <cell r="DK254">
            <v>0</v>
          </cell>
          <cell r="DL254">
            <v>0</v>
          </cell>
          <cell r="DN254"/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20833.25</v>
          </cell>
          <cell r="EB254">
            <v>20833.25</v>
          </cell>
          <cell r="EC254">
            <v>0</v>
          </cell>
          <cell r="ED254">
            <v>0</v>
          </cell>
          <cell r="EE254">
            <v>20833.25</v>
          </cell>
          <cell r="EF254">
            <v>20833.25</v>
          </cell>
          <cell r="EG254">
            <v>0</v>
          </cell>
          <cell r="EH254"/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155727.84</v>
          </cell>
          <cell r="EQ254">
            <v>0</v>
          </cell>
          <cell r="ER254">
            <v>155727.84</v>
          </cell>
          <cell r="ES254">
            <v>911501.49284562236</v>
          </cell>
          <cell r="ET254">
            <v>0</v>
          </cell>
          <cell r="EU254">
            <v>911501.49284562236</v>
          </cell>
          <cell r="EV254">
            <v>890668.24284562236</v>
          </cell>
          <cell r="EW254">
            <v>4762.9317799231139</v>
          </cell>
          <cell r="EX254">
            <v>4610</v>
          </cell>
          <cell r="EY254">
            <v>0</v>
          </cell>
          <cell r="EZ254">
            <v>862070</v>
          </cell>
          <cell r="FA254">
            <v>0</v>
          </cell>
          <cell r="FB254">
            <v>911501.49284562236</v>
          </cell>
          <cell r="FC254">
            <v>911501.49284562236</v>
          </cell>
          <cell r="FD254">
            <v>0</v>
          </cell>
          <cell r="FE254">
            <v>911501.49284562236</v>
          </cell>
          <cell r="FF254">
            <v>911501.49284562236</v>
          </cell>
          <cell r="FG254">
            <v>0</v>
          </cell>
          <cell r="FH254" t="str">
            <v>Formula</v>
          </cell>
          <cell r="FI254">
            <v>98582.55274562251</v>
          </cell>
          <cell r="FJ254">
            <v>0</v>
          </cell>
          <cell r="FK254">
            <v>98582.55274562251</v>
          </cell>
          <cell r="FL254">
            <v>0</v>
          </cell>
          <cell r="FM254">
            <v>7700.66</v>
          </cell>
          <cell r="FN254">
            <v>1385.67</v>
          </cell>
          <cell r="FO254">
            <v>0</v>
          </cell>
          <cell r="FP254">
            <v>187</v>
          </cell>
          <cell r="FQ254">
            <v>9273.33</v>
          </cell>
        </row>
        <row r="255">
          <cell r="C255">
            <v>4852</v>
          </cell>
          <cell r="D255" t="str">
            <v>GMPS4852</v>
          </cell>
          <cell r="E255" t="str">
            <v>Millfields Primary School</v>
          </cell>
          <cell r="F255" t="str">
            <v>P</v>
          </cell>
          <cell r="G255" t="str">
            <v>Y</v>
          </cell>
          <cell r="H255">
            <v>10018261</v>
          </cell>
          <cell r="I255" t="str">
            <v/>
          </cell>
          <cell r="J255"/>
          <cell r="K255">
            <v>5221</v>
          </cell>
          <cell r="L255">
            <v>115261</v>
          </cell>
          <cell r="M255"/>
          <cell r="N255"/>
          <cell r="O255">
            <v>7</v>
          </cell>
          <cell r="P255">
            <v>0</v>
          </cell>
          <cell r="Q255">
            <v>0</v>
          </cell>
          <cell r="R255"/>
          <cell r="S255">
            <v>30</v>
          </cell>
          <cell r="T255">
            <v>219</v>
          </cell>
          <cell r="U255"/>
          <cell r="V255">
            <v>249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249</v>
          </cell>
          <cell r="AF255">
            <v>884594.91</v>
          </cell>
          <cell r="AG255">
            <v>0</v>
          </cell>
          <cell r="AH255">
            <v>0</v>
          </cell>
          <cell r="AI255">
            <v>0</v>
          </cell>
          <cell r="AJ255">
            <v>884594.91</v>
          </cell>
          <cell r="AK255">
            <v>15.999999999999998</v>
          </cell>
          <cell r="AL255">
            <v>7868.7999999999993</v>
          </cell>
          <cell r="AM255">
            <v>0</v>
          </cell>
          <cell r="AN255">
            <v>0</v>
          </cell>
          <cell r="AO255">
            <v>7868.7999999999993</v>
          </cell>
          <cell r="AP255">
            <v>22.000000000000007</v>
          </cell>
          <cell r="AQ255">
            <v>18106.440000000006</v>
          </cell>
          <cell r="AR255">
            <v>0</v>
          </cell>
          <cell r="AS255">
            <v>0</v>
          </cell>
          <cell r="AT255">
            <v>18106.440000000006</v>
          </cell>
          <cell r="AU255">
            <v>240</v>
          </cell>
          <cell r="AV255">
            <v>0</v>
          </cell>
          <cell r="AW255">
            <v>1.9999999999999989</v>
          </cell>
          <cell r="AX255">
            <v>471.72959999999972</v>
          </cell>
          <cell r="AY255">
            <v>1.9999999999999989</v>
          </cell>
          <cell r="AZ255">
            <v>572.09759999999972</v>
          </cell>
          <cell r="BA255">
            <v>0.99999999999999944</v>
          </cell>
          <cell r="BB255">
            <v>446.63999999999976</v>
          </cell>
          <cell r="BC255">
            <v>1.9999999999999989</v>
          </cell>
          <cell r="BD255">
            <v>973.55999999999938</v>
          </cell>
          <cell r="BE255">
            <v>0</v>
          </cell>
          <cell r="BF255">
            <v>0</v>
          </cell>
          <cell r="BG255">
            <v>1.9999999999999989</v>
          </cell>
          <cell r="BH255">
            <v>1364.9999999999993</v>
          </cell>
          <cell r="BI255">
            <v>3829.0271999999977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3829.0271999999977</v>
          </cell>
          <cell r="BZ255">
            <v>29804.267200000002</v>
          </cell>
          <cell r="CA255">
            <v>0</v>
          </cell>
          <cell r="CB255">
            <v>29804.267200000002</v>
          </cell>
          <cell r="CC255">
            <v>60.73738317757013</v>
          </cell>
          <cell r="CD255">
            <v>71324.516439252373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71324.516439252373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12.564220183486244</v>
          </cell>
          <cell r="CX255">
            <v>7440.1542660550485</v>
          </cell>
          <cell r="CY255">
            <v>0</v>
          </cell>
          <cell r="CZ255">
            <v>0</v>
          </cell>
          <cell r="DA255">
            <v>7440.1542660550485</v>
          </cell>
          <cell r="DB255">
            <v>993163.84790530766</v>
          </cell>
          <cell r="DC255">
            <v>0</v>
          </cell>
          <cell r="DD255">
            <v>993163.84790530766</v>
          </cell>
          <cell r="DE255">
            <v>134894.59</v>
          </cell>
          <cell r="DF255">
            <v>0</v>
          </cell>
          <cell r="DG255">
            <v>134894.59</v>
          </cell>
          <cell r="DH255">
            <v>35.571428571428569</v>
          </cell>
          <cell r="DI255">
            <v>0</v>
          </cell>
          <cell r="DJ255">
            <v>1.091</v>
          </cell>
          <cell r="DK255">
            <v>0</v>
          </cell>
          <cell r="DL255">
            <v>0</v>
          </cell>
          <cell r="DN255"/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4044.8</v>
          </cell>
          <cell r="EB255">
            <v>4044.8</v>
          </cell>
          <cell r="EC255">
            <v>0</v>
          </cell>
          <cell r="ED255">
            <v>0</v>
          </cell>
          <cell r="EE255">
            <v>4044.8</v>
          </cell>
          <cell r="EF255">
            <v>4044.8</v>
          </cell>
          <cell r="EG255">
            <v>0</v>
          </cell>
          <cell r="EH255"/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138939.38999999998</v>
          </cell>
          <cell r="EQ255">
            <v>0</v>
          </cell>
          <cell r="ER255">
            <v>138939.38999999998</v>
          </cell>
          <cell r="ES255">
            <v>1132103.2379053077</v>
          </cell>
          <cell r="ET255">
            <v>0</v>
          </cell>
          <cell r="EU255">
            <v>1132103.2379053077</v>
          </cell>
          <cell r="EV255">
            <v>1128058.4379053076</v>
          </cell>
          <cell r="EW255">
            <v>4530.355172310472</v>
          </cell>
          <cell r="EX255">
            <v>4610</v>
          </cell>
          <cell r="EY255">
            <v>79.644827689528029</v>
          </cell>
          <cell r="EZ255">
            <v>1147890</v>
          </cell>
          <cell r="FA255">
            <v>19831.562094692374</v>
          </cell>
          <cell r="FB255">
            <v>1151934.8</v>
          </cell>
          <cell r="FC255">
            <v>1151934.8</v>
          </cell>
          <cell r="FD255">
            <v>0</v>
          </cell>
          <cell r="FE255">
            <v>1151934.8</v>
          </cell>
          <cell r="FF255">
            <v>1151934.8</v>
          </cell>
          <cell r="FG255">
            <v>0</v>
          </cell>
          <cell r="FH255" t="str">
            <v>MPPL</v>
          </cell>
          <cell r="FI255">
            <v>127237.98520530743</v>
          </cell>
          <cell r="FJ255">
            <v>0</v>
          </cell>
          <cell r="FK255">
            <v>127237.98520530743</v>
          </cell>
          <cell r="FL255">
            <v>0</v>
          </cell>
          <cell r="FM255">
            <v>10253.82</v>
          </cell>
          <cell r="FN255">
            <v>1845.0900000000001</v>
          </cell>
          <cell r="FO255">
            <v>0</v>
          </cell>
          <cell r="FP255">
            <v>249</v>
          </cell>
          <cell r="FQ255">
            <v>12347.91</v>
          </cell>
        </row>
        <row r="256">
          <cell r="C256">
            <v>3176</v>
          </cell>
          <cell r="D256" t="str">
            <v>RB053176</v>
          </cell>
          <cell r="E256" t="str">
            <v>Millhouse Primary School</v>
          </cell>
          <cell r="F256" t="str">
            <v>P</v>
          </cell>
          <cell r="G256" t="str">
            <v>Y</v>
          </cell>
          <cell r="H256">
            <v>10018330</v>
          </cell>
          <cell r="I256" t="str">
            <v/>
          </cell>
          <cell r="J256"/>
          <cell r="K256">
            <v>2606</v>
          </cell>
          <cell r="L256">
            <v>114912</v>
          </cell>
          <cell r="M256"/>
          <cell r="N256"/>
          <cell r="O256">
            <v>7</v>
          </cell>
          <cell r="P256">
            <v>0</v>
          </cell>
          <cell r="Q256">
            <v>0</v>
          </cell>
          <cell r="R256"/>
          <cell r="S256">
            <v>75</v>
          </cell>
          <cell r="T256">
            <v>531</v>
          </cell>
          <cell r="U256"/>
          <cell r="V256">
            <v>606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606</v>
          </cell>
          <cell r="AF256">
            <v>2152869.54</v>
          </cell>
          <cell r="AG256">
            <v>0</v>
          </cell>
          <cell r="AH256">
            <v>0</v>
          </cell>
          <cell r="AI256">
            <v>0</v>
          </cell>
          <cell r="AJ256">
            <v>2152869.54</v>
          </cell>
          <cell r="AK256">
            <v>204.99999999999983</v>
          </cell>
          <cell r="AL256">
            <v>100818.99999999991</v>
          </cell>
          <cell r="AM256">
            <v>0</v>
          </cell>
          <cell r="AN256">
            <v>0</v>
          </cell>
          <cell r="AO256">
            <v>100818.99999999991</v>
          </cell>
          <cell r="AP256">
            <v>215.99999999999972</v>
          </cell>
          <cell r="AQ256">
            <v>177772.31999999977</v>
          </cell>
          <cell r="AR256">
            <v>0</v>
          </cell>
          <cell r="AS256">
            <v>0</v>
          </cell>
          <cell r="AT256">
            <v>177772.31999999977</v>
          </cell>
          <cell r="AU256">
            <v>173.28595041322345</v>
          </cell>
          <cell r="AV256">
            <v>0</v>
          </cell>
          <cell r="AW256">
            <v>34.056198347107426</v>
          </cell>
          <cell r="AX256">
            <v>8032.6584119008239</v>
          </cell>
          <cell r="AY256">
            <v>239.39504132231428</v>
          </cell>
          <cell r="AZ256">
            <v>68478.664296198418</v>
          </cell>
          <cell r="BA256">
            <v>92.152066115702269</v>
          </cell>
          <cell r="BB256">
            <v>41158.798809917258</v>
          </cell>
          <cell r="BC256">
            <v>15.024793388429773</v>
          </cell>
          <cell r="BD256">
            <v>7313.7689256198446</v>
          </cell>
          <cell r="BE256">
            <v>47.077685950413198</v>
          </cell>
          <cell r="BF256">
            <v>24334.455867768582</v>
          </cell>
          <cell r="BG256">
            <v>5.0082644628099207</v>
          </cell>
          <cell r="BH256">
            <v>3418.1404958677708</v>
          </cell>
          <cell r="BI256">
            <v>152736.48680727268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152736.48680727268</v>
          </cell>
          <cell r="BZ256">
            <v>431327.80680727237</v>
          </cell>
          <cell r="CA256">
            <v>0</v>
          </cell>
          <cell r="CB256">
            <v>431327.80680727237</v>
          </cell>
          <cell r="CC256">
            <v>265.93763814786581</v>
          </cell>
          <cell r="CD256">
            <v>312293.22785342031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312293.22785342031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29.840909090909065</v>
          </cell>
          <cell r="CX256">
            <v>17670.891136363622</v>
          </cell>
          <cell r="CY256">
            <v>0</v>
          </cell>
          <cell r="CZ256">
            <v>0</v>
          </cell>
          <cell r="DA256">
            <v>17670.891136363622</v>
          </cell>
          <cell r="DB256">
            <v>2914161.4657970564</v>
          </cell>
          <cell r="DC256">
            <v>0</v>
          </cell>
          <cell r="DD256">
            <v>2914161.4657970564</v>
          </cell>
          <cell r="DE256">
            <v>134894.59</v>
          </cell>
          <cell r="DF256">
            <v>0</v>
          </cell>
          <cell r="DG256">
            <v>134894.59</v>
          </cell>
          <cell r="DH256">
            <v>86.571428571428569</v>
          </cell>
          <cell r="DI256">
            <v>0</v>
          </cell>
          <cell r="DJ256">
            <v>1.002</v>
          </cell>
          <cell r="DK256">
            <v>0</v>
          </cell>
          <cell r="DL256">
            <v>0</v>
          </cell>
          <cell r="DN256"/>
          <cell r="DO256">
            <v>0</v>
          </cell>
          <cell r="DP256">
            <v>0</v>
          </cell>
          <cell r="DQ256">
            <v>0</v>
          </cell>
          <cell r="DR256">
            <v>1.0173000000000001</v>
          </cell>
          <cell r="DS256">
            <v>52748.669765289356</v>
          </cell>
          <cell r="DT256">
            <v>0</v>
          </cell>
          <cell r="DU256">
            <v>52748.669765289356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68096</v>
          </cell>
          <cell r="EB256">
            <v>60416</v>
          </cell>
          <cell r="EC256">
            <v>7680</v>
          </cell>
          <cell r="ED256">
            <v>0</v>
          </cell>
          <cell r="EE256">
            <v>68096</v>
          </cell>
          <cell r="EF256">
            <v>68096</v>
          </cell>
          <cell r="EG256">
            <v>0</v>
          </cell>
          <cell r="EH256"/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255739.25976528935</v>
          </cell>
          <cell r="EQ256">
            <v>0</v>
          </cell>
          <cell r="ER256">
            <v>255739.25976528935</v>
          </cell>
          <cell r="ES256">
            <v>3169900.7255623457</v>
          </cell>
          <cell r="ET256">
            <v>0</v>
          </cell>
          <cell r="EU256">
            <v>3169900.7255623457</v>
          </cell>
          <cell r="EV256">
            <v>3101804.7255623457</v>
          </cell>
          <cell r="EW256">
            <v>5118.4896461424851</v>
          </cell>
          <cell r="EX256">
            <v>4610</v>
          </cell>
          <cell r="EY256">
            <v>0</v>
          </cell>
          <cell r="EZ256">
            <v>2793660</v>
          </cell>
          <cell r="FA256">
            <v>0</v>
          </cell>
          <cell r="FB256">
            <v>3169900.7255623457</v>
          </cell>
          <cell r="FC256">
            <v>3169900.7255623457</v>
          </cell>
          <cell r="FD256">
            <v>0</v>
          </cell>
          <cell r="FE256">
            <v>3169900.7255623457</v>
          </cell>
          <cell r="FF256">
            <v>3169900.7255623457</v>
          </cell>
          <cell r="FG256">
            <v>0</v>
          </cell>
          <cell r="FH256" t="str">
            <v>Formula</v>
          </cell>
          <cell r="FI256">
            <v>737602.53290460561</v>
          </cell>
          <cell r="FJ256">
            <v>0</v>
          </cell>
          <cell r="FK256">
            <v>737602.53290460561</v>
          </cell>
          <cell r="FL256">
            <v>0</v>
          </cell>
          <cell r="FM256">
            <v>24955.079999999998</v>
          </cell>
          <cell r="FN256">
            <v>4568.1449580000008</v>
          </cell>
          <cell r="FO256">
            <v>0</v>
          </cell>
          <cell r="FP256">
            <v>616.48380000000009</v>
          </cell>
          <cell r="FQ256">
            <v>30139.708758000001</v>
          </cell>
        </row>
        <row r="257">
          <cell r="C257"/>
          <cell r="D257"/>
          <cell r="E257" t="str">
            <v>Milwards Primary School and Nursery</v>
          </cell>
          <cell r="F257" t="str">
            <v>P</v>
          </cell>
          <cell r="G257" t="str">
            <v/>
          </cell>
          <cell r="H257"/>
          <cell r="I257" t="str">
            <v>Y</v>
          </cell>
          <cell r="J257"/>
          <cell r="K257">
            <v>2160</v>
          </cell>
          <cell r="L257">
            <v>144631</v>
          </cell>
          <cell r="M257"/>
          <cell r="N257"/>
          <cell r="O257">
            <v>7</v>
          </cell>
          <cell r="P257">
            <v>0</v>
          </cell>
          <cell r="Q257">
            <v>0</v>
          </cell>
          <cell r="R257"/>
          <cell r="S257">
            <v>30</v>
          </cell>
          <cell r="T257">
            <v>174</v>
          </cell>
          <cell r="U257"/>
          <cell r="V257">
            <v>204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204</v>
          </cell>
          <cell r="AF257">
            <v>724728.36</v>
          </cell>
          <cell r="AG257">
            <v>0</v>
          </cell>
          <cell r="AH257">
            <v>0</v>
          </cell>
          <cell r="AI257">
            <v>0</v>
          </cell>
          <cell r="AJ257">
            <v>724728.36</v>
          </cell>
          <cell r="AK257">
            <v>63.000000000000057</v>
          </cell>
          <cell r="AL257">
            <v>30983.400000000027</v>
          </cell>
          <cell r="AM257">
            <v>0</v>
          </cell>
          <cell r="AN257">
            <v>0</v>
          </cell>
          <cell r="AO257">
            <v>30983.400000000027</v>
          </cell>
          <cell r="AP257">
            <v>63.999999999999908</v>
          </cell>
          <cell r="AQ257">
            <v>52673.279999999926</v>
          </cell>
          <cell r="AR257">
            <v>0</v>
          </cell>
          <cell r="AS257">
            <v>0</v>
          </cell>
          <cell r="AT257">
            <v>52673.279999999926</v>
          </cell>
          <cell r="AU257">
            <v>63.310344827586235</v>
          </cell>
          <cell r="AV257">
            <v>0</v>
          </cell>
          <cell r="AW257">
            <v>97.477832512315288</v>
          </cell>
          <cell r="AX257">
            <v>22991.589469950744</v>
          </cell>
          <cell r="AY257">
            <v>33.162561576354719</v>
          </cell>
          <cell r="AZ257">
            <v>9486.1109438423773</v>
          </cell>
          <cell r="BA257">
            <v>8.0394088669950747</v>
          </cell>
          <cell r="BB257">
            <v>3590.7215763546801</v>
          </cell>
          <cell r="BC257">
            <v>2.0098522167487678</v>
          </cell>
          <cell r="BD257">
            <v>978.35586206896517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37046.777852216765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37046.777852216765</v>
          </cell>
          <cell r="BZ257">
            <v>120703.45785221671</v>
          </cell>
          <cell r="CA257">
            <v>0</v>
          </cell>
          <cell r="CB257">
            <v>120703.45785221671</v>
          </cell>
          <cell r="CC257">
            <v>52.221827861579406</v>
          </cell>
          <cell r="CD257">
            <v>61324.614676131307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61324.614676131307</v>
          </cell>
          <cell r="CR257">
            <v>5.7600000000000104</v>
          </cell>
          <cell r="CS257">
            <v>5549.9328000000096</v>
          </cell>
          <cell r="CT257">
            <v>0</v>
          </cell>
          <cell r="CU257">
            <v>0</v>
          </cell>
          <cell r="CV257">
            <v>5549.9328000000096</v>
          </cell>
          <cell r="CW257">
            <v>25.793103448275779</v>
          </cell>
          <cell r="CX257">
            <v>15273.902068965468</v>
          </cell>
          <cell r="CY257">
            <v>0</v>
          </cell>
          <cell r="CZ257">
            <v>0</v>
          </cell>
          <cell r="DA257">
            <v>15273.902068965468</v>
          </cell>
          <cell r="DB257">
            <v>927580.2673973135</v>
          </cell>
          <cell r="DC257">
            <v>0</v>
          </cell>
          <cell r="DD257">
            <v>927580.2673973135</v>
          </cell>
          <cell r="DE257">
            <v>134894.59</v>
          </cell>
          <cell r="DF257">
            <v>0</v>
          </cell>
          <cell r="DG257">
            <v>134894.59</v>
          </cell>
          <cell r="DH257">
            <v>29.142857142857142</v>
          </cell>
          <cell r="DI257">
            <v>0</v>
          </cell>
          <cell r="DJ257">
            <v>0.65700000000000003</v>
          </cell>
          <cell r="DK257">
            <v>0</v>
          </cell>
          <cell r="DL257">
            <v>0</v>
          </cell>
          <cell r="DN257"/>
          <cell r="DO257">
            <v>0</v>
          </cell>
          <cell r="DP257">
            <v>0</v>
          </cell>
          <cell r="DQ257">
            <v>0</v>
          </cell>
          <cell r="DR257">
            <v>1.0173000000000001</v>
          </cell>
          <cell r="DS257">
            <v>18380.815032973624</v>
          </cell>
          <cell r="DT257">
            <v>0</v>
          </cell>
          <cell r="DU257">
            <v>18380.815032973624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4665.79</v>
          </cell>
          <cell r="EB257">
            <v>4665.79</v>
          </cell>
          <cell r="EC257">
            <v>0</v>
          </cell>
          <cell r="ED257">
            <v>0</v>
          </cell>
          <cell r="EE257">
            <v>4665.79</v>
          </cell>
          <cell r="EF257">
            <v>4665.79</v>
          </cell>
          <cell r="EG257">
            <v>0</v>
          </cell>
          <cell r="EH257"/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157941.19503297363</v>
          </cell>
          <cell r="EQ257">
            <v>0</v>
          </cell>
          <cell r="ER257">
            <v>157941.19503297363</v>
          </cell>
          <cell r="ES257">
            <v>1085521.4624302872</v>
          </cell>
          <cell r="ET257">
            <v>0</v>
          </cell>
          <cell r="EU257">
            <v>1085521.4624302872</v>
          </cell>
          <cell r="EV257">
            <v>1080855.6724302871</v>
          </cell>
          <cell r="EW257">
            <v>5298.3121197563096</v>
          </cell>
          <cell r="EX257">
            <v>4610</v>
          </cell>
          <cell r="EY257">
            <v>0</v>
          </cell>
          <cell r="EZ257">
            <v>940440</v>
          </cell>
          <cell r="FA257">
            <v>0</v>
          </cell>
          <cell r="FB257">
            <v>1085521.4624302872</v>
          </cell>
          <cell r="FC257">
            <v>1085521.4624302872</v>
          </cell>
          <cell r="FD257">
            <v>0</v>
          </cell>
          <cell r="FE257">
            <v>1085521.4624302872</v>
          </cell>
          <cell r="FF257">
            <v>1085521.4624302872</v>
          </cell>
          <cell r="FG257">
            <v>0</v>
          </cell>
          <cell r="FH257" t="str">
            <v>Formula</v>
          </cell>
          <cell r="FI257">
            <v>196959.81739412702</v>
          </cell>
          <cell r="FJ257">
            <v>0</v>
          </cell>
          <cell r="FK257">
            <v>196959.81739412702</v>
          </cell>
          <cell r="FL257">
            <v>0</v>
          </cell>
          <cell r="FM257" t="str">
            <v/>
          </cell>
          <cell r="FN257" t="str">
            <v/>
          </cell>
          <cell r="FO257" t="str">
            <v/>
          </cell>
          <cell r="FP257" t="str">
            <v/>
          </cell>
          <cell r="FQ257">
            <v>0</v>
          </cell>
        </row>
        <row r="258">
          <cell r="C258"/>
          <cell r="D258"/>
          <cell r="E258" t="str">
            <v>Mistley Norman Church of England Primary School</v>
          </cell>
          <cell r="F258" t="str">
            <v>P</v>
          </cell>
          <cell r="G258" t="str">
            <v/>
          </cell>
          <cell r="H258"/>
          <cell r="I258" t="str">
            <v>Y</v>
          </cell>
          <cell r="J258"/>
          <cell r="K258">
            <v>2123</v>
          </cell>
          <cell r="L258">
            <v>141658</v>
          </cell>
          <cell r="M258"/>
          <cell r="N258"/>
          <cell r="O258">
            <v>7</v>
          </cell>
          <cell r="P258">
            <v>0</v>
          </cell>
          <cell r="Q258">
            <v>0</v>
          </cell>
          <cell r="R258"/>
          <cell r="S258">
            <v>4</v>
          </cell>
          <cell r="T258">
            <v>37</v>
          </cell>
          <cell r="U258"/>
          <cell r="V258">
            <v>41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41</v>
          </cell>
          <cell r="AF258">
            <v>145656.19</v>
          </cell>
          <cell r="AG258">
            <v>0</v>
          </cell>
          <cell r="AH258">
            <v>0</v>
          </cell>
          <cell r="AI258">
            <v>0</v>
          </cell>
          <cell r="AJ258">
            <v>145656.19</v>
          </cell>
          <cell r="AK258">
            <v>14.999999999999986</v>
          </cell>
          <cell r="AL258">
            <v>7376.9999999999936</v>
          </cell>
          <cell r="AM258">
            <v>0</v>
          </cell>
          <cell r="AN258">
            <v>0</v>
          </cell>
          <cell r="AO258">
            <v>7376.9999999999936</v>
          </cell>
          <cell r="AP258">
            <v>15.999999999999984</v>
          </cell>
          <cell r="AQ258">
            <v>13168.319999999987</v>
          </cell>
          <cell r="AR258">
            <v>0</v>
          </cell>
          <cell r="AS258">
            <v>0</v>
          </cell>
          <cell r="AT258">
            <v>13168.319999999987</v>
          </cell>
          <cell r="AU258">
            <v>4</v>
          </cell>
          <cell r="AV258">
            <v>0</v>
          </cell>
          <cell r="AW258">
            <v>33.000000000000007</v>
          </cell>
          <cell r="AX258">
            <v>7783.5384000000022</v>
          </cell>
          <cell r="AY258">
            <v>0</v>
          </cell>
          <cell r="AZ258">
            <v>0</v>
          </cell>
          <cell r="BA258">
            <v>2.0000000000000022</v>
          </cell>
          <cell r="BB258">
            <v>893.280000000001</v>
          </cell>
          <cell r="BC258">
            <v>0</v>
          </cell>
          <cell r="BD258">
            <v>0</v>
          </cell>
          <cell r="BE258">
            <v>2.0000000000000022</v>
          </cell>
          <cell r="BF258">
            <v>1033.8000000000011</v>
          </cell>
          <cell r="BG258">
            <v>0</v>
          </cell>
          <cell r="BH258">
            <v>0</v>
          </cell>
          <cell r="BI258">
            <v>9710.6184000000048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9710.6184000000048</v>
          </cell>
          <cell r="BZ258">
            <v>30255.938399999985</v>
          </cell>
          <cell r="CA258">
            <v>0</v>
          </cell>
          <cell r="CB258">
            <v>30255.938399999985</v>
          </cell>
          <cell r="CC258">
            <v>20.684684684684687</v>
          </cell>
          <cell r="CD258">
            <v>24290.232072072075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24290.232072072075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200202.36047207206</v>
          </cell>
          <cell r="DC258">
            <v>0</v>
          </cell>
          <cell r="DD258">
            <v>200202.36047207206</v>
          </cell>
          <cell r="DE258">
            <v>134894.59</v>
          </cell>
          <cell r="DF258">
            <v>0</v>
          </cell>
          <cell r="DG258">
            <v>134894.59</v>
          </cell>
          <cell r="DH258">
            <v>5.8571428571428568</v>
          </cell>
          <cell r="DI258">
            <v>1</v>
          </cell>
          <cell r="DJ258">
            <v>1.774</v>
          </cell>
          <cell r="DK258">
            <v>0</v>
          </cell>
          <cell r="DL258">
            <v>0.43499999999999994</v>
          </cell>
          <cell r="DN258"/>
          <cell r="DO258">
            <v>24929.906549999996</v>
          </cell>
          <cell r="DP258">
            <v>0</v>
          </cell>
          <cell r="DQ258">
            <v>24929.906549999996</v>
          </cell>
          <cell r="DR258">
            <v>1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1405.05</v>
          </cell>
          <cell r="EB258">
            <v>1405.05</v>
          </cell>
          <cell r="EC258">
            <v>0</v>
          </cell>
          <cell r="ED258">
            <v>0</v>
          </cell>
          <cell r="EE258">
            <v>1405.05</v>
          </cell>
          <cell r="EF258">
            <v>1405.05</v>
          </cell>
          <cell r="EG258">
            <v>0</v>
          </cell>
          <cell r="EH258"/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161229.54654999997</v>
          </cell>
          <cell r="EQ258">
            <v>0</v>
          </cell>
          <cell r="ER258">
            <v>161229.54654999997</v>
          </cell>
          <cell r="ES258">
            <v>361431.907022072</v>
          </cell>
          <cell r="ET258">
            <v>0</v>
          </cell>
          <cell r="EU258">
            <v>361431.907022072</v>
          </cell>
          <cell r="EV258">
            <v>360026.85702207207</v>
          </cell>
          <cell r="EW258">
            <v>8781.1428541968799</v>
          </cell>
          <cell r="EX258">
            <v>4610</v>
          </cell>
          <cell r="EY258">
            <v>0</v>
          </cell>
          <cell r="EZ258">
            <v>189010</v>
          </cell>
          <cell r="FA258">
            <v>0</v>
          </cell>
          <cell r="FB258">
            <v>361431.907022072</v>
          </cell>
          <cell r="FC258">
            <v>361431.907022072</v>
          </cell>
          <cell r="FD258">
            <v>0</v>
          </cell>
          <cell r="FE258">
            <v>361431.907022072</v>
          </cell>
          <cell r="FF258">
            <v>361431.907022072</v>
          </cell>
          <cell r="FG258">
            <v>0</v>
          </cell>
          <cell r="FH258" t="str">
            <v>Formula</v>
          </cell>
          <cell r="FI258">
            <v>51538.856172072068</v>
          </cell>
          <cell r="FJ258">
            <v>0</v>
          </cell>
          <cell r="FK258">
            <v>51538.856172072068</v>
          </cell>
          <cell r="FL258">
            <v>0</v>
          </cell>
          <cell r="FM258" t="str">
            <v/>
          </cell>
          <cell r="FN258" t="str">
            <v/>
          </cell>
          <cell r="FO258" t="str">
            <v/>
          </cell>
          <cell r="FP258" t="str">
            <v/>
          </cell>
          <cell r="FQ258">
            <v>0</v>
          </cell>
        </row>
        <row r="259">
          <cell r="C259"/>
          <cell r="D259"/>
          <cell r="E259" t="str">
            <v>Monkwick Infant and Nursery School</v>
          </cell>
          <cell r="F259" t="str">
            <v>P</v>
          </cell>
          <cell r="G259" t="str">
            <v/>
          </cell>
          <cell r="H259"/>
          <cell r="I259" t="str">
            <v>Y</v>
          </cell>
          <cell r="J259"/>
          <cell r="K259">
            <v>2053</v>
          </cell>
          <cell r="L259">
            <v>140735</v>
          </cell>
          <cell r="M259"/>
          <cell r="N259"/>
          <cell r="O259">
            <v>3</v>
          </cell>
          <cell r="P259">
            <v>0</v>
          </cell>
          <cell r="Q259">
            <v>0</v>
          </cell>
          <cell r="R259"/>
          <cell r="S259">
            <v>36</v>
          </cell>
          <cell r="T259">
            <v>109</v>
          </cell>
          <cell r="U259"/>
          <cell r="V259">
            <v>145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145</v>
          </cell>
          <cell r="AF259">
            <v>515125.55000000005</v>
          </cell>
          <cell r="AG259">
            <v>0</v>
          </cell>
          <cell r="AH259">
            <v>0</v>
          </cell>
          <cell r="AI259">
            <v>0</v>
          </cell>
          <cell r="AJ259">
            <v>515125.55000000005</v>
          </cell>
          <cell r="AK259">
            <v>45.000000000000014</v>
          </cell>
          <cell r="AL259">
            <v>22131.000000000007</v>
          </cell>
          <cell r="AM259">
            <v>0</v>
          </cell>
          <cell r="AN259">
            <v>0</v>
          </cell>
          <cell r="AO259">
            <v>22131.000000000007</v>
          </cell>
          <cell r="AP259">
            <v>45.000000000000014</v>
          </cell>
          <cell r="AQ259">
            <v>37035.900000000009</v>
          </cell>
          <cell r="AR259">
            <v>0</v>
          </cell>
          <cell r="AS259">
            <v>0</v>
          </cell>
          <cell r="AT259">
            <v>37035.900000000009</v>
          </cell>
          <cell r="AU259">
            <v>20.000000000000057</v>
          </cell>
          <cell r="AV259">
            <v>0</v>
          </cell>
          <cell r="AW259">
            <v>46.000000000000028</v>
          </cell>
          <cell r="AX259">
            <v>10849.780800000006</v>
          </cell>
          <cell r="AY259">
            <v>43</v>
          </cell>
          <cell r="AZ259">
            <v>12300.098400000001</v>
          </cell>
          <cell r="BA259">
            <v>31.000000000000021</v>
          </cell>
          <cell r="BB259">
            <v>13845.840000000009</v>
          </cell>
          <cell r="BC259">
            <v>2.0000000000000053</v>
          </cell>
          <cell r="BD259">
            <v>973.56000000000256</v>
          </cell>
          <cell r="BE259">
            <v>3.0000000000000009</v>
          </cell>
          <cell r="BF259">
            <v>1550.7000000000005</v>
          </cell>
          <cell r="BG259">
            <v>0</v>
          </cell>
          <cell r="BH259">
            <v>0</v>
          </cell>
          <cell r="BI259">
            <v>39519.979200000016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39519.979200000016</v>
          </cell>
          <cell r="BZ259">
            <v>98686.879200000025</v>
          </cell>
          <cell r="CA259">
            <v>0</v>
          </cell>
          <cell r="CB259">
            <v>98686.879200000025</v>
          </cell>
          <cell r="CC259">
            <v>57.4528301886793</v>
          </cell>
          <cell r="CD259">
            <v>67467.433018867989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67467.433018867989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22.824074074074016</v>
          </cell>
          <cell r="CX259">
            <v>13515.731944444409</v>
          </cell>
          <cell r="CY259">
            <v>0</v>
          </cell>
          <cell r="CZ259">
            <v>0</v>
          </cell>
          <cell r="DA259">
            <v>13515.731944444409</v>
          </cell>
          <cell r="DB259">
            <v>694795.59416331246</v>
          </cell>
          <cell r="DC259">
            <v>0</v>
          </cell>
          <cell r="DD259">
            <v>694795.59416331246</v>
          </cell>
          <cell r="DE259">
            <v>134894.59</v>
          </cell>
          <cell r="DF259">
            <v>0</v>
          </cell>
          <cell r="DG259">
            <v>134894.59</v>
          </cell>
          <cell r="DH259">
            <v>48.333333333333336</v>
          </cell>
          <cell r="DI259">
            <v>0</v>
          </cell>
          <cell r="DJ259">
            <v>0.85399999999999998</v>
          </cell>
          <cell r="DK259">
            <v>0</v>
          </cell>
          <cell r="DL259">
            <v>0</v>
          </cell>
          <cell r="DN259"/>
          <cell r="DO259">
            <v>0</v>
          </cell>
          <cell r="DP259">
            <v>0</v>
          </cell>
          <cell r="DQ259">
            <v>0</v>
          </cell>
          <cell r="DR259">
            <v>1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3648.2</v>
          </cell>
          <cell r="EB259">
            <v>3648.2</v>
          </cell>
          <cell r="EC259">
            <v>0</v>
          </cell>
          <cell r="ED259">
            <v>0</v>
          </cell>
          <cell r="EE259">
            <v>3648.2</v>
          </cell>
          <cell r="EF259">
            <v>3648.2</v>
          </cell>
          <cell r="EG259">
            <v>0</v>
          </cell>
          <cell r="EH259"/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138542.79</v>
          </cell>
          <cell r="EQ259">
            <v>0</v>
          </cell>
          <cell r="ER259">
            <v>138542.79</v>
          </cell>
          <cell r="ES259">
            <v>833338.3841633125</v>
          </cell>
          <cell r="ET259">
            <v>0</v>
          </cell>
          <cell r="EU259">
            <v>833338.3841633125</v>
          </cell>
          <cell r="EV259">
            <v>829690.18416331243</v>
          </cell>
          <cell r="EW259">
            <v>5722.0012700918096</v>
          </cell>
          <cell r="EX259">
            <v>4610</v>
          </cell>
          <cell r="EY259">
            <v>0</v>
          </cell>
          <cell r="EZ259">
            <v>668450</v>
          </cell>
          <cell r="FA259">
            <v>0</v>
          </cell>
          <cell r="FB259">
            <v>833338.3841633125</v>
          </cell>
          <cell r="FC259">
            <v>833338.3841633125</v>
          </cell>
          <cell r="FD259">
            <v>0</v>
          </cell>
          <cell r="FE259">
            <v>833338.3841633125</v>
          </cell>
          <cell r="FF259">
            <v>833338.3841633125</v>
          </cell>
          <cell r="FG259">
            <v>0</v>
          </cell>
          <cell r="FH259" t="str">
            <v>Formula</v>
          </cell>
          <cell r="FI259">
            <v>172992.81066331244</v>
          </cell>
          <cell r="FJ259">
            <v>0</v>
          </cell>
          <cell r="FK259">
            <v>172992.81066331244</v>
          </cell>
          <cell r="FL259">
            <v>0</v>
          </cell>
          <cell r="FM259" t="str">
            <v/>
          </cell>
          <cell r="FN259" t="str">
            <v/>
          </cell>
          <cell r="FO259" t="str">
            <v/>
          </cell>
          <cell r="FP259" t="str">
            <v/>
          </cell>
          <cell r="FQ259">
            <v>0</v>
          </cell>
        </row>
        <row r="260">
          <cell r="C260"/>
          <cell r="D260"/>
          <cell r="E260" t="str">
            <v>Monkwick Junior School</v>
          </cell>
          <cell r="F260" t="str">
            <v>P</v>
          </cell>
          <cell r="G260" t="str">
            <v/>
          </cell>
          <cell r="H260"/>
          <cell r="I260" t="str">
            <v>Y</v>
          </cell>
          <cell r="J260"/>
          <cell r="K260">
            <v>2165</v>
          </cell>
          <cell r="L260">
            <v>145020</v>
          </cell>
          <cell r="M260"/>
          <cell r="N260"/>
          <cell r="O260">
            <v>4</v>
          </cell>
          <cell r="P260">
            <v>0</v>
          </cell>
          <cell r="Q260">
            <v>0</v>
          </cell>
          <cell r="R260"/>
          <cell r="S260">
            <v>0</v>
          </cell>
          <cell r="T260">
            <v>231</v>
          </cell>
          <cell r="U260"/>
          <cell r="V260">
            <v>231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231</v>
          </cell>
          <cell r="AF260">
            <v>820648.29</v>
          </cell>
          <cell r="AG260">
            <v>0</v>
          </cell>
          <cell r="AH260">
            <v>0</v>
          </cell>
          <cell r="AI260">
            <v>0</v>
          </cell>
          <cell r="AJ260">
            <v>820648.29</v>
          </cell>
          <cell r="AK260">
            <v>97.999999999999943</v>
          </cell>
          <cell r="AL260">
            <v>48196.399999999972</v>
          </cell>
          <cell r="AM260">
            <v>0</v>
          </cell>
          <cell r="AN260">
            <v>0</v>
          </cell>
          <cell r="AO260">
            <v>48196.399999999972</v>
          </cell>
          <cell r="AP260">
            <v>111.00000000000011</v>
          </cell>
          <cell r="AQ260">
            <v>91355.220000000088</v>
          </cell>
          <cell r="AR260">
            <v>0</v>
          </cell>
          <cell r="AS260">
            <v>0</v>
          </cell>
          <cell r="AT260">
            <v>91355.220000000088</v>
          </cell>
          <cell r="AU260">
            <v>24.99999999999995</v>
          </cell>
          <cell r="AV260">
            <v>0</v>
          </cell>
          <cell r="AW260">
            <v>75.000000000000071</v>
          </cell>
          <cell r="AX260">
            <v>17689.860000000015</v>
          </cell>
          <cell r="AY260">
            <v>76.999999999999915</v>
          </cell>
          <cell r="AZ260">
            <v>22025.757599999979</v>
          </cell>
          <cell r="BA260">
            <v>43.999999999999886</v>
          </cell>
          <cell r="BB260">
            <v>19652.159999999949</v>
          </cell>
          <cell r="BC260">
            <v>3.0000000000000031</v>
          </cell>
          <cell r="BD260">
            <v>1460.3400000000015</v>
          </cell>
          <cell r="BE260">
            <v>4.9999999999999893</v>
          </cell>
          <cell r="BF260">
            <v>2584.4999999999945</v>
          </cell>
          <cell r="BG260">
            <v>2.0000000000000004</v>
          </cell>
          <cell r="BH260">
            <v>1365.0000000000002</v>
          </cell>
          <cell r="BI260">
            <v>64777.61759999994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64777.61759999994</v>
          </cell>
          <cell r="BZ260">
            <v>204329.23759999999</v>
          </cell>
          <cell r="CA260">
            <v>0</v>
          </cell>
          <cell r="CB260">
            <v>204329.23759999999</v>
          </cell>
          <cell r="CC260">
            <v>64.410223659914791</v>
          </cell>
          <cell r="CD260">
            <v>75637.569746074529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75637.569746074529</v>
          </cell>
          <cell r="CR260">
            <v>0.13999999999999879</v>
          </cell>
          <cell r="CS260">
            <v>134.89419999999882</v>
          </cell>
          <cell r="CT260">
            <v>0</v>
          </cell>
          <cell r="CU260">
            <v>0</v>
          </cell>
          <cell r="CV260">
            <v>134.89419999999882</v>
          </cell>
          <cell r="CW260">
            <v>19.000000000000011</v>
          </cell>
          <cell r="CX260">
            <v>11251.230000000005</v>
          </cell>
          <cell r="CY260">
            <v>0</v>
          </cell>
          <cell r="CZ260">
            <v>0</v>
          </cell>
          <cell r="DA260">
            <v>11251.230000000005</v>
          </cell>
          <cell r="DB260">
            <v>1112001.2215460746</v>
          </cell>
          <cell r="DC260">
            <v>0</v>
          </cell>
          <cell r="DD260">
            <v>1112001.2215460746</v>
          </cell>
          <cell r="DE260">
            <v>134894.59</v>
          </cell>
          <cell r="DF260">
            <v>0</v>
          </cell>
          <cell r="DG260">
            <v>134894.59</v>
          </cell>
          <cell r="DH260">
            <v>57.75</v>
          </cell>
          <cell r="DI260">
            <v>0</v>
          </cell>
          <cell r="DJ260">
            <v>0.84299999999999997</v>
          </cell>
          <cell r="DK260">
            <v>0</v>
          </cell>
          <cell r="DL260">
            <v>0</v>
          </cell>
          <cell r="DN260"/>
          <cell r="DO260">
            <v>0</v>
          </cell>
          <cell r="DP260">
            <v>0</v>
          </cell>
          <cell r="DQ260">
            <v>0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4007.732</v>
          </cell>
          <cell r="EB260">
            <v>4007.732</v>
          </cell>
          <cell r="EC260">
            <v>0</v>
          </cell>
          <cell r="ED260">
            <v>0</v>
          </cell>
          <cell r="EE260">
            <v>4007.732</v>
          </cell>
          <cell r="EF260">
            <v>4007.732</v>
          </cell>
          <cell r="EG260">
            <v>0</v>
          </cell>
          <cell r="EH260"/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138902.32199999999</v>
          </cell>
          <cell r="EQ260">
            <v>0</v>
          </cell>
          <cell r="ER260">
            <v>138902.32199999999</v>
          </cell>
          <cell r="ES260">
            <v>1250903.5435460745</v>
          </cell>
          <cell r="ET260">
            <v>0</v>
          </cell>
          <cell r="EU260">
            <v>1250903.5435460745</v>
          </cell>
          <cell r="EV260">
            <v>1246895.8115460747</v>
          </cell>
          <cell r="EW260">
            <v>5397.8173660003231</v>
          </cell>
          <cell r="EX260">
            <v>4610</v>
          </cell>
          <cell r="EY260">
            <v>0</v>
          </cell>
          <cell r="EZ260">
            <v>1064910</v>
          </cell>
          <cell r="FA260">
            <v>0</v>
          </cell>
          <cell r="FB260">
            <v>1250903.5435460745</v>
          </cell>
          <cell r="FC260">
            <v>1250903.5435460745</v>
          </cell>
          <cell r="FD260">
            <v>0</v>
          </cell>
          <cell r="FE260">
            <v>1250903.5435460745</v>
          </cell>
          <cell r="FF260">
            <v>1250903.5435460745</v>
          </cell>
          <cell r="FG260">
            <v>0</v>
          </cell>
          <cell r="FH260" t="str">
            <v>Formula</v>
          </cell>
          <cell r="FI260">
            <v>267775.98024607456</v>
          </cell>
          <cell r="FJ260">
            <v>0</v>
          </cell>
          <cell r="FK260">
            <v>267775.98024607456</v>
          </cell>
          <cell r="FL260">
            <v>0</v>
          </cell>
          <cell r="FM260" t="str">
            <v/>
          </cell>
          <cell r="FN260" t="str">
            <v/>
          </cell>
          <cell r="FO260" t="str">
            <v/>
          </cell>
          <cell r="FP260" t="str">
            <v/>
          </cell>
          <cell r="FQ260">
            <v>0</v>
          </cell>
        </row>
        <row r="261">
          <cell r="C261"/>
          <cell r="D261"/>
          <cell r="E261" t="str">
            <v>Montgomerie Primary School</v>
          </cell>
          <cell r="F261" t="str">
            <v>P</v>
          </cell>
          <cell r="G261" t="str">
            <v/>
          </cell>
          <cell r="H261"/>
          <cell r="I261" t="str">
            <v>Y</v>
          </cell>
          <cell r="J261"/>
          <cell r="K261">
            <v>2109</v>
          </cell>
          <cell r="L261">
            <v>141182</v>
          </cell>
          <cell r="M261"/>
          <cell r="N261"/>
          <cell r="O261">
            <v>7</v>
          </cell>
          <cell r="P261">
            <v>0</v>
          </cell>
          <cell r="Q261">
            <v>0</v>
          </cell>
          <cell r="R261"/>
          <cell r="S261">
            <v>29</v>
          </cell>
          <cell r="T261">
            <v>174</v>
          </cell>
          <cell r="U261"/>
          <cell r="V261">
            <v>203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203</v>
          </cell>
          <cell r="AF261">
            <v>721175.77</v>
          </cell>
          <cell r="AG261">
            <v>0</v>
          </cell>
          <cell r="AH261">
            <v>0</v>
          </cell>
          <cell r="AI261">
            <v>0</v>
          </cell>
          <cell r="AJ261">
            <v>721175.77</v>
          </cell>
          <cell r="AK261">
            <v>33.000000000000036</v>
          </cell>
          <cell r="AL261">
            <v>16229.400000000018</v>
          </cell>
          <cell r="AM261">
            <v>0</v>
          </cell>
          <cell r="AN261">
            <v>0</v>
          </cell>
          <cell r="AO261">
            <v>16229.400000000018</v>
          </cell>
          <cell r="AP261">
            <v>38.000000000000007</v>
          </cell>
          <cell r="AQ261">
            <v>31274.760000000006</v>
          </cell>
          <cell r="AR261">
            <v>0</v>
          </cell>
          <cell r="AS261">
            <v>0</v>
          </cell>
          <cell r="AT261">
            <v>31274.760000000006</v>
          </cell>
          <cell r="AU261">
            <v>166.99999999999991</v>
          </cell>
          <cell r="AV261">
            <v>0</v>
          </cell>
          <cell r="AW261">
            <v>21.000000000000007</v>
          </cell>
          <cell r="AX261">
            <v>4953.1608000000015</v>
          </cell>
          <cell r="AY261">
            <v>13.000000000000007</v>
          </cell>
          <cell r="AZ261">
            <v>3718.6344000000022</v>
          </cell>
          <cell r="BA261">
            <v>0</v>
          </cell>
          <cell r="BB261">
            <v>0</v>
          </cell>
          <cell r="BC261">
            <v>1.9999999999999993</v>
          </cell>
          <cell r="BD261">
            <v>973.5599999999996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9645.3552000000036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9645.3552000000036</v>
          </cell>
          <cell r="BZ261">
            <v>57149.515200000031</v>
          </cell>
          <cell r="CA261">
            <v>0</v>
          </cell>
          <cell r="CB261">
            <v>57149.515200000031</v>
          </cell>
          <cell r="CC261">
            <v>47.381502890173415</v>
          </cell>
          <cell r="CD261">
            <v>55640.572658959543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55640.572658959543</v>
          </cell>
          <cell r="CR261">
            <v>1.8199999999999967</v>
          </cell>
          <cell r="CS261">
            <v>1753.6245999999967</v>
          </cell>
          <cell r="CT261">
            <v>0</v>
          </cell>
          <cell r="CU261">
            <v>0</v>
          </cell>
          <cell r="CV261">
            <v>1753.6245999999967</v>
          </cell>
          <cell r="CW261">
            <v>11.666666666666668</v>
          </cell>
          <cell r="CX261">
            <v>6908.6500000000005</v>
          </cell>
          <cell r="CY261">
            <v>0</v>
          </cell>
          <cell r="CZ261">
            <v>0</v>
          </cell>
          <cell r="DA261">
            <v>6908.6500000000005</v>
          </cell>
          <cell r="DB261">
            <v>842628.13245895959</v>
          </cell>
          <cell r="DC261">
            <v>0</v>
          </cell>
          <cell r="DD261">
            <v>842628.13245895959</v>
          </cell>
          <cell r="DE261">
            <v>134894.59</v>
          </cell>
          <cell r="DF261">
            <v>0</v>
          </cell>
          <cell r="DG261">
            <v>134894.59</v>
          </cell>
          <cell r="DH261">
            <v>29</v>
          </cell>
          <cell r="DI261">
            <v>0</v>
          </cell>
          <cell r="DJ261">
            <v>0.45400000000000001</v>
          </cell>
          <cell r="DK261">
            <v>0</v>
          </cell>
          <cell r="DL261">
            <v>0</v>
          </cell>
          <cell r="DN261"/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4264.45</v>
          </cell>
          <cell r="EB261">
            <v>4264.45</v>
          </cell>
          <cell r="EC261">
            <v>0</v>
          </cell>
          <cell r="ED261">
            <v>0</v>
          </cell>
          <cell r="EE261">
            <v>4264.45</v>
          </cell>
          <cell r="EF261">
            <v>4264.45</v>
          </cell>
          <cell r="EG261">
            <v>0</v>
          </cell>
          <cell r="EH261"/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139159.04000000001</v>
          </cell>
          <cell r="EQ261">
            <v>0</v>
          </cell>
          <cell r="ER261">
            <v>139159.04000000001</v>
          </cell>
          <cell r="ES261">
            <v>981787.17245895963</v>
          </cell>
          <cell r="ET261">
            <v>0</v>
          </cell>
          <cell r="EU261">
            <v>981787.17245895963</v>
          </cell>
          <cell r="EV261">
            <v>977522.72245895956</v>
          </cell>
          <cell r="EW261">
            <v>4815.3828692559582</v>
          </cell>
          <cell r="EX261">
            <v>4610</v>
          </cell>
          <cell r="EY261">
            <v>0</v>
          </cell>
          <cell r="EZ261">
            <v>935830</v>
          </cell>
          <cell r="FA261">
            <v>0</v>
          </cell>
          <cell r="FB261">
            <v>981787.17245895963</v>
          </cell>
          <cell r="FC261">
            <v>981787.17245895963</v>
          </cell>
          <cell r="FD261">
            <v>0</v>
          </cell>
          <cell r="FE261">
            <v>981787.17245895963</v>
          </cell>
          <cell r="FF261">
            <v>981787.17245895963</v>
          </cell>
          <cell r="FG261">
            <v>0</v>
          </cell>
          <cell r="FH261" t="str">
            <v>Formula</v>
          </cell>
          <cell r="FI261">
            <v>126858.23555895955</v>
          </cell>
          <cell r="FJ261">
            <v>0</v>
          </cell>
          <cell r="FK261">
            <v>126858.23555895955</v>
          </cell>
          <cell r="FL261">
            <v>0</v>
          </cell>
          <cell r="FM261" t="str">
            <v/>
          </cell>
          <cell r="FN261" t="str">
            <v/>
          </cell>
          <cell r="FO261" t="str">
            <v/>
          </cell>
          <cell r="FP261" t="str">
            <v/>
          </cell>
          <cell r="FQ261">
            <v>0</v>
          </cell>
        </row>
        <row r="262">
          <cell r="C262">
            <v>1846</v>
          </cell>
          <cell r="D262" t="str">
            <v>RB051846</v>
          </cell>
          <cell r="E262" t="str">
            <v>Montgomery Infant School and Nursery, Colchester</v>
          </cell>
          <cell r="F262" t="str">
            <v>P</v>
          </cell>
          <cell r="G262" t="str">
            <v>Y</v>
          </cell>
          <cell r="H262">
            <v>10018689</v>
          </cell>
          <cell r="I262" t="str">
            <v/>
          </cell>
          <cell r="J262"/>
          <cell r="K262">
            <v>2063</v>
          </cell>
          <cell r="L262">
            <v>114751</v>
          </cell>
          <cell r="M262"/>
          <cell r="N262"/>
          <cell r="O262">
            <v>3</v>
          </cell>
          <cell r="P262">
            <v>0</v>
          </cell>
          <cell r="Q262">
            <v>0</v>
          </cell>
          <cell r="R262"/>
          <cell r="S262">
            <v>75</v>
          </cell>
          <cell r="T262">
            <v>159</v>
          </cell>
          <cell r="U262"/>
          <cell r="V262">
            <v>234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234</v>
          </cell>
          <cell r="AF262">
            <v>831306.06</v>
          </cell>
          <cell r="AG262">
            <v>0</v>
          </cell>
          <cell r="AH262">
            <v>0</v>
          </cell>
          <cell r="AI262">
            <v>0</v>
          </cell>
          <cell r="AJ262">
            <v>831306.06</v>
          </cell>
          <cell r="AK262">
            <v>46.000000000000099</v>
          </cell>
          <cell r="AL262">
            <v>22622.80000000005</v>
          </cell>
          <cell r="AM262">
            <v>0</v>
          </cell>
          <cell r="AN262">
            <v>0</v>
          </cell>
          <cell r="AO262">
            <v>22622.80000000005</v>
          </cell>
          <cell r="AP262">
            <v>46.000000000000099</v>
          </cell>
          <cell r="AQ262">
            <v>37858.920000000078</v>
          </cell>
          <cell r="AR262">
            <v>0</v>
          </cell>
          <cell r="AS262">
            <v>0</v>
          </cell>
          <cell r="AT262">
            <v>37858.920000000078</v>
          </cell>
          <cell r="AU262">
            <v>180.77253218884127</v>
          </cell>
          <cell r="AV262">
            <v>0</v>
          </cell>
          <cell r="AW262">
            <v>15.064377682403439</v>
          </cell>
          <cell r="AX262">
            <v>3553.1564291845507</v>
          </cell>
          <cell r="AY262">
            <v>22.094420600858371</v>
          </cell>
          <cell r="AZ262">
            <v>6320.0824995708163</v>
          </cell>
          <cell r="BA262">
            <v>15.064377682403439</v>
          </cell>
          <cell r="BB262">
            <v>6728.3536480686716</v>
          </cell>
          <cell r="BC262">
            <v>0</v>
          </cell>
          <cell r="BD262">
            <v>0</v>
          </cell>
          <cell r="BE262">
            <v>1.0042918454935619</v>
          </cell>
          <cell r="BF262">
            <v>519.11845493562214</v>
          </cell>
          <cell r="BG262">
            <v>0</v>
          </cell>
          <cell r="BH262">
            <v>0</v>
          </cell>
          <cell r="BI262">
            <v>17120.71103175966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17120.71103175966</v>
          </cell>
          <cell r="BZ262">
            <v>77602.431031759799</v>
          </cell>
          <cell r="CA262">
            <v>0</v>
          </cell>
          <cell r="CB262">
            <v>77602.431031759799</v>
          </cell>
          <cell r="CC262">
            <v>96.719999999999956</v>
          </cell>
          <cell r="CD262">
            <v>113579.26319999994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113579.26319999994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35.320754716981114</v>
          </cell>
          <cell r="CX262">
            <v>20915.891320754705</v>
          </cell>
          <cell r="CY262">
            <v>0</v>
          </cell>
          <cell r="CZ262">
            <v>0</v>
          </cell>
          <cell r="DA262">
            <v>20915.891320754705</v>
          </cell>
          <cell r="DB262">
            <v>1043403.6455525144</v>
          </cell>
          <cell r="DC262">
            <v>0</v>
          </cell>
          <cell r="DD262">
            <v>1043403.6455525144</v>
          </cell>
          <cell r="DE262">
            <v>134894.59</v>
          </cell>
          <cell r="DF262">
            <v>0</v>
          </cell>
          <cell r="DG262">
            <v>134894.59</v>
          </cell>
          <cell r="DH262">
            <v>78</v>
          </cell>
          <cell r="DI262">
            <v>0</v>
          </cell>
          <cell r="DJ262">
            <v>0.65200000000000002</v>
          </cell>
          <cell r="DK262">
            <v>0</v>
          </cell>
          <cell r="DL262">
            <v>0</v>
          </cell>
          <cell r="DN262"/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31571.97</v>
          </cell>
          <cell r="EB262">
            <v>28672</v>
          </cell>
          <cell r="EC262">
            <v>2899.9700000000012</v>
          </cell>
          <cell r="ED262">
            <v>0</v>
          </cell>
          <cell r="EE262">
            <v>31571.97</v>
          </cell>
          <cell r="EF262">
            <v>31571.97</v>
          </cell>
          <cell r="EG262">
            <v>0</v>
          </cell>
          <cell r="EH262"/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166466.56</v>
          </cell>
          <cell r="EQ262">
            <v>0</v>
          </cell>
          <cell r="ER262">
            <v>166466.56</v>
          </cell>
          <cell r="ES262">
            <v>1209870.2055525144</v>
          </cell>
          <cell r="ET262">
            <v>0</v>
          </cell>
          <cell r="EU262">
            <v>1209870.2055525144</v>
          </cell>
          <cell r="EV262">
            <v>1178298.2355525144</v>
          </cell>
          <cell r="EW262">
            <v>5035.4625450962158</v>
          </cell>
          <cell r="EX262">
            <v>4610</v>
          </cell>
          <cell r="EY262">
            <v>0</v>
          </cell>
          <cell r="EZ262">
            <v>1078740</v>
          </cell>
          <cell r="FA262">
            <v>0</v>
          </cell>
          <cell r="FB262">
            <v>1209870.2055525144</v>
          </cell>
          <cell r="FC262">
            <v>1209870.2055525144</v>
          </cell>
          <cell r="FD262">
            <v>0</v>
          </cell>
          <cell r="FE262">
            <v>1209870.2055525144</v>
          </cell>
          <cell r="FF262">
            <v>1209870.2055525144</v>
          </cell>
          <cell r="FG262">
            <v>0</v>
          </cell>
          <cell r="FH262" t="str">
            <v>Formula</v>
          </cell>
          <cell r="FI262">
            <v>214413.96735251442</v>
          </cell>
          <cell r="FJ262">
            <v>0</v>
          </cell>
          <cell r="FK262">
            <v>214413.96735251442</v>
          </cell>
          <cell r="FL262">
            <v>0</v>
          </cell>
          <cell r="FM262">
            <v>9636.1200000000008</v>
          </cell>
          <cell r="FN262">
            <v>1733.94</v>
          </cell>
          <cell r="FO262">
            <v>0</v>
          </cell>
          <cell r="FP262">
            <v>234</v>
          </cell>
          <cell r="FQ262">
            <v>11604.060000000001</v>
          </cell>
        </row>
        <row r="263">
          <cell r="C263">
            <v>1844</v>
          </cell>
          <cell r="D263" t="str">
            <v>RB051844</v>
          </cell>
          <cell r="E263" t="str">
            <v>Montgomery Junior School, Colchester</v>
          </cell>
          <cell r="F263" t="str">
            <v>P</v>
          </cell>
          <cell r="G263" t="str">
            <v>Y</v>
          </cell>
          <cell r="H263">
            <v>10018690</v>
          </cell>
          <cell r="I263" t="str">
            <v/>
          </cell>
          <cell r="J263"/>
          <cell r="K263">
            <v>2062</v>
          </cell>
          <cell r="L263">
            <v>114750</v>
          </cell>
          <cell r="M263"/>
          <cell r="N263"/>
          <cell r="O263">
            <v>4</v>
          </cell>
          <cell r="P263">
            <v>0</v>
          </cell>
          <cell r="Q263">
            <v>0</v>
          </cell>
          <cell r="R263"/>
          <cell r="S263">
            <v>0</v>
          </cell>
          <cell r="T263">
            <v>342</v>
          </cell>
          <cell r="U263"/>
          <cell r="V263">
            <v>342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342</v>
          </cell>
          <cell r="AF263">
            <v>1214985.78</v>
          </cell>
          <cell r="AG263">
            <v>0</v>
          </cell>
          <cell r="AH263">
            <v>0</v>
          </cell>
          <cell r="AI263">
            <v>0</v>
          </cell>
          <cell r="AJ263">
            <v>1214985.78</v>
          </cell>
          <cell r="AK263">
            <v>60.999999999999929</v>
          </cell>
          <cell r="AL263">
            <v>29999.799999999967</v>
          </cell>
          <cell r="AM263">
            <v>0</v>
          </cell>
          <cell r="AN263">
            <v>0</v>
          </cell>
          <cell r="AO263">
            <v>29999.799999999967</v>
          </cell>
          <cell r="AP263">
            <v>90.999999999999915</v>
          </cell>
          <cell r="AQ263">
            <v>74894.819999999934</v>
          </cell>
          <cell r="AR263">
            <v>0</v>
          </cell>
          <cell r="AS263">
            <v>0</v>
          </cell>
          <cell r="AT263">
            <v>74894.819999999934</v>
          </cell>
          <cell r="AU263">
            <v>262.99999999999989</v>
          </cell>
          <cell r="AV263">
            <v>0</v>
          </cell>
          <cell r="AW263">
            <v>15.999999999999982</v>
          </cell>
          <cell r="AX263">
            <v>3773.8367999999959</v>
          </cell>
          <cell r="AY263">
            <v>37.000000000000007</v>
          </cell>
          <cell r="AZ263">
            <v>10583.805600000003</v>
          </cell>
          <cell r="BA263">
            <v>22.000000000000014</v>
          </cell>
          <cell r="BB263">
            <v>9826.0800000000054</v>
          </cell>
          <cell r="BC263">
            <v>2.0000000000000004</v>
          </cell>
          <cell r="BD263">
            <v>973.56000000000017</v>
          </cell>
          <cell r="BE263">
            <v>2.0000000000000004</v>
          </cell>
          <cell r="BF263">
            <v>1033.8000000000002</v>
          </cell>
          <cell r="BG263">
            <v>0</v>
          </cell>
          <cell r="BH263">
            <v>0</v>
          </cell>
          <cell r="BI263">
            <v>26191.082400000007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26191.082400000007</v>
          </cell>
          <cell r="BZ263">
            <v>131085.70239999992</v>
          </cell>
          <cell r="CA263">
            <v>0</v>
          </cell>
          <cell r="CB263">
            <v>131085.70239999992</v>
          </cell>
          <cell r="CC263">
            <v>89.173098562396518</v>
          </cell>
          <cell r="CD263">
            <v>104716.86137280785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104716.86137280785</v>
          </cell>
          <cell r="CR263">
            <v>9.4799999999999898</v>
          </cell>
          <cell r="CS263">
            <v>9134.2643999999891</v>
          </cell>
          <cell r="CT263">
            <v>0</v>
          </cell>
          <cell r="CU263">
            <v>0</v>
          </cell>
          <cell r="CV263">
            <v>9134.2643999999891</v>
          </cell>
          <cell r="CW263">
            <v>22.000000000000014</v>
          </cell>
          <cell r="CX263">
            <v>13027.740000000007</v>
          </cell>
          <cell r="CY263">
            <v>0</v>
          </cell>
          <cell r="CZ263">
            <v>0</v>
          </cell>
          <cell r="DA263">
            <v>13027.740000000007</v>
          </cell>
          <cell r="DB263">
            <v>1472950.3481728076</v>
          </cell>
          <cell r="DC263">
            <v>0</v>
          </cell>
          <cell r="DD263">
            <v>1472950.3481728076</v>
          </cell>
          <cell r="DE263">
            <v>134894.59</v>
          </cell>
          <cell r="DF263">
            <v>0</v>
          </cell>
          <cell r="DG263">
            <v>134894.59</v>
          </cell>
          <cell r="DH263">
            <v>85.5</v>
          </cell>
          <cell r="DI263">
            <v>0</v>
          </cell>
          <cell r="DJ263">
            <v>0.64700000000000002</v>
          </cell>
          <cell r="DK263">
            <v>0</v>
          </cell>
          <cell r="DL263">
            <v>0</v>
          </cell>
          <cell r="DN263"/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34232.300000000003</v>
          </cell>
          <cell r="EB263">
            <v>29696</v>
          </cell>
          <cell r="EC263">
            <v>4536.3000000000029</v>
          </cell>
          <cell r="ED263">
            <v>0</v>
          </cell>
          <cell r="EE263">
            <v>34232.300000000003</v>
          </cell>
          <cell r="EF263">
            <v>34232.300000000003</v>
          </cell>
          <cell r="EG263">
            <v>0</v>
          </cell>
          <cell r="EH263"/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169126.89</v>
          </cell>
          <cell r="EQ263">
            <v>0</v>
          </cell>
          <cell r="ER263">
            <v>169126.89</v>
          </cell>
          <cell r="ES263">
            <v>1642077.2381728077</v>
          </cell>
          <cell r="ET263">
            <v>0</v>
          </cell>
          <cell r="EU263">
            <v>1642077.2381728077</v>
          </cell>
          <cell r="EV263">
            <v>1607844.9381728077</v>
          </cell>
          <cell r="EW263">
            <v>4701.3009888093793</v>
          </cell>
          <cell r="EX263">
            <v>4610</v>
          </cell>
          <cell r="EY263">
            <v>0</v>
          </cell>
          <cell r="EZ263">
            <v>1576620</v>
          </cell>
          <cell r="FA263">
            <v>0</v>
          </cell>
          <cell r="FB263">
            <v>1642077.2381728077</v>
          </cell>
          <cell r="FC263">
            <v>1642077.2381728077</v>
          </cell>
          <cell r="FD263">
            <v>0</v>
          </cell>
          <cell r="FE263">
            <v>1642077.2381728077</v>
          </cell>
          <cell r="FF263">
            <v>1642077.2381728077</v>
          </cell>
          <cell r="FG263">
            <v>0</v>
          </cell>
          <cell r="FH263" t="str">
            <v>Formula</v>
          </cell>
          <cell r="FI263">
            <v>264414.34157280781</v>
          </cell>
          <cell r="FJ263">
            <v>0</v>
          </cell>
          <cell r="FK263">
            <v>264414.34157280781</v>
          </cell>
          <cell r="FL263">
            <v>0</v>
          </cell>
          <cell r="FM263">
            <v>14083.56</v>
          </cell>
          <cell r="FN263">
            <v>2534.2200000000003</v>
          </cell>
          <cell r="FO263">
            <v>0</v>
          </cell>
          <cell r="FP263">
            <v>342</v>
          </cell>
          <cell r="FQ263">
            <v>16959.78</v>
          </cell>
        </row>
        <row r="264">
          <cell r="C264">
            <v>3402</v>
          </cell>
          <cell r="D264" t="str">
            <v>RB053402</v>
          </cell>
          <cell r="E264" t="str">
            <v>Moreton Church of England Voluntary Aided Primary School</v>
          </cell>
          <cell r="F264" t="str">
            <v>P</v>
          </cell>
          <cell r="G264" t="str">
            <v>Y</v>
          </cell>
          <cell r="H264">
            <v>10018774</v>
          </cell>
          <cell r="I264" t="str">
            <v/>
          </cell>
          <cell r="J264"/>
          <cell r="K264">
            <v>3670</v>
          </cell>
          <cell r="L264">
            <v>115188</v>
          </cell>
          <cell r="M264"/>
          <cell r="N264"/>
          <cell r="O264">
            <v>7</v>
          </cell>
          <cell r="P264">
            <v>0</v>
          </cell>
          <cell r="Q264">
            <v>0</v>
          </cell>
          <cell r="R264"/>
          <cell r="S264">
            <v>30</v>
          </cell>
          <cell r="T264">
            <v>152</v>
          </cell>
          <cell r="U264"/>
          <cell r="V264">
            <v>182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182</v>
          </cell>
          <cell r="AF264">
            <v>646571.38</v>
          </cell>
          <cell r="AG264">
            <v>0</v>
          </cell>
          <cell r="AH264">
            <v>0</v>
          </cell>
          <cell r="AI264">
            <v>0</v>
          </cell>
          <cell r="AJ264">
            <v>646571.38</v>
          </cell>
          <cell r="AK264">
            <v>16.999999999999996</v>
          </cell>
          <cell r="AL264">
            <v>8360.5999999999985</v>
          </cell>
          <cell r="AM264">
            <v>0</v>
          </cell>
          <cell r="AN264">
            <v>0</v>
          </cell>
          <cell r="AO264">
            <v>8360.5999999999985</v>
          </cell>
          <cell r="AP264">
            <v>20.000000000000021</v>
          </cell>
          <cell r="AQ264">
            <v>16460.400000000016</v>
          </cell>
          <cell r="AR264">
            <v>0</v>
          </cell>
          <cell r="AS264">
            <v>0</v>
          </cell>
          <cell r="AT264">
            <v>16460.400000000016</v>
          </cell>
          <cell r="AU264">
            <v>113.99999999999994</v>
          </cell>
          <cell r="AV264">
            <v>0</v>
          </cell>
          <cell r="AW264">
            <v>48.00000000000005</v>
          </cell>
          <cell r="AX264">
            <v>11321.510400000012</v>
          </cell>
          <cell r="AY264">
            <v>18.999999999999929</v>
          </cell>
          <cell r="AZ264">
            <v>5434.9271999999801</v>
          </cell>
          <cell r="BA264">
            <v>0.99999999999999911</v>
          </cell>
          <cell r="BB264">
            <v>446.63999999999959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17203.07759999999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17203.07759999999</v>
          </cell>
          <cell r="BZ264">
            <v>42024.077600000004</v>
          </cell>
          <cell r="CA264">
            <v>0</v>
          </cell>
          <cell r="CB264">
            <v>42024.077600000004</v>
          </cell>
          <cell r="CC264">
            <v>57.591780821917794</v>
          </cell>
          <cell r="CD264">
            <v>67630.60413698628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67630.60413698628</v>
          </cell>
          <cell r="CR264">
            <v>9.0800000000000214</v>
          </cell>
          <cell r="CS264">
            <v>8748.8524000000198</v>
          </cell>
          <cell r="CT264">
            <v>0</v>
          </cell>
          <cell r="CU264">
            <v>0</v>
          </cell>
          <cell r="CV264">
            <v>8748.8524000000198</v>
          </cell>
          <cell r="CW264">
            <v>8.6081081081081088</v>
          </cell>
          <cell r="CX264">
            <v>5097.4633783783784</v>
          </cell>
          <cell r="CY264">
            <v>0</v>
          </cell>
          <cell r="CZ264">
            <v>0</v>
          </cell>
          <cell r="DA264">
            <v>5097.4633783783784</v>
          </cell>
          <cell r="DB264">
            <v>770072.37751536467</v>
          </cell>
          <cell r="DC264">
            <v>0</v>
          </cell>
          <cell r="DD264">
            <v>770072.37751536467</v>
          </cell>
          <cell r="DE264">
            <v>134894.59</v>
          </cell>
          <cell r="DF264">
            <v>0</v>
          </cell>
          <cell r="DG264">
            <v>134894.59</v>
          </cell>
          <cell r="DH264">
            <v>26</v>
          </cell>
          <cell r="DI264">
            <v>0</v>
          </cell>
          <cell r="DJ264">
            <v>2.306</v>
          </cell>
          <cell r="DK264">
            <v>0</v>
          </cell>
          <cell r="DL264">
            <v>1</v>
          </cell>
          <cell r="DN264"/>
          <cell r="DO264">
            <v>0</v>
          </cell>
          <cell r="DP264">
            <v>0</v>
          </cell>
          <cell r="DQ264">
            <v>0</v>
          </cell>
          <cell r="DR264">
            <v>1.0173000000000001</v>
          </cell>
          <cell r="DS264">
            <v>15655.928538015893</v>
          </cell>
          <cell r="DT264">
            <v>0</v>
          </cell>
          <cell r="DU264">
            <v>15655.928538015893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2947.9</v>
          </cell>
          <cell r="EB264">
            <v>2560</v>
          </cell>
          <cell r="EC264">
            <v>387.90000000000009</v>
          </cell>
          <cell r="ED264">
            <v>0</v>
          </cell>
          <cell r="EE264">
            <v>2947.9</v>
          </cell>
          <cell r="EF264">
            <v>2947.9</v>
          </cell>
          <cell r="EG264">
            <v>0</v>
          </cell>
          <cell r="EH264"/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153498.41853801589</v>
          </cell>
          <cell r="EQ264">
            <v>0</v>
          </cell>
          <cell r="ER264">
            <v>153498.41853801589</v>
          </cell>
          <cell r="ES264">
            <v>923570.79605338059</v>
          </cell>
          <cell r="ET264">
            <v>0</v>
          </cell>
          <cell r="EU264">
            <v>923570.79605338059</v>
          </cell>
          <cell r="EV264">
            <v>920622.89605338057</v>
          </cell>
          <cell r="EW264">
            <v>5058.3675607328605</v>
          </cell>
          <cell r="EX264">
            <v>4610</v>
          </cell>
          <cell r="EY264">
            <v>0</v>
          </cell>
          <cell r="EZ264">
            <v>839020</v>
          </cell>
          <cell r="FA264">
            <v>0</v>
          </cell>
          <cell r="FB264">
            <v>923570.79605338059</v>
          </cell>
          <cell r="FC264">
            <v>923570.79605338059</v>
          </cell>
          <cell r="FD264">
            <v>0</v>
          </cell>
          <cell r="FE264">
            <v>923570.79605338059</v>
          </cell>
          <cell r="FF264">
            <v>923570.79605338059</v>
          </cell>
          <cell r="FG264">
            <v>0</v>
          </cell>
          <cell r="FH264" t="str">
            <v>Formula</v>
          </cell>
          <cell r="FI264">
            <v>136865.03833860051</v>
          </cell>
          <cell r="FJ264">
            <v>0</v>
          </cell>
          <cell r="FK264">
            <v>136865.03833860051</v>
          </cell>
          <cell r="FL264">
            <v>0</v>
          </cell>
          <cell r="FM264">
            <v>7494.76</v>
          </cell>
          <cell r="FN264">
            <v>1371.9511260000002</v>
          </cell>
          <cell r="FO264">
            <v>0</v>
          </cell>
          <cell r="FP264">
            <v>185.14860000000002</v>
          </cell>
          <cell r="FQ264">
            <v>9051.8597260000006</v>
          </cell>
        </row>
        <row r="265">
          <cell r="C265"/>
          <cell r="D265"/>
          <cell r="E265" t="str">
            <v>Moulsham Infant School</v>
          </cell>
          <cell r="F265" t="str">
            <v>P</v>
          </cell>
          <cell r="G265" t="str">
            <v/>
          </cell>
          <cell r="H265"/>
          <cell r="I265" t="str">
            <v>Y</v>
          </cell>
          <cell r="J265"/>
          <cell r="K265">
            <v>2200</v>
          </cell>
          <cell r="L265">
            <v>136855</v>
          </cell>
          <cell r="M265"/>
          <cell r="N265"/>
          <cell r="O265">
            <v>3</v>
          </cell>
          <cell r="P265">
            <v>0</v>
          </cell>
          <cell r="Q265">
            <v>0</v>
          </cell>
          <cell r="R265"/>
          <cell r="S265">
            <v>81</v>
          </cell>
          <cell r="T265">
            <v>210</v>
          </cell>
          <cell r="U265"/>
          <cell r="V265">
            <v>291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291</v>
          </cell>
          <cell r="AF265">
            <v>1033803.6900000001</v>
          </cell>
          <cell r="AG265">
            <v>0</v>
          </cell>
          <cell r="AH265">
            <v>0</v>
          </cell>
          <cell r="AI265">
            <v>0</v>
          </cell>
          <cell r="AJ265">
            <v>1033803.6900000001</v>
          </cell>
          <cell r="AK265">
            <v>38.000000000000135</v>
          </cell>
          <cell r="AL265">
            <v>18688.400000000067</v>
          </cell>
          <cell r="AM265">
            <v>0</v>
          </cell>
          <cell r="AN265">
            <v>0</v>
          </cell>
          <cell r="AO265">
            <v>18688.400000000067</v>
          </cell>
          <cell r="AP265">
            <v>38.000000000000135</v>
          </cell>
          <cell r="AQ265">
            <v>31274.760000000111</v>
          </cell>
          <cell r="AR265">
            <v>0</v>
          </cell>
          <cell r="AS265">
            <v>0</v>
          </cell>
          <cell r="AT265">
            <v>31274.760000000111</v>
          </cell>
          <cell r="AU265">
            <v>243.99999999999997</v>
          </cell>
          <cell r="AV265">
            <v>0</v>
          </cell>
          <cell r="AW265">
            <v>17.000000000000004</v>
          </cell>
          <cell r="AX265">
            <v>4009.7016000000008</v>
          </cell>
          <cell r="AY265">
            <v>17.000000000000004</v>
          </cell>
          <cell r="AZ265">
            <v>4862.8296000000018</v>
          </cell>
          <cell r="BA265">
            <v>2.0000000000000013</v>
          </cell>
          <cell r="BB265">
            <v>893.28000000000054</v>
          </cell>
          <cell r="BC265">
            <v>11.000000000000009</v>
          </cell>
          <cell r="BD265">
            <v>5354.5800000000045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15120.391200000009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15120.391200000009</v>
          </cell>
          <cell r="BZ265">
            <v>65083.551200000191</v>
          </cell>
          <cell r="CA265">
            <v>0</v>
          </cell>
          <cell r="CB265">
            <v>65083.551200000191</v>
          </cell>
          <cell r="CC265">
            <v>84.995049504950558</v>
          </cell>
          <cell r="CD265">
            <v>99810.536584158486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99810.536584158486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84.528571428571581</v>
          </cell>
          <cell r="CX265">
            <v>50055.284142857228</v>
          </cell>
          <cell r="CY265">
            <v>0</v>
          </cell>
          <cell r="CZ265">
            <v>0</v>
          </cell>
          <cell r="DA265">
            <v>50055.284142857228</v>
          </cell>
          <cell r="DB265">
            <v>1248753.0619270157</v>
          </cell>
          <cell r="DC265">
            <v>0</v>
          </cell>
          <cell r="DD265">
            <v>1248753.0619270157</v>
          </cell>
          <cell r="DE265">
            <v>134894.59</v>
          </cell>
          <cell r="DF265">
            <v>0</v>
          </cell>
          <cell r="DG265">
            <v>134894.59</v>
          </cell>
          <cell r="DH265">
            <v>97</v>
          </cell>
          <cell r="DI265">
            <v>0</v>
          </cell>
          <cell r="DJ265">
            <v>0.92100000000000004</v>
          </cell>
          <cell r="DK265">
            <v>0</v>
          </cell>
          <cell r="DL265">
            <v>0</v>
          </cell>
          <cell r="DN265"/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7296.4</v>
          </cell>
          <cell r="EB265">
            <v>7296.4</v>
          </cell>
          <cell r="EC265">
            <v>0</v>
          </cell>
          <cell r="ED265">
            <v>0</v>
          </cell>
          <cell r="EE265">
            <v>7296.4</v>
          </cell>
          <cell r="EF265">
            <v>7296.4</v>
          </cell>
          <cell r="EG265">
            <v>0</v>
          </cell>
          <cell r="EH265"/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142190.99</v>
          </cell>
          <cell r="EQ265">
            <v>0</v>
          </cell>
          <cell r="ER265">
            <v>142190.99</v>
          </cell>
          <cell r="ES265">
            <v>1390944.0519270157</v>
          </cell>
          <cell r="ET265">
            <v>0</v>
          </cell>
          <cell r="EU265">
            <v>1390944.0519270157</v>
          </cell>
          <cell r="EV265">
            <v>1383647.6519270157</v>
          </cell>
          <cell r="EW265">
            <v>4754.8029275842464</v>
          </cell>
          <cell r="EX265">
            <v>4610</v>
          </cell>
          <cell r="EY265">
            <v>0</v>
          </cell>
          <cell r="EZ265">
            <v>1341510</v>
          </cell>
          <cell r="FA265">
            <v>0</v>
          </cell>
          <cell r="FB265">
            <v>1390944.0519270157</v>
          </cell>
          <cell r="FC265">
            <v>1390944.0519270157</v>
          </cell>
          <cell r="FD265">
            <v>0</v>
          </cell>
          <cell r="FE265">
            <v>1390944.0519270157</v>
          </cell>
          <cell r="FF265">
            <v>1390944.0519270157</v>
          </cell>
          <cell r="FG265">
            <v>0</v>
          </cell>
          <cell r="FH265" t="str">
            <v>Formula</v>
          </cell>
          <cell r="FI265">
            <v>227275.08262701583</v>
          </cell>
          <cell r="FJ265">
            <v>0</v>
          </cell>
          <cell r="FK265">
            <v>227275.08262701583</v>
          </cell>
          <cell r="FL265">
            <v>0</v>
          </cell>
          <cell r="FM265" t="str">
            <v/>
          </cell>
          <cell r="FN265" t="str">
            <v/>
          </cell>
          <cell r="FO265" t="str">
            <v/>
          </cell>
          <cell r="FP265" t="str">
            <v/>
          </cell>
          <cell r="FQ265">
            <v>0</v>
          </cell>
        </row>
        <row r="266">
          <cell r="C266"/>
          <cell r="D266"/>
          <cell r="E266" t="str">
            <v>Moulsham Junior School</v>
          </cell>
          <cell r="F266" t="str">
            <v>P</v>
          </cell>
          <cell r="G266" t="str">
            <v/>
          </cell>
          <cell r="H266"/>
          <cell r="I266" t="str">
            <v>Y</v>
          </cell>
          <cell r="J266"/>
          <cell r="K266">
            <v>2180</v>
          </cell>
          <cell r="L266">
            <v>137971</v>
          </cell>
          <cell r="M266"/>
          <cell r="N266"/>
          <cell r="O266">
            <v>4</v>
          </cell>
          <cell r="P266">
            <v>0</v>
          </cell>
          <cell r="Q266">
            <v>0</v>
          </cell>
          <cell r="R266"/>
          <cell r="S266">
            <v>0</v>
          </cell>
          <cell r="T266">
            <v>701</v>
          </cell>
          <cell r="U266"/>
          <cell r="V266">
            <v>701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701</v>
          </cell>
          <cell r="AF266">
            <v>2490365.5900000003</v>
          </cell>
          <cell r="AG266">
            <v>0</v>
          </cell>
          <cell r="AH266">
            <v>0</v>
          </cell>
          <cell r="AI266">
            <v>0</v>
          </cell>
          <cell r="AJ266">
            <v>2490365.5900000003</v>
          </cell>
          <cell r="AK266">
            <v>104.00000000000034</v>
          </cell>
          <cell r="AL266">
            <v>51147.200000000172</v>
          </cell>
          <cell r="AM266">
            <v>0</v>
          </cell>
          <cell r="AN266">
            <v>0</v>
          </cell>
          <cell r="AO266">
            <v>51147.200000000172</v>
          </cell>
          <cell r="AP266">
            <v>109.99999999999976</v>
          </cell>
          <cell r="AQ266">
            <v>90532.199999999793</v>
          </cell>
          <cell r="AR266">
            <v>0</v>
          </cell>
          <cell r="AS266">
            <v>0</v>
          </cell>
          <cell r="AT266">
            <v>90532.199999999793</v>
          </cell>
          <cell r="AU266">
            <v>599</v>
          </cell>
          <cell r="AV266">
            <v>0</v>
          </cell>
          <cell r="AW266">
            <v>43.999999999999972</v>
          </cell>
          <cell r="AX266">
            <v>10378.051199999993</v>
          </cell>
          <cell r="AY266">
            <v>37.999999999999986</v>
          </cell>
          <cell r="AZ266">
            <v>10869.854399999997</v>
          </cell>
          <cell r="BA266">
            <v>6.9999999999999982</v>
          </cell>
          <cell r="BB266">
            <v>3126.4799999999991</v>
          </cell>
          <cell r="BC266">
            <v>12.999999999999972</v>
          </cell>
          <cell r="BD266">
            <v>6328.1399999999858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30702.525599999975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30702.525599999975</v>
          </cell>
          <cell r="BZ266">
            <v>172381.92559999993</v>
          </cell>
          <cell r="CA266">
            <v>0</v>
          </cell>
          <cell r="CB266">
            <v>172381.92559999993</v>
          </cell>
          <cell r="CC266">
            <v>162.98816006129289</v>
          </cell>
          <cell r="CD266">
            <v>191398.62624157683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191398.62624157683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64</v>
          </cell>
          <cell r="CX266">
            <v>37898.879999999997</v>
          </cell>
          <cell r="CY266">
            <v>0</v>
          </cell>
          <cell r="CZ266">
            <v>0</v>
          </cell>
          <cell r="DA266">
            <v>37898.879999999997</v>
          </cell>
          <cell r="DB266">
            <v>2892045.0218415768</v>
          </cell>
          <cell r="DC266">
            <v>0</v>
          </cell>
          <cell r="DD266">
            <v>2892045.0218415768</v>
          </cell>
          <cell r="DE266">
            <v>134894.59</v>
          </cell>
          <cell r="DF266">
            <v>0</v>
          </cell>
          <cell r="DG266">
            <v>134894.59</v>
          </cell>
          <cell r="DH266">
            <v>175.25</v>
          </cell>
          <cell r="DI266">
            <v>0</v>
          </cell>
          <cell r="DJ266">
            <v>0.94499999999999995</v>
          </cell>
          <cell r="DK266">
            <v>0</v>
          </cell>
          <cell r="DL266">
            <v>0</v>
          </cell>
          <cell r="DN266"/>
          <cell r="DO266">
            <v>0</v>
          </cell>
          <cell r="DP266">
            <v>0</v>
          </cell>
          <cell r="DQ266">
            <v>0</v>
          </cell>
          <cell r="DR266">
            <v>1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8508.01</v>
          </cell>
          <cell r="EB266">
            <v>8508.01</v>
          </cell>
          <cell r="EC266">
            <v>0</v>
          </cell>
          <cell r="ED266">
            <v>0</v>
          </cell>
          <cell r="EE266">
            <v>8508.01</v>
          </cell>
          <cell r="EF266">
            <v>8508.01</v>
          </cell>
          <cell r="EG266">
            <v>0</v>
          </cell>
          <cell r="EH266"/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143402.6</v>
          </cell>
          <cell r="EQ266">
            <v>0</v>
          </cell>
          <cell r="ER266">
            <v>143402.6</v>
          </cell>
          <cell r="ES266">
            <v>3035447.6218415769</v>
          </cell>
          <cell r="ET266">
            <v>0</v>
          </cell>
          <cell r="EU266">
            <v>3035447.6218415769</v>
          </cell>
          <cell r="EV266">
            <v>3026939.6118415766</v>
          </cell>
          <cell r="EW266">
            <v>4318.0308300165143</v>
          </cell>
          <cell r="EX266">
            <v>4610</v>
          </cell>
          <cell r="EY266">
            <v>291.9691699834857</v>
          </cell>
          <cell r="EZ266">
            <v>3231610</v>
          </cell>
          <cell r="FA266">
            <v>204670.38815842336</v>
          </cell>
          <cell r="FB266">
            <v>3240118.0100000002</v>
          </cell>
          <cell r="FC266">
            <v>3240118.0100000002</v>
          </cell>
          <cell r="FD266">
            <v>0</v>
          </cell>
          <cell r="FE266">
            <v>3240118.0100000002</v>
          </cell>
          <cell r="FF266">
            <v>3240118.0100000002</v>
          </cell>
          <cell r="FG266">
            <v>0</v>
          </cell>
          <cell r="FH266" t="str">
            <v>MPPL</v>
          </cell>
          <cell r="FI266">
            <v>425243.19954157656</v>
          </cell>
          <cell r="FJ266">
            <v>0</v>
          </cell>
          <cell r="FK266">
            <v>425243.19954157656</v>
          </cell>
          <cell r="FL266">
            <v>0</v>
          </cell>
          <cell r="FM266" t="str">
            <v/>
          </cell>
          <cell r="FN266" t="str">
            <v/>
          </cell>
          <cell r="FO266" t="str">
            <v/>
          </cell>
          <cell r="FP266" t="str">
            <v/>
          </cell>
          <cell r="FQ266">
            <v>0</v>
          </cell>
        </row>
        <row r="267">
          <cell r="C267"/>
          <cell r="D267"/>
          <cell r="E267" t="str">
            <v>Mountnessing Church of England Primary School</v>
          </cell>
          <cell r="F267" t="str">
            <v>P</v>
          </cell>
          <cell r="G267" t="str">
            <v/>
          </cell>
          <cell r="H267"/>
          <cell r="I267" t="str">
            <v>Y</v>
          </cell>
          <cell r="J267"/>
          <cell r="K267">
            <v>3221</v>
          </cell>
          <cell r="L267">
            <v>145773</v>
          </cell>
          <cell r="M267">
            <v>15</v>
          </cell>
          <cell r="N267"/>
          <cell r="O267">
            <v>7</v>
          </cell>
          <cell r="P267">
            <v>0</v>
          </cell>
          <cell r="Q267">
            <v>0</v>
          </cell>
          <cell r="R267"/>
          <cell r="S267">
            <v>30.75</v>
          </cell>
          <cell r="T267">
            <v>135</v>
          </cell>
          <cell r="U267"/>
          <cell r="V267">
            <v>165.75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165.75</v>
          </cell>
          <cell r="AF267">
            <v>588841.79249999998</v>
          </cell>
          <cell r="AG267">
            <v>0</v>
          </cell>
          <cell r="AH267">
            <v>0</v>
          </cell>
          <cell r="AI267">
            <v>0</v>
          </cell>
          <cell r="AJ267">
            <v>588841.79249999998</v>
          </cell>
          <cell r="AK267">
            <v>15.835987261146505</v>
          </cell>
          <cell r="AL267">
            <v>7788.1385350318515</v>
          </cell>
          <cell r="AM267">
            <v>0</v>
          </cell>
          <cell r="AN267">
            <v>0</v>
          </cell>
          <cell r="AO267">
            <v>7788.1385350318515</v>
          </cell>
          <cell r="AP267">
            <v>17.947452229299351</v>
          </cell>
          <cell r="AQ267">
            <v>14771.112133757952</v>
          </cell>
          <cell r="AR267">
            <v>0</v>
          </cell>
          <cell r="AS267">
            <v>0</v>
          </cell>
          <cell r="AT267">
            <v>14771.112133757952</v>
          </cell>
          <cell r="AU267">
            <v>149.70967741935485</v>
          </cell>
          <cell r="AV267">
            <v>0</v>
          </cell>
          <cell r="AW267">
            <v>14.970967741935485</v>
          </cell>
          <cell r="AX267">
            <v>3531.1243122580649</v>
          </cell>
          <cell r="AY267">
            <v>1.0693548387096781</v>
          </cell>
          <cell r="AZ267">
            <v>305.88766838709699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3837.0119806451621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3837.0119806451621</v>
          </cell>
          <cell r="BZ267">
            <v>26396.262649434964</v>
          </cell>
          <cell r="CA267">
            <v>0</v>
          </cell>
          <cell r="CB267">
            <v>26396.262649434964</v>
          </cell>
          <cell r="CC267">
            <v>39.946292257360952</v>
          </cell>
          <cell r="CD267">
            <v>46909.330460741534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46909.330460741534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1.2277777777777783</v>
          </cell>
          <cell r="CX267">
            <v>727.05316666666693</v>
          </cell>
          <cell r="CY267">
            <v>0</v>
          </cell>
          <cell r="CZ267">
            <v>0</v>
          </cell>
          <cell r="DA267">
            <v>727.05316666666693</v>
          </cell>
          <cell r="DB267">
            <v>662874.43877684302</v>
          </cell>
          <cell r="DC267">
            <v>0</v>
          </cell>
          <cell r="DD267">
            <v>662874.43877684302</v>
          </cell>
          <cell r="DE267">
            <v>134894.59</v>
          </cell>
          <cell r="DF267">
            <v>0</v>
          </cell>
          <cell r="DG267">
            <v>134894.59</v>
          </cell>
          <cell r="DH267">
            <v>23.678571428571427</v>
          </cell>
          <cell r="DI267">
            <v>0</v>
          </cell>
          <cell r="DJ267">
            <v>1.714</v>
          </cell>
          <cell r="DK267">
            <v>0</v>
          </cell>
          <cell r="DL267">
            <v>0.28499999999999981</v>
          </cell>
          <cell r="DN267"/>
          <cell r="DO267">
            <v>0</v>
          </cell>
          <cell r="DP267">
            <v>0</v>
          </cell>
          <cell r="DQ267">
            <v>0</v>
          </cell>
          <cell r="DR267">
            <v>1.0173000000000001</v>
          </cell>
          <cell r="DS267">
            <v>13801.404197839458</v>
          </cell>
          <cell r="DT267">
            <v>0</v>
          </cell>
          <cell r="DU267">
            <v>13801.404197839458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1832.5418</v>
          </cell>
          <cell r="EB267">
            <v>1832.5418</v>
          </cell>
          <cell r="EC267">
            <v>0</v>
          </cell>
          <cell r="ED267">
            <v>0</v>
          </cell>
          <cell r="EE267">
            <v>1832.5418</v>
          </cell>
          <cell r="EF267">
            <v>1832.5418</v>
          </cell>
          <cell r="EG267">
            <v>0</v>
          </cell>
          <cell r="EH267"/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150528.53599783947</v>
          </cell>
          <cell r="EQ267">
            <v>0</v>
          </cell>
          <cell r="ER267">
            <v>150528.53599783947</v>
          </cell>
          <cell r="ES267">
            <v>813402.97477468243</v>
          </cell>
          <cell r="ET267">
            <v>0</v>
          </cell>
          <cell r="EU267">
            <v>813402.97477468243</v>
          </cell>
          <cell r="EV267">
            <v>811570.43297468242</v>
          </cell>
          <cell r="EW267">
            <v>4896.3525368004975</v>
          </cell>
          <cell r="EX267">
            <v>4610</v>
          </cell>
          <cell r="EY267">
            <v>0</v>
          </cell>
          <cell r="EZ267">
            <v>764107.5</v>
          </cell>
          <cell r="FA267">
            <v>0</v>
          </cell>
          <cell r="FB267">
            <v>813402.97477468243</v>
          </cell>
          <cell r="FC267">
            <v>813402.97477468243</v>
          </cell>
          <cell r="FD267">
            <v>0</v>
          </cell>
          <cell r="FE267">
            <v>813402.97477468243</v>
          </cell>
          <cell r="FF267">
            <v>813402.97477468243</v>
          </cell>
          <cell r="FG267">
            <v>0</v>
          </cell>
          <cell r="FH267" t="str">
            <v>Formula</v>
          </cell>
          <cell r="FI267">
            <v>85361.400391052157</v>
          </cell>
          <cell r="FJ267">
            <v>0</v>
          </cell>
          <cell r="FK267">
            <v>85361.400391052157</v>
          </cell>
          <cell r="FL267">
            <v>0</v>
          </cell>
          <cell r="FM267" t="str">
            <v/>
          </cell>
          <cell r="FN267" t="str">
            <v/>
          </cell>
          <cell r="FO267" t="str">
            <v/>
          </cell>
          <cell r="FP267" t="str">
            <v/>
          </cell>
          <cell r="FQ267">
            <v>0</v>
          </cell>
        </row>
        <row r="268">
          <cell r="C268">
            <v>1848</v>
          </cell>
          <cell r="D268" t="str">
            <v>RB051848</v>
          </cell>
          <cell r="E268" t="str">
            <v>Myland Community Primary School</v>
          </cell>
          <cell r="F268" t="str">
            <v>P</v>
          </cell>
          <cell r="G268" t="str">
            <v>Y</v>
          </cell>
          <cell r="H268">
            <v>10019219</v>
          </cell>
          <cell r="I268" t="str">
            <v/>
          </cell>
          <cell r="J268"/>
          <cell r="K268">
            <v>2007</v>
          </cell>
          <cell r="L268">
            <v>114708</v>
          </cell>
          <cell r="M268"/>
          <cell r="N268"/>
          <cell r="O268">
            <v>7</v>
          </cell>
          <cell r="P268">
            <v>0</v>
          </cell>
          <cell r="Q268">
            <v>0</v>
          </cell>
          <cell r="R268"/>
          <cell r="S268">
            <v>43</v>
          </cell>
          <cell r="T268">
            <v>263</v>
          </cell>
          <cell r="U268"/>
          <cell r="V268">
            <v>306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306</v>
          </cell>
          <cell r="AF268">
            <v>1087092.54</v>
          </cell>
          <cell r="AG268">
            <v>0</v>
          </cell>
          <cell r="AH268">
            <v>0</v>
          </cell>
          <cell r="AI268">
            <v>0</v>
          </cell>
          <cell r="AJ268">
            <v>1087092.54</v>
          </cell>
          <cell r="AK268">
            <v>39.000000000000043</v>
          </cell>
          <cell r="AL268">
            <v>19180.200000000023</v>
          </cell>
          <cell r="AM268">
            <v>0</v>
          </cell>
          <cell r="AN268">
            <v>0</v>
          </cell>
          <cell r="AO268">
            <v>19180.200000000023</v>
          </cell>
          <cell r="AP268">
            <v>40.99999999999995</v>
          </cell>
          <cell r="AQ268">
            <v>33743.819999999956</v>
          </cell>
          <cell r="AR268">
            <v>0</v>
          </cell>
          <cell r="AS268">
            <v>0</v>
          </cell>
          <cell r="AT268">
            <v>33743.819999999956</v>
          </cell>
          <cell r="AU268">
            <v>293</v>
          </cell>
          <cell r="AV268">
            <v>0</v>
          </cell>
          <cell r="AW268">
            <v>11.000000000000014</v>
          </cell>
          <cell r="AX268">
            <v>2594.5128000000032</v>
          </cell>
          <cell r="AY268">
            <v>1.9999999999999998</v>
          </cell>
          <cell r="AZ268">
            <v>572.09759999999994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3166.6104000000032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3166.6104000000032</v>
          </cell>
          <cell r="BZ268">
            <v>56090.63039999998</v>
          </cell>
          <cell r="CA268">
            <v>0</v>
          </cell>
          <cell r="CB268">
            <v>56090.63039999998</v>
          </cell>
          <cell r="CC268">
            <v>39.997025580011936</v>
          </cell>
          <cell r="CD268">
            <v>46968.907108863816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46968.907108863816</v>
          </cell>
          <cell r="CR268">
            <v>12.640000000000104</v>
          </cell>
          <cell r="CS268">
            <v>12179.019200000099</v>
          </cell>
          <cell r="CT268">
            <v>0</v>
          </cell>
          <cell r="CU268">
            <v>0</v>
          </cell>
          <cell r="CV268">
            <v>12179.019200000099</v>
          </cell>
          <cell r="CW268">
            <v>37.231939163497984</v>
          </cell>
          <cell r="CX268">
            <v>22047.6374144486</v>
          </cell>
          <cell r="CY268">
            <v>0</v>
          </cell>
          <cell r="CZ268">
            <v>0</v>
          </cell>
          <cell r="DA268">
            <v>22047.6374144486</v>
          </cell>
          <cell r="DB268">
            <v>1224378.7341233126</v>
          </cell>
          <cell r="DC268">
            <v>0</v>
          </cell>
          <cell r="DD268">
            <v>1224378.7341233126</v>
          </cell>
          <cell r="DE268">
            <v>134894.59</v>
          </cell>
          <cell r="DF268">
            <v>0</v>
          </cell>
          <cell r="DG268">
            <v>134894.59</v>
          </cell>
          <cell r="DH268">
            <v>43.714285714285715</v>
          </cell>
          <cell r="DI268">
            <v>0</v>
          </cell>
          <cell r="DJ268">
            <v>0.89500000000000002</v>
          </cell>
          <cell r="DK268">
            <v>0</v>
          </cell>
          <cell r="DL268">
            <v>0</v>
          </cell>
          <cell r="DN268"/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29453</v>
          </cell>
          <cell r="EB268">
            <v>24950</v>
          </cell>
          <cell r="EC268">
            <v>4503</v>
          </cell>
          <cell r="ED268">
            <v>0</v>
          </cell>
          <cell r="EE268">
            <v>29453</v>
          </cell>
          <cell r="EF268">
            <v>29453</v>
          </cell>
          <cell r="EG268">
            <v>0</v>
          </cell>
          <cell r="EH268"/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164347.59</v>
          </cell>
          <cell r="EQ268">
            <v>0</v>
          </cell>
          <cell r="ER268">
            <v>164347.59</v>
          </cell>
          <cell r="ES268">
            <v>1388726.3241233127</v>
          </cell>
          <cell r="ET268">
            <v>0</v>
          </cell>
          <cell r="EU268">
            <v>1388726.3241233127</v>
          </cell>
          <cell r="EV268">
            <v>1359273.3241233127</v>
          </cell>
          <cell r="EW268">
            <v>4442.0696866774924</v>
          </cell>
          <cell r="EX268">
            <v>4610</v>
          </cell>
          <cell r="EY268">
            <v>167.93031332250757</v>
          </cell>
          <cell r="EZ268">
            <v>1410660</v>
          </cell>
          <cell r="FA268">
            <v>51386.675876687281</v>
          </cell>
          <cell r="FB268">
            <v>1440113</v>
          </cell>
          <cell r="FC268">
            <v>1440113</v>
          </cell>
          <cell r="FD268">
            <v>0</v>
          </cell>
          <cell r="FE268">
            <v>1440113</v>
          </cell>
          <cell r="FF268">
            <v>1440113</v>
          </cell>
          <cell r="FG268">
            <v>0</v>
          </cell>
          <cell r="FH268" t="str">
            <v>MPPL</v>
          </cell>
          <cell r="FI268">
            <v>150718.77032331246</v>
          </cell>
          <cell r="FJ268">
            <v>0</v>
          </cell>
          <cell r="FK268">
            <v>150718.77032331246</v>
          </cell>
          <cell r="FL268">
            <v>0</v>
          </cell>
          <cell r="FM268">
            <v>12601.08</v>
          </cell>
          <cell r="FN268">
            <v>2267.46</v>
          </cell>
          <cell r="FO268">
            <v>0</v>
          </cell>
          <cell r="FP268">
            <v>306</v>
          </cell>
          <cell r="FQ268">
            <v>15174.54</v>
          </cell>
        </row>
        <row r="269">
          <cell r="C269">
            <v>3440</v>
          </cell>
          <cell r="D269" t="str">
            <v>RB053440</v>
          </cell>
          <cell r="E269" t="str">
            <v>Nazeing Primary School</v>
          </cell>
          <cell r="F269" t="str">
            <v>P</v>
          </cell>
          <cell r="G269" t="str">
            <v>Y</v>
          </cell>
          <cell r="H269">
            <v>10035694</v>
          </cell>
          <cell r="I269" t="str">
            <v/>
          </cell>
          <cell r="J269"/>
          <cell r="K269">
            <v>2733</v>
          </cell>
          <cell r="L269">
            <v>114972</v>
          </cell>
          <cell r="M269"/>
          <cell r="N269"/>
          <cell r="O269">
            <v>7</v>
          </cell>
          <cell r="P269">
            <v>0</v>
          </cell>
          <cell r="Q269">
            <v>0</v>
          </cell>
          <cell r="R269"/>
          <cell r="S269">
            <v>43</v>
          </cell>
          <cell r="T269">
            <v>228</v>
          </cell>
          <cell r="U269"/>
          <cell r="V269">
            <v>271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271</v>
          </cell>
          <cell r="AF269">
            <v>962751.89</v>
          </cell>
          <cell r="AG269">
            <v>0</v>
          </cell>
          <cell r="AH269">
            <v>0</v>
          </cell>
          <cell r="AI269">
            <v>0</v>
          </cell>
          <cell r="AJ269">
            <v>962751.89</v>
          </cell>
          <cell r="AK269">
            <v>25.000000000000004</v>
          </cell>
          <cell r="AL269">
            <v>12295.000000000002</v>
          </cell>
          <cell r="AM269">
            <v>0</v>
          </cell>
          <cell r="AN269">
            <v>0</v>
          </cell>
          <cell r="AO269">
            <v>12295.000000000002</v>
          </cell>
          <cell r="AP269">
            <v>32.999999999999964</v>
          </cell>
          <cell r="AQ269">
            <v>27159.659999999971</v>
          </cell>
          <cell r="AR269">
            <v>0</v>
          </cell>
          <cell r="AS269">
            <v>0</v>
          </cell>
          <cell r="AT269">
            <v>27159.659999999971</v>
          </cell>
          <cell r="AU269">
            <v>186.05970149253719</v>
          </cell>
          <cell r="AV269">
            <v>0</v>
          </cell>
          <cell r="AW269">
            <v>15.167910447761182</v>
          </cell>
          <cell r="AX269">
            <v>3577.5761641791019</v>
          </cell>
          <cell r="AY269">
            <v>64.716417910447831</v>
          </cell>
          <cell r="AZ269">
            <v>18512.053683582111</v>
          </cell>
          <cell r="BA269">
            <v>3.033582089552247</v>
          </cell>
          <cell r="BB269">
            <v>1354.9191044776155</v>
          </cell>
          <cell r="BC269">
            <v>0</v>
          </cell>
          <cell r="BD269">
            <v>0</v>
          </cell>
          <cell r="BE269">
            <v>2.0223880597014929</v>
          </cell>
          <cell r="BF269">
            <v>1045.3723880597017</v>
          </cell>
          <cell r="BG269">
            <v>0</v>
          </cell>
          <cell r="BH269">
            <v>0</v>
          </cell>
          <cell r="BI269">
            <v>24489.921340298533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24489.921340298533</v>
          </cell>
          <cell r="BZ269">
            <v>63944.581340298508</v>
          </cell>
          <cell r="CA269">
            <v>0</v>
          </cell>
          <cell r="CB269">
            <v>63944.581340298508</v>
          </cell>
          <cell r="CC269">
            <v>57.433931511913116</v>
          </cell>
          <cell r="CD269">
            <v>67445.240113754684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67445.240113754684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27.337719298245574</v>
          </cell>
          <cell r="CX269">
            <v>16188.57723684208</v>
          </cell>
          <cell r="CY269">
            <v>0</v>
          </cell>
          <cell r="CZ269">
            <v>0</v>
          </cell>
          <cell r="DA269">
            <v>16188.57723684208</v>
          </cell>
          <cell r="DB269">
            <v>1110330.2886908953</v>
          </cell>
          <cell r="DC269">
            <v>0</v>
          </cell>
          <cell r="DD269">
            <v>1110330.2886908953</v>
          </cell>
          <cell r="DE269">
            <v>134894.59</v>
          </cell>
          <cell r="DF269">
            <v>0</v>
          </cell>
          <cell r="DG269">
            <v>134894.59</v>
          </cell>
          <cell r="DH269">
            <v>38.714285714285715</v>
          </cell>
          <cell r="DI269">
            <v>0</v>
          </cell>
          <cell r="DJ269">
            <v>2.0630000000000002</v>
          </cell>
          <cell r="DK269">
            <v>0</v>
          </cell>
          <cell r="DL269">
            <v>1</v>
          </cell>
          <cell r="DN269"/>
          <cell r="DO269">
            <v>0</v>
          </cell>
          <cell r="DP269">
            <v>0</v>
          </cell>
          <cell r="DQ269">
            <v>0</v>
          </cell>
          <cell r="DR269">
            <v>1.0173000000000001</v>
          </cell>
          <cell r="DS269">
            <v>21542.390401352604</v>
          </cell>
          <cell r="DT269">
            <v>0</v>
          </cell>
          <cell r="DU269">
            <v>21542.390401352604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23369.07</v>
          </cell>
          <cell r="EB269">
            <v>19710.5</v>
          </cell>
          <cell r="EC269">
            <v>3658.5699999999997</v>
          </cell>
          <cell r="ED269">
            <v>0</v>
          </cell>
          <cell r="EE269">
            <v>23369.07</v>
          </cell>
          <cell r="EF269">
            <v>23369.07</v>
          </cell>
          <cell r="EG269">
            <v>0</v>
          </cell>
          <cell r="EH269"/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179806.05040135261</v>
          </cell>
          <cell r="EQ269">
            <v>0</v>
          </cell>
          <cell r="ER269">
            <v>179806.05040135261</v>
          </cell>
          <cell r="ES269">
            <v>1290136.3390922479</v>
          </cell>
          <cell r="ET269">
            <v>0</v>
          </cell>
          <cell r="EU269">
            <v>1290136.3390922479</v>
          </cell>
          <cell r="EV269">
            <v>1266767.2690922481</v>
          </cell>
          <cell r="EW269">
            <v>4674.4179671300662</v>
          </cell>
          <cell r="EX269">
            <v>4610</v>
          </cell>
          <cell r="EY269">
            <v>0</v>
          </cell>
          <cell r="EZ269">
            <v>1249310</v>
          </cell>
          <cell r="FA269">
            <v>0</v>
          </cell>
          <cell r="FB269">
            <v>1290136.3390922479</v>
          </cell>
          <cell r="FC269">
            <v>1290136.3390922479</v>
          </cell>
          <cell r="FD269">
            <v>0</v>
          </cell>
          <cell r="FE269">
            <v>1290136.3390922479</v>
          </cell>
          <cell r="FF269">
            <v>1290136.3390922479</v>
          </cell>
          <cell r="FG269">
            <v>0</v>
          </cell>
          <cell r="FH269" t="str">
            <v>Formula</v>
          </cell>
          <cell r="FI269">
            <v>167006.02641915774</v>
          </cell>
          <cell r="FJ269">
            <v>0</v>
          </cell>
          <cell r="FK269">
            <v>167006.02641915774</v>
          </cell>
          <cell r="FL269">
            <v>0</v>
          </cell>
          <cell r="FM269">
            <v>11159.78</v>
          </cell>
          <cell r="FN269">
            <v>2042.8503030000004</v>
          </cell>
          <cell r="FO269">
            <v>0</v>
          </cell>
          <cell r="FP269">
            <v>275.68830000000003</v>
          </cell>
          <cell r="FQ269">
            <v>13478.318603000002</v>
          </cell>
        </row>
        <row r="270">
          <cell r="C270"/>
          <cell r="D270"/>
          <cell r="E270" t="str">
            <v>Newhall Primary Academy</v>
          </cell>
          <cell r="F270" t="str">
            <v>P</v>
          </cell>
          <cell r="G270" t="str">
            <v/>
          </cell>
          <cell r="H270"/>
          <cell r="I270" t="str">
            <v>Y</v>
          </cell>
          <cell r="J270"/>
          <cell r="K270">
            <v>2177</v>
          </cell>
          <cell r="L270">
            <v>145880</v>
          </cell>
          <cell r="M270">
            <v>50</v>
          </cell>
          <cell r="N270"/>
          <cell r="O270">
            <v>7</v>
          </cell>
          <cell r="P270">
            <v>0</v>
          </cell>
          <cell r="Q270">
            <v>0</v>
          </cell>
          <cell r="R270"/>
          <cell r="S270">
            <v>89.166666666666671</v>
          </cell>
          <cell r="T270">
            <v>293</v>
          </cell>
          <cell r="U270"/>
          <cell r="V270">
            <v>382.16666666666669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382.16666666666669</v>
          </cell>
          <cell r="AF270">
            <v>1357681.4783333335</v>
          </cell>
          <cell r="AG270">
            <v>0</v>
          </cell>
          <cell r="AH270">
            <v>0</v>
          </cell>
          <cell r="AI270">
            <v>0</v>
          </cell>
          <cell r="AJ270">
            <v>1357681.4783333335</v>
          </cell>
          <cell r="AK270">
            <v>51.966005665722534</v>
          </cell>
          <cell r="AL270">
            <v>25556.881586402342</v>
          </cell>
          <cell r="AM270">
            <v>0</v>
          </cell>
          <cell r="AN270">
            <v>0</v>
          </cell>
          <cell r="AO270">
            <v>25556.881586402342</v>
          </cell>
          <cell r="AP270">
            <v>57.379131255901761</v>
          </cell>
          <cell r="AQ270">
            <v>47224.172606232263</v>
          </cell>
          <cell r="AR270">
            <v>0</v>
          </cell>
          <cell r="AS270">
            <v>0</v>
          </cell>
          <cell r="AT270">
            <v>47224.172606232263</v>
          </cell>
          <cell r="AU270">
            <v>346.33854166666669</v>
          </cell>
          <cell r="AV270">
            <v>0</v>
          </cell>
          <cell r="AW270">
            <v>15.199810606060618</v>
          </cell>
          <cell r="AX270">
            <v>3585.1002886363663</v>
          </cell>
          <cell r="AY270">
            <v>19.542613636363622</v>
          </cell>
          <cell r="AZ270">
            <v>5590.1411795454515</v>
          </cell>
          <cell r="BA270">
            <v>1.0857007575757573</v>
          </cell>
          <cell r="BB270">
            <v>484.91738636363624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9660.1588545454542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9660.1588545454542</v>
          </cell>
          <cell r="BZ270">
            <v>82441.213047180063</v>
          </cell>
          <cell r="CA270">
            <v>0</v>
          </cell>
          <cell r="CB270">
            <v>82441.213047180063</v>
          </cell>
          <cell r="CC270">
            <v>99.578246406371306</v>
          </cell>
          <cell r="CD270">
            <v>116935.73053746589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116935.73053746589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76.955062571103696</v>
          </cell>
          <cell r="CX270">
            <v>45570.479402730474</v>
          </cell>
          <cell r="CY270">
            <v>0</v>
          </cell>
          <cell r="CZ270">
            <v>0</v>
          </cell>
          <cell r="DA270">
            <v>45570.479402730474</v>
          </cell>
          <cell r="DB270">
            <v>1602628.9013207101</v>
          </cell>
          <cell r="DC270">
            <v>0</v>
          </cell>
          <cell r="DD270">
            <v>1602628.9013207101</v>
          </cell>
          <cell r="DE270">
            <v>134894.59</v>
          </cell>
          <cell r="DF270">
            <v>0</v>
          </cell>
          <cell r="DG270">
            <v>134894.59</v>
          </cell>
          <cell r="DH270">
            <v>54.595238095238095</v>
          </cell>
          <cell r="DI270">
            <v>0</v>
          </cell>
          <cell r="DJ270">
            <v>0.91600000000000004</v>
          </cell>
          <cell r="DK270">
            <v>0</v>
          </cell>
          <cell r="DL270">
            <v>0</v>
          </cell>
          <cell r="DN270"/>
          <cell r="DO270">
            <v>0</v>
          </cell>
          <cell r="DP270">
            <v>0</v>
          </cell>
          <cell r="DQ270">
            <v>0</v>
          </cell>
          <cell r="DR270">
            <v>1.0173000000000001</v>
          </cell>
          <cell r="DS270">
            <v>30059.156399848449</v>
          </cell>
          <cell r="DT270">
            <v>0</v>
          </cell>
          <cell r="DU270">
            <v>30059.156399848449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/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164953.74639984843</v>
          </cell>
          <cell r="EQ270">
            <v>0</v>
          </cell>
          <cell r="ER270">
            <v>164953.74639984843</v>
          </cell>
          <cell r="ES270">
            <v>1767582.6477205586</v>
          </cell>
          <cell r="ET270">
            <v>0</v>
          </cell>
          <cell r="EU270">
            <v>1767582.6477205586</v>
          </cell>
          <cell r="EV270">
            <v>1767582.6477205586</v>
          </cell>
          <cell r="EW270">
            <v>4625.161747197275</v>
          </cell>
          <cell r="EX270">
            <v>4610</v>
          </cell>
          <cell r="EY270">
            <v>0</v>
          </cell>
          <cell r="EZ270">
            <v>1761788.3333333335</v>
          </cell>
          <cell r="FA270">
            <v>0</v>
          </cell>
          <cell r="FB270">
            <v>1767582.6477205586</v>
          </cell>
          <cell r="FC270">
            <v>1767582.6477205586</v>
          </cell>
          <cell r="FD270">
            <v>0</v>
          </cell>
          <cell r="FE270">
            <v>1767582.6477205586</v>
          </cell>
          <cell r="FF270">
            <v>1767582.6477205586</v>
          </cell>
          <cell r="FG270">
            <v>0</v>
          </cell>
          <cell r="FH270" t="str">
            <v>Formula</v>
          </cell>
          <cell r="FI270">
            <v>264621.078804466</v>
          </cell>
          <cell r="FJ270">
            <v>0</v>
          </cell>
          <cell r="FK270">
            <v>264621.078804466</v>
          </cell>
          <cell r="FL270">
            <v>0</v>
          </cell>
          <cell r="FM270" t="str">
            <v/>
          </cell>
          <cell r="FN270" t="str">
            <v/>
          </cell>
          <cell r="FO270" t="str">
            <v/>
          </cell>
          <cell r="FP270" t="str">
            <v/>
          </cell>
          <cell r="FQ270">
            <v>0</v>
          </cell>
        </row>
        <row r="271">
          <cell r="C271"/>
          <cell r="D271"/>
          <cell r="E271" t="str">
            <v>Newlands Spring Primary and Nursery School</v>
          </cell>
          <cell r="F271" t="str">
            <v>P</v>
          </cell>
          <cell r="G271" t="str">
            <v/>
          </cell>
          <cell r="H271"/>
          <cell r="I271" t="str">
            <v>Y</v>
          </cell>
          <cell r="J271"/>
          <cell r="K271">
            <v>5201</v>
          </cell>
          <cell r="L271">
            <v>138533</v>
          </cell>
          <cell r="M271"/>
          <cell r="N271"/>
          <cell r="O271">
            <v>7</v>
          </cell>
          <cell r="P271">
            <v>0</v>
          </cell>
          <cell r="Q271">
            <v>0</v>
          </cell>
          <cell r="R271"/>
          <cell r="S271">
            <v>60</v>
          </cell>
          <cell r="T271">
            <v>392</v>
          </cell>
          <cell r="U271"/>
          <cell r="V271">
            <v>452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452</v>
          </cell>
          <cell r="AF271">
            <v>1605770.6800000002</v>
          </cell>
          <cell r="AG271">
            <v>0</v>
          </cell>
          <cell r="AH271">
            <v>0</v>
          </cell>
          <cell r="AI271">
            <v>0</v>
          </cell>
          <cell r="AJ271">
            <v>1605770.6800000002</v>
          </cell>
          <cell r="AK271">
            <v>50.000000000000149</v>
          </cell>
          <cell r="AL271">
            <v>24590.000000000073</v>
          </cell>
          <cell r="AM271">
            <v>0</v>
          </cell>
          <cell r="AN271">
            <v>0</v>
          </cell>
          <cell r="AO271">
            <v>24590.000000000073</v>
          </cell>
          <cell r="AP271">
            <v>52.000000000000178</v>
          </cell>
          <cell r="AQ271">
            <v>42797.040000000146</v>
          </cell>
          <cell r="AR271">
            <v>0</v>
          </cell>
          <cell r="AS271">
            <v>0</v>
          </cell>
          <cell r="AT271">
            <v>42797.040000000146</v>
          </cell>
          <cell r="AU271">
            <v>264</v>
          </cell>
          <cell r="AV271">
            <v>0</v>
          </cell>
          <cell r="AW271">
            <v>72.999999999999972</v>
          </cell>
          <cell r="AX271">
            <v>17218.130399999995</v>
          </cell>
          <cell r="AY271">
            <v>79.000000000000043</v>
          </cell>
          <cell r="AZ271">
            <v>22597.855200000013</v>
          </cell>
          <cell r="BA271">
            <v>29.999999999999996</v>
          </cell>
          <cell r="BB271">
            <v>13399.199999999999</v>
          </cell>
          <cell r="BC271">
            <v>5.9999999999999822</v>
          </cell>
          <cell r="BD271">
            <v>2920.6799999999912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56135.865599999997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56135.865599999997</v>
          </cell>
          <cell r="BZ271">
            <v>123522.9056000002</v>
          </cell>
          <cell r="CA271">
            <v>0</v>
          </cell>
          <cell r="CB271">
            <v>123522.9056000002</v>
          </cell>
          <cell r="CC271">
            <v>140.9499637015906</v>
          </cell>
          <cell r="CD271">
            <v>165518.95187441487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165518.95187441487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30.133333333333347</v>
          </cell>
          <cell r="CX271">
            <v>17844.056000000008</v>
          </cell>
          <cell r="CY271">
            <v>0</v>
          </cell>
          <cell r="CZ271">
            <v>0</v>
          </cell>
          <cell r="DA271">
            <v>17844.056000000008</v>
          </cell>
          <cell r="DB271">
            <v>1912656.5934744151</v>
          </cell>
          <cell r="DC271">
            <v>0</v>
          </cell>
          <cell r="DD271">
            <v>1912656.5934744151</v>
          </cell>
          <cell r="DE271">
            <v>134894.59</v>
          </cell>
          <cell r="DF271">
            <v>0</v>
          </cell>
          <cell r="DG271">
            <v>134894.59</v>
          </cell>
          <cell r="DH271">
            <v>64.571428571428569</v>
          </cell>
          <cell r="DI271">
            <v>0</v>
          </cell>
          <cell r="DJ271">
            <v>1.0369999999999999</v>
          </cell>
          <cell r="DK271">
            <v>0</v>
          </cell>
          <cell r="DL271">
            <v>0</v>
          </cell>
          <cell r="DN271"/>
          <cell r="DO271">
            <v>0</v>
          </cell>
          <cell r="DP271">
            <v>0</v>
          </cell>
          <cell r="DQ271">
            <v>0</v>
          </cell>
          <cell r="DR271">
            <v>1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7937.3</v>
          </cell>
          <cell r="EB271">
            <v>7937.3</v>
          </cell>
          <cell r="EC271">
            <v>0</v>
          </cell>
          <cell r="ED271">
            <v>0</v>
          </cell>
          <cell r="EE271">
            <v>7937.3</v>
          </cell>
          <cell r="EF271">
            <v>7937.3</v>
          </cell>
          <cell r="EG271">
            <v>0</v>
          </cell>
          <cell r="EH271"/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142831.88999999998</v>
          </cell>
          <cell r="EQ271">
            <v>0</v>
          </cell>
          <cell r="ER271">
            <v>142831.88999999998</v>
          </cell>
          <cell r="ES271">
            <v>2055488.483474415</v>
          </cell>
          <cell r="ET271">
            <v>0</v>
          </cell>
          <cell r="EU271">
            <v>2055488.483474415</v>
          </cell>
          <cell r="EV271">
            <v>2047551.1834744152</v>
          </cell>
          <cell r="EW271">
            <v>4529.9804944124235</v>
          </cell>
          <cell r="EX271">
            <v>4610</v>
          </cell>
          <cell r="EY271">
            <v>80.019505587576532</v>
          </cell>
          <cell r="EZ271">
            <v>2083720</v>
          </cell>
          <cell r="FA271">
            <v>36168.816525584785</v>
          </cell>
          <cell r="FB271">
            <v>2091657.2999999998</v>
          </cell>
          <cell r="FC271">
            <v>2091657.2999999998</v>
          </cell>
          <cell r="FD271">
            <v>0</v>
          </cell>
          <cell r="FE271">
            <v>2091657.2999999998</v>
          </cell>
          <cell r="FF271">
            <v>2091657.2999999998</v>
          </cell>
          <cell r="FG271">
            <v>0</v>
          </cell>
          <cell r="FH271" t="str">
            <v>MPPL</v>
          </cell>
          <cell r="FI271">
            <v>330469.03387441498</v>
          </cell>
          <cell r="FJ271">
            <v>0</v>
          </cell>
          <cell r="FK271">
            <v>330469.03387441498</v>
          </cell>
          <cell r="FL271">
            <v>0</v>
          </cell>
          <cell r="FM271" t="str">
            <v/>
          </cell>
          <cell r="FN271" t="str">
            <v/>
          </cell>
          <cell r="FO271" t="str">
            <v/>
          </cell>
          <cell r="FP271" t="str">
            <v/>
          </cell>
          <cell r="FQ271">
            <v>0</v>
          </cell>
        </row>
        <row r="272">
          <cell r="C272">
            <v>3456</v>
          </cell>
          <cell r="D272" t="str">
            <v>RB053456</v>
          </cell>
          <cell r="E272" t="str">
            <v>Newport Primary School</v>
          </cell>
          <cell r="F272" t="str">
            <v>P</v>
          </cell>
          <cell r="G272" t="str">
            <v>Y</v>
          </cell>
          <cell r="H272">
            <v>10018196</v>
          </cell>
          <cell r="I272" t="str">
            <v/>
          </cell>
          <cell r="J272"/>
          <cell r="K272">
            <v>2760</v>
          </cell>
          <cell r="L272">
            <v>114985</v>
          </cell>
          <cell r="M272"/>
          <cell r="N272"/>
          <cell r="O272">
            <v>7</v>
          </cell>
          <cell r="P272">
            <v>0</v>
          </cell>
          <cell r="Q272">
            <v>0</v>
          </cell>
          <cell r="R272"/>
          <cell r="S272">
            <v>24</v>
          </cell>
          <cell r="T272">
            <v>163</v>
          </cell>
          <cell r="U272"/>
          <cell r="V272">
            <v>187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187</v>
          </cell>
          <cell r="AF272">
            <v>664334.33000000007</v>
          </cell>
          <cell r="AG272">
            <v>0</v>
          </cell>
          <cell r="AH272">
            <v>0</v>
          </cell>
          <cell r="AI272">
            <v>0</v>
          </cell>
          <cell r="AJ272">
            <v>664334.33000000007</v>
          </cell>
          <cell r="AK272">
            <v>29.999999999999996</v>
          </cell>
          <cell r="AL272">
            <v>14753.999999999998</v>
          </cell>
          <cell r="AM272">
            <v>0</v>
          </cell>
          <cell r="AN272">
            <v>0</v>
          </cell>
          <cell r="AO272">
            <v>14753.999999999998</v>
          </cell>
          <cell r="AP272">
            <v>31.00000000000005</v>
          </cell>
          <cell r="AQ272">
            <v>25513.620000000039</v>
          </cell>
          <cell r="AR272">
            <v>0</v>
          </cell>
          <cell r="AS272">
            <v>0</v>
          </cell>
          <cell r="AT272">
            <v>25513.620000000039</v>
          </cell>
          <cell r="AU272">
            <v>187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40267.620000000039</v>
          </cell>
          <cell r="CA272">
            <v>0</v>
          </cell>
          <cell r="CB272">
            <v>40267.620000000039</v>
          </cell>
          <cell r="CC272">
            <v>45.420696539485384</v>
          </cell>
          <cell r="CD272">
            <v>53337.978153283082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53337.978153283082</v>
          </cell>
          <cell r="CR272">
            <v>5.7799999999999976</v>
          </cell>
          <cell r="CS272">
            <v>5569.2033999999976</v>
          </cell>
          <cell r="CT272">
            <v>0</v>
          </cell>
          <cell r="CU272">
            <v>0</v>
          </cell>
          <cell r="CV272">
            <v>5569.2033999999976</v>
          </cell>
          <cell r="CW272">
            <v>8.0306748466257627</v>
          </cell>
          <cell r="CX272">
            <v>4755.5247239263772</v>
          </cell>
          <cell r="CY272">
            <v>0</v>
          </cell>
          <cell r="CZ272">
            <v>0</v>
          </cell>
          <cell r="DA272">
            <v>4755.5247239263772</v>
          </cell>
          <cell r="DB272">
            <v>768264.65627720952</v>
          </cell>
          <cell r="DC272">
            <v>0</v>
          </cell>
          <cell r="DD272">
            <v>768264.65627720952</v>
          </cell>
          <cell r="DE272">
            <v>134894.59</v>
          </cell>
          <cell r="DF272">
            <v>0</v>
          </cell>
          <cell r="DG272">
            <v>134894.59</v>
          </cell>
          <cell r="DH272">
            <v>26.714285714285715</v>
          </cell>
          <cell r="DI272">
            <v>0</v>
          </cell>
          <cell r="DJ272">
            <v>3.0289999999999999</v>
          </cell>
          <cell r="DK272">
            <v>0</v>
          </cell>
          <cell r="DL272">
            <v>1</v>
          </cell>
          <cell r="DN272"/>
          <cell r="DO272">
            <v>0</v>
          </cell>
          <cell r="DP272">
            <v>0</v>
          </cell>
          <cell r="DQ272">
            <v>0</v>
          </cell>
          <cell r="DR272">
            <v>1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5186.38</v>
          </cell>
          <cell r="EB272">
            <v>4505.6000000000004</v>
          </cell>
          <cell r="EC272">
            <v>680.77999999999975</v>
          </cell>
          <cell r="ED272">
            <v>0</v>
          </cell>
          <cell r="EE272">
            <v>5186.38</v>
          </cell>
          <cell r="EF272">
            <v>5186.38</v>
          </cell>
          <cell r="EG272">
            <v>0</v>
          </cell>
          <cell r="EH272"/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140080.97</v>
          </cell>
          <cell r="EQ272">
            <v>0</v>
          </cell>
          <cell r="ER272">
            <v>140080.97</v>
          </cell>
          <cell r="ES272">
            <v>908345.62627720949</v>
          </cell>
          <cell r="ET272">
            <v>0</v>
          </cell>
          <cell r="EU272">
            <v>908345.62627720949</v>
          </cell>
          <cell r="EV272">
            <v>903159.24627720949</v>
          </cell>
          <cell r="EW272">
            <v>4829.728589717698</v>
          </cell>
          <cell r="EX272">
            <v>4610</v>
          </cell>
          <cell r="EY272">
            <v>0</v>
          </cell>
          <cell r="EZ272">
            <v>862070</v>
          </cell>
          <cell r="FA272">
            <v>0</v>
          </cell>
          <cell r="FB272">
            <v>908345.62627720949</v>
          </cell>
          <cell r="FC272">
            <v>908345.62627720949</v>
          </cell>
          <cell r="FD272">
            <v>0</v>
          </cell>
          <cell r="FE272">
            <v>908345.62627720949</v>
          </cell>
          <cell r="FF272">
            <v>908345.62627720949</v>
          </cell>
          <cell r="FG272">
            <v>0</v>
          </cell>
          <cell r="FH272" t="str">
            <v>Formula</v>
          </cell>
          <cell r="FI272">
            <v>109106.3561772095</v>
          </cell>
          <cell r="FJ272">
            <v>0</v>
          </cell>
          <cell r="FK272">
            <v>109106.3561772095</v>
          </cell>
          <cell r="FL272">
            <v>0</v>
          </cell>
          <cell r="FM272">
            <v>7700.66</v>
          </cell>
          <cell r="FN272">
            <v>1385.67</v>
          </cell>
          <cell r="FO272">
            <v>0</v>
          </cell>
          <cell r="FP272">
            <v>187</v>
          </cell>
          <cell r="FQ272">
            <v>9273.33</v>
          </cell>
        </row>
        <row r="273">
          <cell r="C273"/>
          <cell r="D273"/>
          <cell r="E273" t="str">
            <v>Noak Bridge Primary School</v>
          </cell>
          <cell r="F273" t="str">
            <v>P</v>
          </cell>
          <cell r="G273" t="str">
            <v/>
          </cell>
          <cell r="H273"/>
          <cell r="I273" t="str">
            <v>Y</v>
          </cell>
          <cell r="J273"/>
          <cell r="K273">
            <v>2568</v>
          </cell>
          <cell r="L273">
            <v>144086</v>
          </cell>
          <cell r="M273"/>
          <cell r="N273"/>
          <cell r="O273">
            <v>7</v>
          </cell>
          <cell r="P273">
            <v>0</v>
          </cell>
          <cell r="Q273">
            <v>0</v>
          </cell>
          <cell r="R273"/>
          <cell r="S273">
            <v>30</v>
          </cell>
          <cell r="T273">
            <v>179</v>
          </cell>
          <cell r="U273"/>
          <cell r="V273">
            <v>209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209</v>
          </cell>
          <cell r="AF273">
            <v>742491.31</v>
          </cell>
          <cell r="AG273">
            <v>0</v>
          </cell>
          <cell r="AH273">
            <v>0</v>
          </cell>
          <cell r="AI273">
            <v>0</v>
          </cell>
          <cell r="AJ273">
            <v>742491.31</v>
          </cell>
          <cell r="AK273">
            <v>35.999999999999964</v>
          </cell>
          <cell r="AL273">
            <v>17704.799999999985</v>
          </cell>
          <cell r="AM273">
            <v>0</v>
          </cell>
          <cell r="AN273">
            <v>0</v>
          </cell>
          <cell r="AO273">
            <v>17704.799999999985</v>
          </cell>
          <cell r="AP273">
            <v>44.000000000000064</v>
          </cell>
          <cell r="AQ273">
            <v>36212.880000000048</v>
          </cell>
          <cell r="AR273">
            <v>0</v>
          </cell>
          <cell r="AS273">
            <v>0</v>
          </cell>
          <cell r="AT273">
            <v>36212.880000000048</v>
          </cell>
          <cell r="AU273">
            <v>157.00000000000003</v>
          </cell>
          <cell r="AV273">
            <v>0</v>
          </cell>
          <cell r="AW273">
            <v>7.0000000000000044</v>
          </cell>
          <cell r="AX273">
            <v>1651.0536000000011</v>
          </cell>
          <cell r="AY273">
            <v>9</v>
          </cell>
          <cell r="AZ273">
            <v>2574.4392000000003</v>
          </cell>
          <cell r="BA273">
            <v>1.9999999999999996</v>
          </cell>
          <cell r="BB273">
            <v>893.27999999999975</v>
          </cell>
          <cell r="BC273">
            <v>3.9999999999999911</v>
          </cell>
          <cell r="BD273">
            <v>1947.1199999999956</v>
          </cell>
          <cell r="BE273">
            <v>0.99999999999999978</v>
          </cell>
          <cell r="BF273">
            <v>516.89999999999986</v>
          </cell>
          <cell r="BG273">
            <v>28.999999999999996</v>
          </cell>
          <cell r="BH273">
            <v>19792.499999999996</v>
          </cell>
          <cell r="BI273">
            <v>27375.292799999992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27375.292799999992</v>
          </cell>
          <cell r="BZ273">
            <v>81292.972800000032</v>
          </cell>
          <cell r="CA273">
            <v>0</v>
          </cell>
          <cell r="CB273">
            <v>81292.972800000032</v>
          </cell>
          <cell r="CC273">
            <v>68.870399070127846</v>
          </cell>
          <cell r="CD273">
            <v>80875.198332041822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80875.198332041822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2.3351955307262569</v>
          </cell>
          <cell r="CX273">
            <v>1382.8327374301675</v>
          </cell>
          <cell r="CY273">
            <v>0</v>
          </cell>
          <cell r="CZ273">
            <v>0</v>
          </cell>
          <cell r="DA273">
            <v>1382.8327374301675</v>
          </cell>
          <cell r="DB273">
            <v>906042.31386947189</v>
          </cell>
          <cell r="DC273">
            <v>0</v>
          </cell>
          <cell r="DD273">
            <v>906042.31386947189</v>
          </cell>
          <cell r="DE273">
            <v>134894.59</v>
          </cell>
          <cell r="DF273">
            <v>0</v>
          </cell>
          <cell r="DG273">
            <v>134894.59</v>
          </cell>
          <cell r="DH273">
            <v>29.857142857142858</v>
          </cell>
          <cell r="DI273">
            <v>0</v>
          </cell>
          <cell r="DJ273">
            <v>1.1639999999999999</v>
          </cell>
          <cell r="DK273">
            <v>0</v>
          </cell>
          <cell r="DL273">
            <v>0</v>
          </cell>
          <cell r="DN273"/>
          <cell r="DO273">
            <v>0</v>
          </cell>
          <cell r="DP273">
            <v>0</v>
          </cell>
          <cell r="DQ273">
            <v>0</v>
          </cell>
          <cell r="DR273">
            <v>1.0173000000000001</v>
          </cell>
          <cell r="DS273">
            <v>18008.208436941961</v>
          </cell>
          <cell r="DT273">
            <v>0</v>
          </cell>
          <cell r="DU273">
            <v>18008.208436941961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4289.1000000000004</v>
          </cell>
          <cell r="EB273">
            <v>4289.1000000000004</v>
          </cell>
          <cell r="EC273">
            <v>0</v>
          </cell>
          <cell r="ED273">
            <v>0</v>
          </cell>
          <cell r="EE273">
            <v>4289.1000000000004</v>
          </cell>
          <cell r="EF273">
            <v>4289.1000000000004</v>
          </cell>
          <cell r="EG273">
            <v>0</v>
          </cell>
          <cell r="EH273"/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157191.89843694196</v>
          </cell>
          <cell r="EQ273">
            <v>0</v>
          </cell>
          <cell r="ER273">
            <v>157191.89843694196</v>
          </cell>
          <cell r="ES273">
            <v>1063234.2123064138</v>
          </cell>
          <cell r="ET273">
            <v>0</v>
          </cell>
          <cell r="EU273">
            <v>1063234.2123064138</v>
          </cell>
          <cell r="EV273">
            <v>1058945.1123064137</v>
          </cell>
          <cell r="EW273">
            <v>5066.7230253895395</v>
          </cell>
          <cell r="EX273">
            <v>4610</v>
          </cell>
          <cell r="EY273">
            <v>0</v>
          </cell>
          <cell r="EZ273">
            <v>963490</v>
          </cell>
          <cell r="FA273">
            <v>0</v>
          </cell>
          <cell r="FB273">
            <v>1063234.2123064138</v>
          </cell>
          <cell r="FC273">
            <v>1063234.2123064138</v>
          </cell>
          <cell r="FD273">
            <v>0</v>
          </cell>
          <cell r="FE273">
            <v>1063234.2123064138</v>
          </cell>
          <cell r="FF273">
            <v>1063234.2123064138</v>
          </cell>
          <cell r="FG273">
            <v>0</v>
          </cell>
          <cell r="FH273" t="str">
            <v>Formula</v>
          </cell>
          <cell r="FI273">
            <v>171029.43548630393</v>
          </cell>
          <cell r="FJ273">
            <v>0</v>
          </cell>
          <cell r="FK273">
            <v>171029.43548630393</v>
          </cell>
          <cell r="FL273">
            <v>0</v>
          </cell>
          <cell r="FM273" t="str">
            <v/>
          </cell>
          <cell r="FN273" t="str">
            <v/>
          </cell>
          <cell r="FO273" t="str">
            <v/>
          </cell>
          <cell r="FP273" t="str">
            <v/>
          </cell>
          <cell r="FQ273">
            <v>0</v>
          </cell>
        </row>
        <row r="274">
          <cell r="C274"/>
          <cell r="D274"/>
          <cell r="E274" t="str">
            <v>North Crescent Primary School</v>
          </cell>
          <cell r="F274" t="str">
            <v>P</v>
          </cell>
          <cell r="G274" t="str">
            <v/>
          </cell>
          <cell r="H274"/>
          <cell r="I274" t="str">
            <v>Y</v>
          </cell>
          <cell r="J274"/>
          <cell r="K274">
            <v>2166</v>
          </cell>
          <cell r="L274">
            <v>145049</v>
          </cell>
          <cell r="M274"/>
          <cell r="N274"/>
          <cell r="O274">
            <v>7</v>
          </cell>
          <cell r="P274">
            <v>0</v>
          </cell>
          <cell r="Q274">
            <v>0</v>
          </cell>
          <cell r="R274"/>
          <cell r="S274">
            <v>22</v>
          </cell>
          <cell r="T274">
            <v>145</v>
          </cell>
          <cell r="U274"/>
          <cell r="V274">
            <v>167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167</v>
          </cell>
          <cell r="AF274">
            <v>593282.53</v>
          </cell>
          <cell r="AG274">
            <v>0</v>
          </cell>
          <cell r="AH274">
            <v>0</v>
          </cell>
          <cell r="AI274">
            <v>0</v>
          </cell>
          <cell r="AJ274">
            <v>593282.53</v>
          </cell>
          <cell r="AK274">
            <v>60.99999999999995</v>
          </cell>
          <cell r="AL274">
            <v>29999.799999999977</v>
          </cell>
          <cell r="AM274">
            <v>0</v>
          </cell>
          <cell r="AN274">
            <v>0</v>
          </cell>
          <cell r="AO274">
            <v>29999.799999999977</v>
          </cell>
          <cell r="AP274">
            <v>61.999999999999979</v>
          </cell>
          <cell r="AQ274">
            <v>51027.239999999983</v>
          </cell>
          <cell r="AR274">
            <v>0</v>
          </cell>
          <cell r="AS274">
            <v>0</v>
          </cell>
          <cell r="AT274">
            <v>51027.239999999983</v>
          </cell>
          <cell r="AU274">
            <v>117.99999999999993</v>
          </cell>
          <cell r="AV274">
            <v>0</v>
          </cell>
          <cell r="AW274">
            <v>9.0000000000000036</v>
          </cell>
          <cell r="AX274">
            <v>2122.7832000000008</v>
          </cell>
          <cell r="AY274">
            <v>33.999999999999922</v>
          </cell>
          <cell r="AZ274">
            <v>9725.6591999999782</v>
          </cell>
          <cell r="BA274">
            <v>1.9999999999999973</v>
          </cell>
          <cell r="BB274">
            <v>893.27999999999884</v>
          </cell>
          <cell r="BC274">
            <v>0</v>
          </cell>
          <cell r="BD274">
            <v>0</v>
          </cell>
          <cell r="BE274">
            <v>2.999999999999996</v>
          </cell>
          <cell r="BF274">
            <v>1550.6999999999978</v>
          </cell>
          <cell r="BG274">
            <v>1.0000000000000002</v>
          </cell>
          <cell r="BH274">
            <v>682.50000000000011</v>
          </cell>
          <cell r="BI274">
            <v>14974.922399999974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14974.922399999974</v>
          </cell>
          <cell r="BZ274">
            <v>96001.962399999931</v>
          </cell>
          <cell r="CA274">
            <v>0</v>
          </cell>
          <cell r="CB274">
            <v>96001.962399999931</v>
          </cell>
          <cell r="CC274">
            <v>74.879398148148113</v>
          </cell>
          <cell r="CD274">
            <v>87931.626039351802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87931.626039351802</v>
          </cell>
          <cell r="CR274">
            <v>6.9800000000000431</v>
          </cell>
          <cell r="CS274">
            <v>6725.4394000000411</v>
          </cell>
          <cell r="CT274">
            <v>0</v>
          </cell>
          <cell r="CU274">
            <v>0</v>
          </cell>
          <cell r="CV274">
            <v>6725.4394000000411</v>
          </cell>
          <cell r="CW274">
            <v>9.2137931034482676</v>
          </cell>
          <cell r="CX274">
            <v>5456.1318620689599</v>
          </cell>
          <cell r="CY274">
            <v>0</v>
          </cell>
          <cell r="CZ274">
            <v>0</v>
          </cell>
          <cell r="DA274">
            <v>5456.1318620689599</v>
          </cell>
          <cell r="DB274">
            <v>789397.68970142072</v>
          </cell>
          <cell r="DC274">
            <v>0</v>
          </cell>
          <cell r="DD274">
            <v>789397.68970142072</v>
          </cell>
          <cell r="DE274">
            <v>134894.59</v>
          </cell>
          <cell r="DF274">
            <v>0</v>
          </cell>
          <cell r="DG274">
            <v>134894.59</v>
          </cell>
          <cell r="DH274">
            <v>23.857142857142858</v>
          </cell>
          <cell r="DI274">
            <v>0</v>
          </cell>
          <cell r="DJ274">
            <v>0.71099999999999997</v>
          </cell>
          <cell r="DK274">
            <v>0</v>
          </cell>
          <cell r="DL274">
            <v>0</v>
          </cell>
          <cell r="DN274"/>
          <cell r="DO274">
            <v>0</v>
          </cell>
          <cell r="DP274">
            <v>0</v>
          </cell>
          <cell r="DQ274">
            <v>0</v>
          </cell>
          <cell r="DR274">
            <v>1.0173000000000001</v>
          </cell>
          <cell r="DS274">
            <v>15990.256438834664</v>
          </cell>
          <cell r="DT274">
            <v>0</v>
          </cell>
          <cell r="DU274">
            <v>15990.256438834664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4371.1139999999996</v>
          </cell>
          <cell r="EB274">
            <v>4371.1139999999996</v>
          </cell>
          <cell r="EC274">
            <v>0</v>
          </cell>
          <cell r="ED274">
            <v>0</v>
          </cell>
          <cell r="EE274">
            <v>4371.1139999999996</v>
          </cell>
          <cell r="EF274">
            <v>4371.1139999999996</v>
          </cell>
          <cell r="EG274">
            <v>0</v>
          </cell>
          <cell r="EH274"/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155255.96043883465</v>
          </cell>
          <cell r="EQ274">
            <v>0</v>
          </cell>
          <cell r="ER274">
            <v>155255.96043883465</v>
          </cell>
          <cell r="ES274">
            <v>944653.65014025534</v>
          </cell>
          <cell r="ET274">
            <v>0</v>
          </cell>
          <cell r="EU274">
            <v>944653.65014025534</v>
          </cell>
          <cell r="EV274">
            <v>940282.5361402554</v>
          </cell>
          <cell r="EW274">
            <v>5630.4343481452415</v>
          </cell>
          <cell r="EX274">
            <v>4610</v>
          </cell>
          <cell r="EY274">
            <v>0</v>
          </cell>
          <cell r="EZ274">
            <v>769870</v>
          </cell>
          <cell r="FA274">
            <v>0</v>
          </cell>
          <cell r="FB274">
            <v>944653.65014025534</v>
          </cell>
          <cell r="FC274">
            <v>944653.65014025534</v>
          </cell>
          <cell r="FD274">
            <v>0</v>
          </cell>
          <cell r="FE274">
            <v>944653.65014025534</v>
          </cell>
          <cell r="FF274">
            <v>944653.65014025534</v>
          </cell>
          <cell r="FG274">
            <v>0</v>
          </cell>
          <cell r="FH274" t="str">
            <v>Formula</v>
          </cell>
          <cell r="FI274">
            <v>187095.54495732536</v>
          </cell>
          <cell r="FJ274">
            <v>0</v>
          </cell>
          <cell r="FK274">
            <v>187095.54495732536</v>
          </cell>
          <cell r="FL274">
            <v>0</v>
          </cell>
          <cell r="FM274" t="str">
            <v/>
          </cell>
          <cell r="FN274" t="str">
            <v/>
          </cell>
          <cell r="FO274" t="str">
            <v/>
          </cell>
          <cell r="FP274" t="str">
            <v/>
          </cell>
          <cell r="FQ274">
            <v>0</v>
          </cell>
        </row>
        <row r="275">
          <cell r="C275">
            <v>1850</v>
          </cell>
          <cell r="D275" t="str">
            <v>RB051850</v>
          </cell>
          <cell r="E275" t="str">
            <v>North Primary School and Nursery</v>
          </cell>
          <cell r="F275" t="str">
            <v>P</v>
          </cell>
          <cell r="G275" t="str">
            <v>Y</v>
          </cell>
          <cell r="H275">
            <v>10017559</v>
          </cell>
          <cell r="I275" t="str">
            <v/>
          </cell>
          <cell r="J275"/>
          <cell r="K275">
            <v>2008</v>
          </cell>
          <cell r="L275">
            <v>114709</v>
          </cell>
          <cell r="M275"/>
          <cell r="N275"/>
          <cell r="O275">
            <v>7</v>
          </cell>
          <cell r="P275">
            <v>0</v>
          </cell>
          <cell r="Q275">
            <v>0</v>
          </cell>
          <cell r="R275"/>
          <cell r="S275">
            <v>60</v>
          </cell>
          <cell r="T275">
            <v>360</v>
          </cell>
          <cell r="U275"/>
          <cell r="V275">
            <v>420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420</v>
          </cell>
          <cell r="AF275">
            <v>1492087.8</v>
          </cell>
          <cell r="AG275">
            <v>0</v>
          </cell>
          <cell r="AH275">
            <v>0</v>
          </cell>
          <cell r="AI275">
            <v>0</v>
          </cell>
          <cell r="AJ275">
            <v>1492087.8</v>
          </cell>
          <cell r="AK275">
            <v>91.000000000000142</v>
          </cell>
          <cell r="AL275">
            <v>44753.800000000068</v>
          </cell>
          <cell r="AM275">
            <v>0</v>
          </cell>
          <cell r="AN275">
            <v>0</v>
          </cell>
          <cell r="AO275">
            <v>44753.800000000068</v>
          </cell>
          <cell r="AP275">
            <v>92.999999999999815</v>
          </cell>
          <cell r="AQ275">
            <v>76540.859999999841</v>
          </cell>
          <cell r="AR275">
            <v>0</v>
          </cell>
          <cell r="AS275">
            <v>0</v>
          </cell>
          <cell r="AT275">
            <v>76540.859999999841</v>
          </cell>
          <cell r="AU275">
            <v>243.00000000000017</v>
          </cell>
          <cell r="AV275">
            <v>0</v>
          </cell>
          <cell r="AW275">
            <v>138.0000000000002</v>
          </cell>
          <cell r="AX275">
            <v>32549.342400000049</v>
          </cell>
          <cell r="AY275">
            <v>16</v>
          </cell>
          <cell r="AZ275">
            <v>4576.7808000000005</v>
          </cell>
          <cell r="BA275">
            <v>9.9999999999999964</v>
          </cell>
          <cell r="BB275">
            <v>4466.3999999999987</v>
          </cell>
          <cell r="BC275">
            <v>7.0000000000000142</v>
          </cell>
          <cell r="BD275">
            <v>3407.4600000000069</v>
          </cell>
          <cell r="BE275">
            <v>6.0000000000000053</v>
          </cell>
          <cell r="BF275">
            <v>3101.4000000000028</v>
          </cell>
          <cell r="BG275">
            <v>0</v>
          </cell>
          <cell r="BH275">
            <v>0</v>
          </cell>
          <cell r="BI275">
            <v>48101.383200000055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48101.383200000055</v>
          </cell>
          <cell r="BZ275">
            <v>169396.04319999996</v>
          </cell>
          <cell r="CA275">
            <v>0</v>
          </cell>
          <cell r="CB275">
            <v>169396.04319999996</v>
          </cell>
          <cell r="CC275">
            <v>142.24282816574907</v>
          </cell>
          <cell r="CD275">
            <v>167037.1755433208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167037.1755433208</v>
          </cell>
          <cell r="CR275">
            <v>20.8000000000002</v>
          </cell>
          <cell r="CS275">
            <v>20041.424000000192</v>
          </cell>
          <cell r="CT275">
            <v>0</v>
          </cell>
          <cell r="CU275">
            <v>0</v>
          </cell>
          <cell r="CV275">
            <v>20041.424000000192</v>
          </cell>
          <cell r="CW275">
            <v>88.913649025069688</v>
          </cell>
          <cell r="CX275">
            <v>52651.995543175515</v>
          </cell>
          <cell r="CY275">
            <v>0</v>
          </cell>
          <cell r="CZ275">
            <v>0</v>
          </cell>
          <cell r="DA275">
            <v>52651.995543175515</v>
          </cell>
          <cell r="DB275">
            <v>1901214.4382864966</v>
          </cell>
          <cell r="DC275">
            <v>0</v>
          </cell>
          <cell r="DD275">
            <v>1901214.4382864966</v>
          </cell>
          <cell r="DE275">
            <v>134894.59</v>
          </cell>
          <cell r="DF275">
            <v>0</v>
          </cell>
          <cell r="DG275">
            <v>134894.59</v>
          </cell>
          <cell r="DH275">
            <v>60</v>
          </cell>
          <cell r="DI275">
            <v>0</v>
          </cell>
          <cell r="DJ275">
            <v>0.91300000000000003</v>
          </cell>
          <cell r="DK275">
            <v>0</v>
          </cell>
          <cell r="DL275">
            <v>0</v>
          </cell>
          <cell r="DN275"/>
          <cell r="DO275">
            <v>0</v>
          </cell>
          <cell r="DP275">
            <v>0</v>
          </cell>
          <cell r="DQ275">
            <v>0</v>
          </cell>
          <cell r="DR275">
            <v>1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37212.050000000003</v>
          </cell>
          <cell r="EB275">
            <v>32256</v>
          </cell>
          <cell r="EC275">
            <v>4956.0500000000029</v>
          </cell>
          <cell r="ED275">
            <v>0</v>
          </cell>
          <cell r="EE275">
            <v>37212.050000000003</v>
          </cell>
          <cell r="EF275">
            <v>37212.050000000003</v>
          </cell>
          <cell r="EG275">
            <v>0</v>
          </cell>
          <cell r="EH275"/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172106.64</v>
          </cell>
          <cell r="EQ275">
            <v>0</v>
          </cell>
          <cell r="ER275">
            <v>172106.64</v>
          </cell>
          <cell r="ES275">
            <v>2073321.0782864965</v>
          </cell>
          <cell r="ET275">
            <v>0</v>
          </cell>
          <cell r="EU275">
            <v>2073321.0782864965</v>
          </cell>
          <cell r="EV275">
            <v>2036109.0282864966</v>
          </cell>
          <cell r="EW275">
            <v>4847.8786387773725</v>
          </cell>
          <cell r="EX275">
            <v>4610</v>
          </cell>
          <cell r="EY275">
            <v>0</v>
          </cell>
          <cell r="EZ275">
            <v>1936200</v>
          </cell>
          <cell r="FA275">
            <v>0</v>
          </cell>
          <cell r="FB275">
            <v>2073321.0782864965</v>
          </cell>
          <cell r="FC275">
            <v>2073321.0782864965</v>
          </cell>
          <cell r="FD275">
            <v>0</v>
          </cell>
          <cell r="FE275">
            <v>2073321.0782864965</v>
          </cell>
          <cell r="FF275">
            <v>2073321.0782864965</v>
          </cell>
          <cell r="FG275">
            <v>0</v>
          </cell>
          <cell r="FH275" t="str">
            <v>Formula</v>
          </cell>
          <cell r="FI275">
            <v>409135.47228649637</v>
          </cell>
          <cell r="FJ275">
            <v>0</v>
          </cell>
          <cell r="FK275">
            <v>409135.47228649637</v>
          </cell>
          <cell r="FL275">
            <v>0</v>
          </cell>
          <cell r="FM275">
            <v>17295.599999999999</v>
          </cell>
          <cell r="FN275">
            <v>3112.2000000000003</v>
          </cell>
          <cell r="FO275">
            <v>0</v>
          </cell>
          <cell r="FP275">
            <v>420</v>
          </cell>
          <cell r="FQ275">
            <v>20827.8</v>
          </cell>
        </row>
        <row r="276">
          <cell r="C276"/>
          <cell r="D276"/>
          <cell r="E276" t="str">
            <v>Northlands Primary School and Nursery</v>
          </cell>
          <cell r="F276" t="str">
            <v>P</v>
          </cell>
          <cell r="G276" t="str">
            <v/>
          </cell>
          <cell r="H276"/>
          <cell r="I276" t="str">
            <v>Y</v>
          </cell>
          <cell r="J276"/>
          <cell r="K276">
            <v>2145</v>
          </cell>
          <cell r="L276">
            <v>143125</v>
          </cell>
          <cell r="M276">
            <v>15</v>
          </cell>
          <cell r="N276"/>
          <cell r="O276">
            <v>7</v>
          </cell>
          <cell r="P276">
            <v>0</v>
          </cell>
          <cell r="Q276">
            <v>0</v>
          </cell>
          <cell r="R276"/>
          <cell r="S276">
            <v>98.75</v>
          </cell>
          <cell r="T276">
            <v>539</v>
          </cell>
          <cell r="U276"/>
          <cell r="V276">
            <v>637.75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637.75</v>
          </cell>
          <cell r="AF276">
            <v>2265664.2725</v>
          </cell>
          <cell r="AG276">
            <v>0</v>
          </cell>
          <cell r="AH276">
            <v>0</v>
          </cell>
          <cell r="AI276">
            <v>0</v>
          </cell>
          <cell r="AJ276">
            <v>2265664.2725</v>
          </cell>
          <cell r="AK276">
            <v>264.63076311605738</v>
          </cell>
          <cell r="AL276">
            <v>130145.40930047703</v>
          </cell>
          <cell r="AM276">
            <v>0</v>
          </cell>
          <cell r="AN276">
            <v>0</v>
          </cell>
          <cell r="AO276">
            <v>130145.40930047703</v>
          </cell>
          <cell r="AP276">
            <v>265.64467408585085</v>
          </cell>
          <cell r="AQ276">
            <v>218630.87966613696</v>
          </cell>
          <cell r="AR276">
            <v>0</v>
          </cell>
          <cell r="AS276">
            <v>0</v>
          </cell>
          <cell r="AT276">
            <v>218630.87966613696</v>
          </cell>
          <cell r="AU276">
            <v>50.938498402555879</v>
          </cell>
          <cell r="AV276">
            <v>0</v>
          </cell>
          <cell r="AW276">
            <v>72.332667731629584</v>
          </cell>
          <cell r="AX276">
            <v>17060.730207987264</v>
          </cell>
          <cell r="AY276">
            <v>64.182507987220603</v>
          </cell>
          <cell r="AZ276">
            <v>18359.329390734871</v>
          </cell>
          <cell r="BA276">
            <v>73.351437699680787</v>
          </cell>
          <cell r="BB276">
            <v>32761.686134185427</v>
          </cell>
          <cell r="BC276">
            <v>269.97404153354614</v>
          </cell>
          <cell r="BD276">
            <v>131417.96393769959</v>
          </cell>
          <cell r="BE276">
            <v>86.595447284345127</v>
          </cell>
          <cell r="BF276">
            <v>44761.186701277991</v>
          </cell>
          <cell r="BG276">
            <v>20.375399361022378</v>
          </cell>
          <cell r="BH276">
            <v>13906.210063897774</v>
          </cell>
          <cell r="BI276">
            <v>258267.10643578292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258267.10643578292</v>
          </cell>
          <cell r="BZ276">
            <v>607043.39540239691</v>
          </cell>
          <cell r="CA276">
            <v>0</v>
          </cell>
          <cell r="CB276">
            <v>607043.39540239691</v>
          </cell>
          <cell r="CC276">
            <v>174.85337214946054</v>
          </cell>
          <cell r="CD276">
            <v>205332.06344883301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205332.06344883301</v>
          </cell>
          <cell r="CR276">
            <v>9.4646974522293092</v>
          </cell>
          <cell r="CS276">
            <v>9119.5199361465056</v>
          </cell>
          <cell r="CT276">
            <v>0</v>
          </cell>
          <cell r="CU276">
            <v>0</v>
          </cell>
          <cell r="CV276">
            <v>9119.5199361465056</v>
          </cell>
          <cell r="CW276">
            <v>53.2444341372913</v>
          </cell>
          <cell r="CX276">
            <v>31529.756563079787</v>
          </cell>
          <cell r="CY276">
            <v>0</v>
          </cell>
          <cell r="CZ276">
            <v>0</v>
          </cell>
          <cell r="DA276">
            <v>31529.756563079787</v>
          </cell>
          <cell r="DB276">
            <v>3118689.0078504565</v>
          </cell>
          <cell r="DC276">
            <v>0</v>
          </cell>
          <cell r="DD276">
            <v>3118689.0078504565</v>
          </cell>
          <cell r="DE276">
            <v>134894.59</v>
          </cell>
          <cell r="DF276">
            <v>0</v>
          </cell>
          <cell r="DG276">
            <v>134894.59</v>
          </cell>
          <cell r="DH276">
            <v>91.107142857142861</v>
          </cell>
          <cell r="DI276">
            <v>0</v>
          </cell>
          <cell r="DJ276">
            <v>0.76</v>
          </cell>
          <cell r="DK276">
            <v>0</v>
          </cell>
          <cell r="DL276">
            <v>0</v>
          </cell>
          <cell r="DN276"/>
          <cell r="DO276">
            <v>0</v>
          </cell>
          <cell r="DP276">
            <v>0</v>
          </cell>
          <cell r="DQ276">
            <v>0</v>
          </cell>
          <cell r="DR276">
            <v>1.0173000000000001</v>
          </cell>
          <cell r="DS276">
            <v>56286.996242813198</v>
          </cell>
          <cell r="DT276">
            <v>0</v>
          </cell>
          <cell r="DU276">
            <v>56286.996242813198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7197.8</v>
          </cell>
          <cell r="EB276">
            <v>7197.8</v>
          </cell>
          <cell r="EC276">
            <v>0</v>
          </cell>
          <cell r="ED276">
            <v>0</v>
          </cell>
          <cell r="EE276">
            <v>7197.8</v>
          </cell>
          <cell r="EF276">
            <v>7197.8</v>
          </cell>
          <cell r="EG276">
            <v>0</v>
          </cell>
          <cell r="EH276"/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198379.3862428132</v>
          </cell>
          <cell r="EQ276">
            <v>0</v>
          </cell>
          <cell r="ER276">
            <v>198379.3862428132</v>
          </cell>
          <cell r="ES276">
            <v>3317068.3940932695</v>
          </cell>
          <cell r="ET276">
            <v>0</v>
          </cell>
          <cell r="EU276">
            <v>3317068.3940932695</v>
          </cell>
          <cell r="EV276">
            <v>3309870.5940932697</v>
          </cell>
          <cell r="EW276">
            <v>5189.9186108871336</v>
          </cell>
          <cell r="EX276">
            <v>4610</v>
          </cell>
          <cell r="EY276">
            <v>0</v>
          </cell>
          <cell r="EZ276">
            <v>2940027.5</v>
          </cell>
          <cell r="FA276">
            <v>0</v>
          </cell>
          <cell r="FB276">
            <v>3317068.3940932695</v>
          </cell>
          <cell r="FC276">
            <v>3317068.3940932695</v>
          </cell>
          <cell r="FD276">
            <v>0</v>
          </cell>
          <cell r="FE276">
            <v>3317068.3940932695</v>
          </cell>
          <cell r="FF276">
            <v>3317068.3940932695</v>
          </cell>
          <cell r="FG276">
            <v>0</v>
          </cell>
          <cell r="FH276" t="str">
            <v>Formula</v>
          </cell>
          <cell r="FI276">
            <v>804530.94632307126</v>
          </cell>
          <cell r="FJ276">
            <v>0</v>
          </cell>
          <cell r="FK276">
            <v>804530.94632307126</v>
          </cell>
          <cell r="FL276">
            <v>0</v>
          </cell>
          <cell r="FM276" t="str">
            <v/>
          </cell>
          <cell r="FN276" t="str">
            <v/>
          </cell>
          <cell r="FO276" t="str">
            <v/>
          </cell>
          <cell r="FP276" t="str">
            <v/>
          </cell>
          <cell r="FQ276">
            <v>0</v>
          </cell>
        </row>
        <row r="277">
          <cell r="C277"/>
          <cell r="D277"/>
          <cell r="E277" t="str">
            <v>Northwick Park Primary and Nursery Academy</v>
          </cell>
          <cell r="F277" t="str">
            <v>P</v>
          </cell>
          <cell r="G277" t="str">
            <v/>
          </cell>
          <cell r="H277"/>
          <cell r="I277" t="str">
            <v>Y</v>
          </cell>
          <cell r="J277"/>
          <cell r="K277">
            <v>3834</v>
          </cell>
          <cell r="L277">
            <v>141571</v>
          </cell>
          <cell r="M277"/>
          <cell r="N277"/>
          <cell r="O277">
            <v>7</v>
          </cell>
          <cell r="P277">
            <v>0</v>
          </cell>
          <cell r="Q277">
            <v>0</v>
          </cell>
          <cell r="R277"/>
          <cell r="S277">
            <v>69</v>
          </cell>
          <cell r="T277">
            <v>500</v>
          </cell>
          <cell r="U277"/>
          <cell r="V277">
            <v>569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569</v>
          </cell>
          <cell r="AF277">
            <v>2021423.7100000002</v>
          </cell>
          <cell r="AG277">
            <v>0</v>
          </cell>
          <cell r="AH277">
            <v>0</v>
          </cell>
          <cell r="AI277">
            <v>0</v>
          </cell>
          <cell r="AJ277">
            <v>2021423.7100000002</v>
          </cell>
          <cell r="AK277">
            <v>210.99999999999974</v>
          </cell>
          <cell r="AL277">
            <v>103769.79999999987</v>
          </cell>
          <cell r="AM277">
            <v>0</v>
          </cell>
          <cell r="AN277">
            <v>0</v>
          </cell>
          <cell r="AO277">
            <v>103769.79999999987</v>
          </cell>
          <cell r="AP277">
            <v>221.00000000000017</v>
          </cell>
          <cell r="AQ277">
            <v>181887.42000000013</v>
          </cell>
          <cell r="AR277">
            <v>0</v>
          </cell>
          <cell r="AS277">
            <v>0</v>
          </cell>
          <cell r="AT277">
            <v>181887.42000000013</v>
          </cell>
          <cell r="AU277">
            <v>185.3257042253523</v>
          </cell>
          <cell r="AV277">
            <v>0</v>
          </cell>
          <cell r="AW277">
            <v>62.109154929577585</v>
          </cell>
          <cell r="AX277">
            <v>14649.363405633831</v>
          </cell>
          <cell r="AY277">
            <v>81.142605633802873</v>
          </cell>
          <cell r="AZ277">
            <v>23210.744970422555</v>
          </cell>
          <cell r="BA277">
            <v>76.133802816901152</v>
          </cell>
          <cell r="BB277">
            <v>34004.40169014073</v>
          </cell>
          <cell r="BC277">
            <v>0</v>
          </cell>
          <cell r="BD277">
            <v>0</v>
          </cell>
          <cell r="BE277">
            <v>150.26408450704253</v>
          </cell>
          <cell r="BF277">
            <v>77671.505281690275</v>
          </cell>
          <cell r="BG277">
            <v>14.024647887323965</v>
          </cell>
          <cell r="BH277">
            <v>9571.8221830986058</v>
          </cell>
          <cell r="BI277">
            <v>159107.837530986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159107.837530986</v>
          </cell>
          <cell r="BZ277">
            <v>444765.05753098597</v>
          </cell>
          <cell r="CA277">
            <v>0</v>
          </cell>
          <cell r="CB277">
            <v>444765.05753098597</v>
          </cell>
          <cell r="CC277">
            <v>256.86311370141806</v>
          </cell>
          <cell r="CD277">
            <v>301636.92305071221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301636.92305071221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5.69</v>
          </cell>
          <cell r="CX277">
            <v>3369.4472999999998</v>
          </cell>
          <cell r="CY277">
            <v>0</v>
          </cell>
          <cell r="CZ277">
            <v>0</v>
          </cell>
          <cell r="DA277">
            <v>3369.4472999999998</v>
          </cell>
          <cell r="DB277">
            <v>2771195.1378816986</v>
          </cell>
          <cell r="DC277">
            <v>0</v>
          </cell>
          <cell r="DD277">
            <v>2771195.1378816986</v>
          </cell>
          <cell r="DE277">
            <v>134894.59</v>
          </cell>
          <cell r="DF277">
            <v>0</v>
          </cell>
          <cell r="DG277">
            <v>134894.59</v>
          </cell>
          <cell r="DH277">
            <v>81.285714285714292</v>
          </cell>
          <cell r="DI277">
            <v>0</v>
          </cell>
          <cell r="DJ277">
            <v>0.57499999999999996</v>
          </cell>
          <cell r="DK277">
            <v>0</v>
          </cell>
          <cell r="DL277">
            <v>0</v>
          </cell>
          <cell r="DN277"/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9219.1</v>
          </cell>
          <cell r="EB277">
            <v>9219.1</v>
          </cell>
          <cell r="EC277">
            <v>0</v>
          </cell>
          <cell r="ED277">
            <v>0</v>
          </cell>
          <cell r="EE277">
            <v>9219.1</v>
          </cell>
          <cell r="EF277">
            <v>9219.1</v>
          </cell>
          <cell r="EG277">
            <v>0</v>
          </cell>
          <cell r="EH277"/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144113.69</v>
          </cell>
          <cell r="EQ277">
            <v>0</v>
          </cell>
          <cell r="ER277">
            <v>144113.69</v>
          </cell>
          <cell r="ES277">
            <v>2915308.8278816985</v>
          </cell>
          <cell r="ET277">
            <v>0</v>
          </cell>
          <cell r="EU277">
            <v>2915308.8278816985</v>
          </cell>
          <cell r="EV277">
            <v>2906089.7278816984</v>
          </cell>
          <cell r="EW277">
            <v>5107.3633178940217</v>
          </cell>
          <cell r="EX277">
            <v>4610</v>
          </cell>
          <cell r="EY277">
            <v>0</v>
          </cell>
          <cell r="EZ277">
            <v>2623090</v>
          </cell>
          <cell r="FA277">
            <v>0</v>
          </cell>
          <cell r="FB277">
            <v>2915308.8278816985</v>
          </cell>
          <cell r="FC277">
            <v>2915308.8278816985</v>
          </cell>
          <cell r="FD277">
            <v>0</v>
          </cell>
          <cell r="FE277">
            <v>2915308.8278816985</v>
          </cell>
          <cell r="FF277">
            <v>2915308.8278816985</v>
          </cell>
          <cell r="FG277">
            <v>0</v>
          </cell>
          <cell r="FH277" t="str">
            <v>Formula</v>
          </cell>
          <cell r="FI277">
            <v>706644.33918169828</v>
          </cell>
          <cell r="FJ277">
            <v>0</v>
          </cell>
          <cell r="FK277">
            <v>706644.33918169828</v>
          </cell>
          <cell r="FL277">
            <v>0</v>
          </cell>
          <cell r="FM277" t="str">
            <v/>
          </cell>
          <cell r="FN277" t="str">
            <v/>
          </cell>
          <cell r="FO277" t="str">
            <v/>
          </cell>
          <cell r="FP277" t="str">
            <v/>
          </cell>
          <cell r="FQ277">
            <v>0</v>
          </cell>
        </row>
        <row r="278">
          <cell r="C278"/>
          <cell r="D278"/>
          <cell r="E278" t="str">
            <v>Notley Green Primary School</v>
          </cell>
          <cell r="F278" t="str">
            <v>P</v>
          </cell>
          <cell r="G278" t="str">
            <v/>
          </cell>
          <cell r="H278"/>
          <cell r="I278" t="str">
            <v>Y</v>
          </cell>
          <cell r="J278"/>
          <cell r="K278">
            <v>2000</v>
          </cell>
          <cell r="L278">
            <v>138901</v>
          </cell>
          <cell r="M278"/>
          <cell r="N278"/>
          <cell r="O278">
            <v>7</v>
          </cell>
          <cell r="P278">
            <v>0</v>
          </cell>
          <cell r="Q278">
            <v>0</v>
          </cell>
          <cell r="R278"/>
          <cell r="S278">
            <v>61</v>
          </cell>
          <cell r="T278">
            <v>340</v>
          </cell>
          <cell r="U278"/>
          <cell r="V278">
            <v>401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401</v>
          </cell>
          <cell r="AF278">
            <v>1424588.59</v>
          </cell>
          <cell r="AG278">
            <v>0</v>
          </cell>
          <cell r="AH278">
            <v>0</v>
          </cell>
          <cell r="AI278">
            <v>0</v>
          </cell>
          <cell r="AJ278">
            <v>1424588.59</v>
          </cell>
          <cell r="AK278">
            <v>46.000000000000007</v>
          </cell>
          <cell r="AL278">
            <v>22622.800000000003</v>
          </cell>
          <cell r="AM278">
            <v>0</v>
          </cell>
          <cell r="AN278">
            <v>0</v>
          </cell>
          <cell r="AO278">
            <v>22622.800000000003</v>
          </cell>
          <cell r="AP278">
            <v>47.000000000000036</v>
          </cell>
          <cell r="AQ278">
            <v>38681.940000000031</v>
          </cell>
          <cell r="AR278">
            <v>0</v>
          </cell>
          <cell r="AS278">
            <v>0</v>
          </cell>
          <cell r="AT278">
            <v>38681.940000000031</v>
          </cell>
          <cell r="AU278">
            <v>360.90000000000003</v>
          </cell>
          <cell r="AV278">
            <v>0</v>
          </cell>
          <cell r="AW278">
            <v>20.05</v>
          </cell>
          <cell r="AX278">
            <v>4729.0892400000002</v>
          </cell>
          <cell r="AY278">
            <v>8.02</v>
          </cell>
          <cell r="AZ278">
            <v>2294.1113760000003</v>
          </cell>
          <cell r="BA278">
            <v>12.03</v>
          </cell>
          <cell r="BB278">
            <v>5373.0791999999992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12396.279815999998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12396.279815999998</v>
          </cell>
          <cell r="BZ278">
            <v>73701.019816000029</v>
          </cell>
          <cell r="CA278">
            <v>0</v>
          </cell>
          <cell r="CB278">
            <v>73701.019816000029</v>
          </cell>
          <cell r="CC278">
            <v>102.11097659402735</v>
          </cell>
          <cell r="CD278">
            <v>119909.94092413226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119909.94092413226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2.3588235294117643</v>
          </cell>
          <cell r="CX278">
            <v>1396.8245294117644</v>
          </cell>
          <cell r="CY278">
            <v>0</v>
          </cell>
          <cell r="CZ278">
            <v>0</v>
          </cell>
          <cell r="DA278">
            <v>1396.8245294117644</v>
          </cell>
          <cell r="DB278">
            <v>1619596.3752695441</v>
          </cell>
          <cell r="DC278">
            <v>0</v>
          </cell>
          <cell r="DD278">
            <v>1619596.3752695441</v>
          </cell>
          <cell r="DE278">
            <v>134894.59</v>
          </cell>
          <cell r="DF278">
            <v>0</v>
          </cell>
          <cell r="DG278">
            <v>134894.59</v>
          </cell>
          <cell r="DH278">
            <v>57.285714285714285</v>
          </cell>
          <cell r="DI278">
            <v>0</v>
          </cell>
          <cell r="DJ278">
            <v>1.373</v>
          </cell>
          <cell r="DK278">
            <v>0</v>
          </cell>
          <cell r="DL278">
            <v>0</v>
          </cell>
          <cell r="DN278"/>
          <cell r="DO278">
            <v>0</v>
          </cell>
          <cell r="DP278">
            <v>0</v>
          </cell>
          <cell r="DQ278">
            <v>0</v>
          </cell>
          <cell r="DR278">
            <v>1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7838.6</v>
          </cell>
          <cell r="EB278">
            <v>7838.6</v>
          </cell>
          <cell r="EC278">
            <v>0</v>
          </cell>
          <cell r="ED278">
            <v>0</v>
          </cell>
          <cell r="EE278">
            <v>7838.6</v>
          </cell>
          <cell r="EF278">
            <v>7838.6</v>
          </cell>
          <cell r="EG278">
            <v>0</v>
          </cell>
          <cell r="EH278"/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142733.19</v>
          </cell>
          <cell r="EQ278">
            <v>0</v>
          </cell>
          <cell r="ER278">
            <v>142733.19</v>
          </cell>
          <cell r="ES278">
            <v>1762329.565269544</v>
          </cell>
          <cell r="ET278">
            <v>0</v>
          </cell>
          <cell r="EU278">
            <v>1762329.565269544</v>
          </cell>
          <cell r="EV278">
            <v>1754490.9652695442</v>
          </cell>
          <cell r="EW278">
            <v>4375.2891901983648</v>
          </cell>
          <cell r="EX278">
            <v>4610</v>
          </cell>
          <cell r="EY278">
            <v>234.71080980163515</v>
          </cell>
          <cell r="EZ278">
            <v>1848610</v>
          </cell>
          <cell r="FA278">
            <v>94119.034730455838</v>
          </cell>
          <cell r="FB278">
            <v>1856448.5999999999</v>
          </cell>
          <cell r="FC278">
            <v>1856448.5999999999</v>
          </cell>
          <cell r="FD278">
            <v>0</v>
          </cell>
          <cell r="FE278">
            <v>1856448.5999999999</v>
          </cell>
          <cell r="FF278">
            <v>1856448.5999999999</v>
          </cell>
          <cell r="FG278">
            <v>0</v>
          </cell>
          <cell r="FH278" t="str">
            <v>MPPL</v>
          </cell>
          <cell r="FI278">
            <v>215122.64296954405</v>
          </cell>
          <cell r="FJ278">
            <v>0</v>
          </cell>
          <cell r="FK278">
            <v>215122.64296954405</v>
          </cell>
          <cell r="FL278">
            <v>0</v>
          </cell>
          <cell r="FM278" t="str">
            <v/>
          </cell>
          <cell r="FN278" t="str">
            <v/>
          </cell>
          <cell r="FO278" t="str">
            <v/>
          </cell>
          <cell r="FP278" t="str">
            <v/>
          </cell>
          <cell r="FQ278">
            <v>0</v>
          </cell>
        </row>
        <row r="279">
          <cell r="C279">
            <v>4770</v>
          </cell>
          <cell r="D279" t="str">
            <v>RB054770</v>
          </cell>
          <cell r="E279" t="str">
            <v>Oakfield Primary School</v>
          </cell>
          <cell r="F279" t="str">
            <v>P</v>
          </cell>
          <cell r="G279" t="str">
            <v>Y</v>
          </cell>
          <cell r="H279">
            <v>10016876</v>
          </cell>
          <cell r="I279" t="str">
            <v/>
          </cell>
          <cell r="J279"/>
          <cell r="K279">
            <v>2004</v>
          </cell>
          <cell r="L279">
            <v>131806</v>
          </cell>
          <cell r="M279"/>
          <cell r="N279"/>
          <cell r="O279">
            <v>7</v>
          </cell>
          <cell r="P279">
            <v>0</v>
          </cell>
          <cell r="Q279">
            <v>0</v>
          </cell>
          <cell r="R279"/>
          <cell r="S279">
            <v>60</v>
          </cell>
          <cell r="T279">
            <v>357</v>
          </cell>
          <cell r="U279"/>
          <cell r="V279">
            <v>417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417</v>
          </cell>
          <cell r="AF279">
            <v>1481430.03</v>
          </cell>
          <cell r="AG279">
            <v>0</v>
          </cell>
          <cell r="AH279">
            <v>0</v>
          </cell>
          <cell r="AI279">
            <v>0</v>
          </cell>
          <cell r="AJ279">
            <v>1481430.03</v>
          </cell>
          <cell r="AK279">
            <v>48.000000000000107</v>
          </cell>
          <cell r="AL279">
            <v>23606.400000000052</v>
          </cell>
          <cell r="AM279">
            <v>0</v>
          </cell>
          <cell r="AN279">
            <v>0</v>
          </cell>
          <cell r="AO279">
            <v>23606.400000000052</v>
          </cell>
          <cell r="AP279">
            <v>53.000000000000142</v>
          </cell>
          <cell r="AQ279">
            <v>43620.060000000114</v>
          </cell>
          <cell r="AR279">
            <v>0</v>
          </cell>
          <cell r="AS279">
            <v>0</v>
          </cell>
          <cell r="AT279">
            <v>43620.060000000114</v>
          </cell>
          <cell r="AU279">
            <v>367.00000000000006</v>
          </cell>
          <cell r="AV279">
            <v>0</v>
          </cell>
          <cell r="AW279">
            <v>6.0000000000000027</v>
          </cell>
          <cell r="AX279">
            <v>1415.1888000000006</v>
          </cell>
          <cell r="AY279">
            <v>34</v>
          </cell>
          <cell r="AZ279">
            <v>9725.6592000000019</v>
          </cell>
          <cell r="BA279">
            <v>0.999999999999999</v>
          </cell>
          <cell r="BB279">
            <v>446.63999999999953</v>
          </cell>
          <cell r="BC279">
            <v>1.999999999999998</v>
          </cell>
          <cell r="BD279">
            <v>973.55999999999892</v>
          </cell>
          <cell r="BE279">
            <v>6.0000000000000027</v>
          </cell>
          <cell r="BF279">
            <v>3101.4000000000015</v>
          </cell>
          <cell r="BG279">
            <v>0.999999999999999</v>
          </cell>
          <cell r="BH279">
            <v>682.49999999999932</v>
          </cell>
          <cell r="BI279">
            <v>16344.948000000002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16344.948000000002</v>
          </cell>
          <cell r="BZ279">
            <v>83571.40800000017</v>
          </cell>
          <cell r="CA279">
            <v>0</v>
          </cell>
          <cell r="CB279">
            <v>83571.40800000017</v>
          </cell>
          <cell r="CC279">
            <v>85.552435250428488</v>
          </cell>
          <cell r="CD279">
            <v>100465.08023893068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100465.08023893068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5.840336134453799</v>
          </cell>
          <cell r="CX279">
            <v>3458.4718487395057</v>
          </cell>
          <cell r="CY279">
            <v>0</v>
          </cell>
          <cell r="CZ279">
            <v>0</v>
          </cell>
          <cell r="DA279">
            <v>3458.4718487395057</v>
          </cell>
          <cell r="DB279">
            <v>1668924.9900876705</v>
          </cell>
          <cell r="DC279">
            <v>0</v>
          </cell>
          <cell r="DD279">
            <v>1668924.9900876705</v>
          </cell>
          <cell r="DE279">
            <v>134894.59</v>
          </cell>
          <cell r="DF279">
            <v>0</v>
          </cell>
          <cell r="DG279">
            <v>134894.59</v>
          </cell>
          <cell r="DH279">
            <v>59.571428571428569</v>
          </cell>
          <cell r="DI279">
            <v>0</v>
          </cell>
          <cell r="DJ279">
            <v>0.94499999999999995</v>
          </cell>
          <cell r="DK279">
            <v>0</v>
          </cell>
          <cell r="DL279">
            <v>0</v>
          </cell>
          <cell r="DN279"/>
          <cell r="DO279">
            <v>0</v>
          </cell>
          <cell r="DP279">
            <v>0</v>
          </cell>
          <cell r="DQ279">
            <v>0</v>
          </cell>
          <cell r="DR279">
            <v>1.0173000000000001</v>
          </cell>
          <cell r="DS279">
            <v>31206.078735516869</v>
          </cell>
          <cell r="DT279">
            <v>0</v>
          </cell>
          <cell r="DU279">
            <v>31206.078735516869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47872</v>
          </cell>
          <cell r="EB279">
            <v>47872</v>
          </cell>
          <cell r="EC279">
            <v>0</v>
          </cell>
          <cell r="ED279">
            <v>0</v>
          </cell>
          <cell r="EE279">
            <v>47872</v>
          </cell>
          <cell r="EF279">
            <v>47872</v>
          </cell>
          <cell r="EG279">
            <v>0</v>
          </cell>
          <cell r="EH279"/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213972.66873551687</v>
          </cell>
          <cell r="EQ279">
            <v>0</v>
          </cell>
          <cell r="ER279">
            <v>213972.66873551687</v>
          </cell>
          <cell r="ES279">
            <v>1882897.6588231875</v>
          </cell>
          <cell r="ET279">
            <v>0</v>
          </cell>
          <cell r="EU279">
            <v>1882897.6588231875</v>
          </cell>
          <cell r="EV279">
            <v>1835025.6588231875</v>
          </cell>
          <cell r="EW279">
            <v>4400.5411482570444</v>
          </cell>
          <cell r="EX279">
            <v>4610</v>
          </cell>
          <cell r="EY279">
            <v>209.45885174295563</v>
          </cell>
          <cell r="EZ279">
            <v>1922370</v>
          </cell>
          <cell r="FA279">
            <v>87344.341176812537</v>
          </cell>
          <cell r="FB279">
            <v>1970242</v>
          </cell>
          <cell r="FC279">
            <v>1970242</v>
          </cell>
          <cell r="FD279">
            <v>0</v>
          </cell>
          <cell r="FE279">
            <v>1970242</v>
          </cell>
          <cell r="FF279">
            <v>1970242</v>
          </cell>
          <cell r="FG279">
            <v>0</v>
          </cell>
          <cell r="FH279" t="str">
            <v>MPPL</v>
          </cell>
          <cell r="FI279">
            <v>211935.59526275704</v>
          </cell>
          <cell r="FJ279">
            <v>0</v>
          </cell>
          <cell r="FK279">
            <v>211935.59526275704</v>
          </cell>
          <cell r="FL279">
            <v>0</v>
          </cell>
          <cell r="FM279">
            <v>17172.060000000001</v>
          </cell>
          <cell r="FN279">
            <v>3143.4264810000004</v>
          </cell>
          <cell r="FO279">
            <v>0</v>
          </cell>
          <cell r="FP279">
            <v>424.21410000000003</v>
          </cell>
          <cell r="FQ279">
            <v>20739.700581000001</v>
          </cell>
        </row>
        <row r="280">
          <cell r="C280"/>
          <cell r="D280"/>
          <cell r="E280" t="str">
            <v>Oaklands Infant School</v>
          </cell>
          <cell r="F280" t="str">
            <v>P</v>
          </cell>
          <cell r="G280" t="str">
            <v/>
          </cell>
          <cell r="H280"/>
          <cell r="I280" t="str">
            <v>Y</v>
          </cell>
          <cell r="J280"/>
          <cell r="K280">
            <v>2529</v>
          </cell>
          <cell r="L280">
            <v>146210</v>
          </cell>
          <cell r="M280"/>
          <cell r="N280"/>
          <cell r="O280">
            <v>3</v>
          </cell>
          <cell r="P280">
            <v>0</v>
          </cell>
          <cell r="Q280">
            <v>0</v>
          </cell>
          <cell r="R280"/>
          <cell r="S280">
            <v>60</v>
          </cell>
          <cell r="T280">
            <v>120</v>
          </cell>
          <cell r="U280"/>
          <cell r="V280">
            <v>180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180</v>
          </cell>
          <cell r="AF280">
            <v>639466.20000000007</v>
          </cell>
          <cell r="AG280">
            <v>0</v>
          </cell>
          <cell r="AH280">
            <v>0</v>
          </cell>
          <cell r="AI280">
            <v>0</v>
          </cell>
          <cell r="AJ280">
            <v>639466.20000000007</v>
          </cell>
          <cell r="AK280">
            <v>7.9999999999999911</v>
          </cell>
          <cell r="AL280">
            <v>3934.3999999999955</v>
          </cell>
          <cell r="AM280">
            <v>0</v>
          </cell>
          <cell r="AN280">
            <v>0</v>
          </cell>
          <cell r="AO280">
            <v>3934.3999999999955</v>
          </cell>
          <cell r="AP280">
            <v>7.9999999999999911</v>
          </cell>
          <cell r="AQ280">
            <v>6584.1599999999926</v>
          </cell>
          <cell r="AR280">
            <v>0</v>
          </cell>
          <cell r="AS280">
            <v>0</v>
          </cell>
          <cell r="AT280">
            <v>6584.1599999999926</v>
          </cell>
          <cell r="AU280">
            <v>151.99999999999991</v>
          </cell>
          <cell r="AV280">
            <v>0</v>
          </cell>
          <cell r="AW280">
            <v>3.9999999999999956</v>
          </cell>
          <cell r="AX280">
            <v>943.45919999999899</v>
          </cell>
          <cell r="AY280">
            <v>21.999999999999961</v>
          </cell>
          <cell r="AZ280">
            <v>6293.0735999999897</v>
          </cell>
          <cell r="BA280">
            <v>0</v>
          </cell>
          <cell r="BB280">
            <v>0</v>
          </cell>
          <cell r="BC280">
            <v>1.9999999999999978</v>
          </cell>
          <cell r="BD280">
            <v>973.55999999999881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8210.0927999999876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8210.0927999999876</v>
          </cell>
          <cell r="BZ280">
            <v>18728.652799999974</v>
          </cell>
          <cell r="CA280">
            <v>0</v>
          </cell>
          <cell r="CB280">
            <v>18728.652799999974</v>
          </cell>
          <cell r="CC280">
            <v>57.47899159663865</v>
          </cell>
          <cell r="CD280">
            <v>67498.154621848735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67498.154621848735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49.500000000000007</v>
          </cell>
          <cell r="CX280">
            <v>29312.415000000001</v>
          </cell>
          <cell r="CY280">
            <v>0</v>
          </cell>
          <cell r="CZ280">
            <v>0</v>
          </cell>
          <cell r="DA280">
            <v>29312.415000000001</v>
          </cell>
          <cell r="DB280">
            <v>755005.42242184887</v>
          </cell>
          <cell r="DC280">
            <v>0</v>
          </cell>
          <cell r="DD280">
            <v>755005.42242184887</v>
          </cell>
          <cell r="DE280">
            <v>134894.59</v>
          </cell>
          <cell r="DF280">
            <v>0</v>
          </cell>
          <cell r="DG280">
            <v>134894.59</v>
          </cell>
          <cell r="DH280">
            <v>60</v>
          </cell>
          <cell r="DI280">
            <v>0</v>
          </cell>
          <cell r="DJ280">
            <v>0.56599999999999995</v>
          </cell>
          <cell r="DK280">
            <v>0</v>
          </cell>
          <cell r="DL280">
            <v>0</v>
          </cell>
          <cell r="DN280"/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18000</v>
          </cell>
          <cell r="EB280">
            <v>18000</v>
          </cell>
          <cell r="EC280">
            <v>0</v>
          </cell>
          <cell r="ED280">
            <v>0</v>
          </cell>
          <cell r="EE280">
            <v>18000</v>
          </cell>
          <cell r="EF280">
            <v>18000</v>
          </cell>
          <cell r="EG280">
            <v>0</v>
          </cell>
          <cell r="EH280"/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152894.59</v>
          </cell>
          <cell r="EQ280">
            <v>0</v>
          </cell>
          <cell r="ER280">
            <v>152894.59</v>
          </cell>
          <cell r="ES280">
            <v>907900.01242184883</v>
          </cell>
          <cell r="ET280">
            <v>0</v>
          </cell>
          <cell r="EU280">
            <v>907900.01242184883</v>
          </cell>
          <cell r="EV280">
            <v>889900.01242184883</v>
          </cell>
          <cell r="EW280">
            <v>4943.8889578991602</v>
          </cell>
          <cell r="EX280">
            <v>4610</v>
          </cell>
          <cell r="EY280">
            <v>0</v>
          </cell>
          <cell r="EZ280">
            <v>829800</v>
          </cell>
          <cell r="FA280">
            <v>0</v>
          </cell>
          <cell r="FB280">
            <v>907900.01242184883</v>
          </cell>
          <cell r="FC280">
            <v>907900.01242184883</v>
          </cell>
          <cell r="FD280">
            <v>0</v>
          </cell>
          <cell r="FE280">
            <v>907900.01242184883</v>
          </cell>
          <cell r="FF280">
            <v>907900.01242184883</v>
          </cell>
          <cell r="FG280">
            <v>0</v>
          </cell>
          <cell r="FH280" t="str">
            <v>Formula</v>
          </cell>
          <cell r="FI280">
            <v>130788.80842184872</v>
          </cell>
          <cell r="FJ280">
            <v>0</v>
          </cell>
          <cell r="FK280">
            <v>130788.80842184872</v>
          </cell>
          <cell r="FL280">
            <v>0</v>
          </cell>
          <cell r="FM280" t="str">
            <v/>
          </cell>
          <cell r="FN280" t="str">
            <v/>
          </cell>
          <cell r="FO280" t="str">
            <v/>
          </cell>
          <cell r="FP280" t="str">
            <v/>
          </cell>
          <cell r="FQ280">
            <v>0</v>
          </cell>
        </row>
        <row r="281">
          <cell r="C281">
            <v>1784</v>
          </cell>
          <cell r="D281" t="str">
            <v>RB051784</v>
          </cell>
          <cell r="E281" t="str">
            <v>Oakwood Infant and Nursery School</v>
          </cell>
          <cell r="F281" t="str">
            <v>P</v>
          </cell>
          <cell r="G281" t="str">
            <v>Y</v>
          </cell>
          <cell r="H281">
            <v>10016962</v>
          </cell>
          <cell r="I281" t="str">
            <v/>
          </cell>
          <cell r="J281"/>
          <cell r="K281">
            <v>2027</v>
          </cell>
          <cell r="L281">
            <v>114722</v>
          </cell>
          <cell r="M281"/>
          <cell r="N281"/>
          <cell r="O281">
            <v>3</v>
          </cell>
          <cell r="P281">
            <v>0</v>
          </cell>
          <cell r="Q281">
            <v>0</v>
          </cell>
          <cell r="R281"/>
          <cell r="S281">
            <v>86</v>
          </cell>
          <cell r="T281">
            <v>196</v>
          </cell>
          <cell r="U281"/>
          <cell r="V281">
            <v>282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282</v>
          </cell>
          <cell r="AF281">
            <v>1001830.38</v>
          </cell>
          <cell r="AG281">
            <v>0</v>
          </cell>
          <cell r="AH281">
            <v>0</v>
          </cell>
          <cell r="AI281">
            <v>0</v>
          </cell>
          <cell r="AJ281">
            <v>1001830.38</v>
          </cell>
          <cell r="AK281">
            <v>163.99999999999991</v>
          </cell>
          <cell r="AL281">
            <v>80655.199999999953</v>
          </cell>
          <cell r="AM281">
            <v>0</v>
          </cell>
          <cell r="AN281">
            <v>0</v>
          </cell>
          <cell r="AO281">
            <v>80655.199999999953</v>
          </cell>
          <cell r="AP281">
            <v>163.99999999999991</v>
          </cell>
          <cell r="AQ281">
            <v>134975.27999999994</v>
          </cell>
          <cell r="AR281">
            <v>0</v>
          </cell>
          <cell r="AS281">
            <v>0</v>
          </cell>
          <cell r="AT281">
            <v>134975.27999999994</v>
          </cell>
          <cell r="AU281">
            <v>2.0071174377224201</v>
          </cell>
          <cell r="AV281">
            <v>0</v>
          </cell>
          <cell r="AW281">
            <v>17.060498220640572</v>
          </cell>
          <cell r="AX281">
            <v>4023.9710007117442</v>
          </cell>
          <cell r="AY281">
            <v>0</v>
          </cell>
          <cell r="AZ281">
            <v>0</v>
          </cell>
          <cell r="BA281">
            <v>14.04982206405694</v>
          </cell>
          <cell r="BB281">
            <v>6275.2125266903913</v>
          </cell>
          <cell r="BC281">
            <v>61.217081850533852</v>
          </cell>
          <cell r="BD281">
            <v>29799.251103202867</v>
          </cell>
          <cell r="BE281">
            <v>63.224199288256301</v>
          </cell>
          <cell r="BF281">
            <v>32680.58861209968</v>
          </cell>
          <cell r="BG281">
            <v>124.44128113879015</v>
          </cell>
          <cell r="BH281">
            <v>84931.174377224277</v>
          </cell>
          <cell r="BI281">
            <v>157710.19761992898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157710.19761992898</v>
          </cell>
          <cell r="BZ281">
            <v>373340.67761992884</v>
          </cell>
          <cell r="CA281">
            <v>0</v>
          </cell>
          <cell r="CB281">
            <v>373340.67761992884</v>
          </cell>
          <cell r="CC281">
            <v>97.08196721311478</v>
          </cell>
          <cell r="CD281">
            <v>114004.32491803281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114004.32491803281</v>
          </cell>
          <cell r="CR281">
            <v>5.0799999999999947</v>
          </cell>
          <cell r="CS281">
            <v>4894.7323999999944</v>
          </cell>
          <cell r="CT281">
            <v>0</v>
          </cell>
          <cell r="CU281">
            <v>0</v>
          </cell>
          <cell r="CV281">
            <v>4894.7323999999944</v>
          </cell>
          <cell r="CW281">
            <v>24.459183673469383</v>
          </cell>
          <cell r="CX281">
            <v>14483.994795918363</v>
          </cell>
          <cell r="CY281">
            <v>0</v>
          </cell>
          <cell r="CZ281">
            <v>0</v>
          </cell>
          <cell r="DA281">
            <v>14483.994795918363</v>
          </cell>
          <cell r="DB281">
            <v>1508554.1097338805</v>
          </cell>
          <cell r="DC281">
            <v>0</v>
          </cell>
          <cell r="DD281">
            <v>1508554.1097338805</v>
          </cell>
          <cell r="DE281">
            <v>134894.59</v>
          </cell>
          <cell r="DF281">
            <v>0</v>
          </cell>
          <cell r="DG281">
            <v>134894.59</v>
          </cell>
          <cell r="DH281">
            <v>94</v>
          </cell>
          <cell r="DI281">
            <v>0</v>
          </cell>
          <cell r="DJ281">
            <v>0.88300000000000001</v>
          </cell>
          <cell r="DK281">
            <v>0</v>
          </cell>
          <cell r="DL281">
            <v>0</v>
          </cell>
          <cell r="DN281"/>
          <cell r="DO281">
            <v>0</v>
          </cell>
          <cell r="DP281">
            <v>0</v>
          </cell>
          <cell r="DQ281">
            <v>0</v>
          </cell>
          <cell r="DR281">
            <v>1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45824</v>
          </cell>
          <cell r="EB281">
            <v>44544</v>
          </cell>
          <cell r="EC281">
            <v>1280</v>
          </cell>
          <cell r="ED281">
            <v>0</v>
          </cell>
          <cell r="EE281">
            <v>45824</v>
          </cell>
          <cell r="EF281">
            <v>45824</v>
          </cell>
          <cell r="EG281">
            <v>0</v>
          </cell>
          <cell r="EH281"/>
          <cell r="EI281">
            <v>0</v>
          </cell>
          <cell r="EJ281">
            <v>0</v>
          </cell>
          <cell r="EK281">
            <v>0</v>
          </cell>
          <cell r="EL281">
            <v>242720</v>
          </cell>
          <cell r="EM281">
            <v>0</v>
          </cell>
          <cell r="EN281">
            <v>0</v>
          </cell>
          <cell r="EO281">
            <v>0</v>
          </cell>
          <cell r="EP281">
            <v>423438.58999999997</v>
          </cell>
          <cell r="EQ281">
            <v>0</v>
          </cell>
          <cell r="ER281">
            <v>423438.58999999997</v>
          </cell>
          <cell r="ES281">
            <v>1931992.6997338803</v>
          </cell>
          <cell r="ET281">
            <v>0</v>
          </cell>
          <cell r="EU281">
            <v>1931992.6997338803</v>
          </cell>
          <cell r="EV281">
            <v>1643448.6997338806</v>
          </cell>
          <cell r="EW281">
            <v>5827.8322685598605</v>
          </cell>
          <cell r="EX281">
            <v>4610</v>
          </cell>
          <cell r="EY281">
            <v>0</v>
          </cell>
          <cell r="EZ281">
            <v>1300020</v>
          </cell>
          <cell r="FA281">
            <v>0</v>
          </cell>
          <cell r="FB281">
            <v>1931992.6997338803</v>
          </cell>
          <cell r="FC281">
            <v>1931992.6997338803</v>
          </cell>
          <cell r="FD281">
            <v>0</v>
          </cell>
          <cell r="FE281">
            <v>1931992.6997338803</v>
          </cell>
          <cell r="FF281">
            <v>1931992.6997338803</v>
          </cell>
          <cell r="FG281">
            <v>0</v>
          </cell>
          <cell r="FH281" t="str">
            <v>Formula</v>
          </cell>
          <cell r="FI281">
            <v>456123.44113388</v>
          </cell>
          <cell r="FJ281">
            <v>0</v>
          </cell>
          <cell r="FK281">
            <v>456123.44113388</v>
          </cell>
          <cell r="FL281">
            <v>0</v>
          </cell>
          <cell r="FM281">
            <v>11612.76</v>
          </cell>
          <cell r="FN281">
            <v>2089.62</v>
          </cell>
          <cell r="FO281">
            <v>0</v>
          </cell>
          <cell r="FP281">
            <v>282</v>
          </cell>
          <cell r="FQ281">
            <v>13984.380000000001</v>
          </cell>
        </row>
        <row r="282">
          <cell r="C282">
            <v>1852</v>
          </cell>
          <cell r="D282" t="str">
            <v>RB051852</v>
          </cell>
          <cell r="E282" t="str">
            <v>Old Heath Community Primary School</v>
          </cell>
          <cell r="F282" t="str">
            <v>P</v>
          </cell>
          <cell r="G282" t="str">
            <v>Y</v>
          </cell>
          <cell r="H282">
            <v>10017216</v>
          </cell>
          <cell r="I282" t="str">
            <v/>
          </cell>
          <cell r="J282"/>
          <cell r="K282">
            <v>2010</v>
          </cell>
          <cell r="L282">
            <v>114710</v>
          </cell>
          <cell r="M282"/>
          <cell r="N282"/>
          <cell r="O282">
            <v>7</v>
          </cell>
          <cell r="P282">
            <v>0</v>
          </cell>
          <cell r="Q282">
            <v>0</v>
          </cell>
          <cell r="R282"/>
          <cell r="S282">
            <v>26</v>
          </cell>
          <cell r="T282">
            <v>180</v>
          </cell>
          <cell r="U282"/>
          <cell r="V282">
            <v>206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206</v>
          </cell>
          <cell r="AF282">
            <v>731833.54</v>
          </cell>
          <cell r="AG282">
            <v>0</v>
          </cell>
          <cell r="AH282">
            <v>0</v>
          </cell>
          <cell r="AI282">
            <v>0</v>
          </cell>
          <cell r="AJ282">
            <v>731833.54</v>
          </cell>
          <cell r="AK282">
            <v>40.99999999999995</v>
          </cell>
          <cell r="AL282">
            <v>20163.799999999977</v>
          </cell>
          <cell r="AM282">
            <v>0</v>
          </cell>
          <cell r="AN282">
            <v>0</v>
          </cell>
          <cell r="AO282">
            <v>20163.799999999977</v>
          </cell>
          <cell r="AP282">
            <v>43.000000000000021</v>
          </cell>
          <cell r="AQ282">
            <v>35389.860000000015</v>
          </cell>
          <cell r="AR282">
            <v>0</v>
          </cell>
          <cell r="AS282">
            <v>0</v>
          </cell>
          <cell r="AT282">
            <v>35389.860000000015</v>
          </cell>
          <cell r="AU282">
            <v>93.000000000000071</v>
          </cell>
          <cell r="AV282">
            <v>0</v>
          </cell>
          <cell r="AW282">
            <v>14.000000000000002</v>
          </cell>
          <cell r="AX282">
            <v>3302.1072000000004</v>
          </cell>
          <cell r="AY282">
            <v>75.000000000000085</v>
          </cell>
          <cell r="AZ282">
            <v>21453.660000000025</v>
          </cell>
          <cell r="BA282">
            <v>17.999999999999996</v>
          </cell>
          <cell r="BB282">
            <v>8039.5199999999986</v>
          </cell>
          <cell r="BC282">
            <v>2.9999999999999991</v>
          </cell>
          <cell r="BD282">
            <v>1460.3399999999995</v>
          </cell>
          <cell r="BE282">
            <v>2.9999999999999991</v>
          </cell>
          <cell r="BF282">
            <v>1550.6999999999994</v>
          </cell>
          <cell r="BG282">
            <v>0</v>
          </cell>
          <cell r="BH282">
            <v>0</v>
          </cell>
          <cell r="BI282">
            <v>35806.327200000014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35806.327200000014</v>
          </cell>
          <cell r="BZ282">
            <v>91359.987200000003</v>
          </cell>
          <cell r="CA282">
            <v>0</v>
          </cell>
          <cell r="CB282">
            <v>91359.987200000003</v>
          </cell>
          <cell r="CC282">
            <v>42.269406008607717</v>
          </cell>
          <cell r="CD282">
            <v>49637.386169968129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49637.386169968129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15.044943820224709</v>
          </cell>
          <cell r="CX282">
            <v>8909.1643820224654</v>
          </cell>
          <cell r="CY282">
            <v>0</v>
          </cell>
          <cell r="CZ282">
            <v>0</v>
          </cell>
          <cell r="DA282">
            <v>8909.1643820224654</v>
          </cell>
          <cell r="DB282">
            <v>881740.07775199064</v>
          </cell>
          <cell r="DC282">
            <v>0</v>
          </cell>
          <cell r="DD282">
            <v>881740.07775199064</v>
          </cell>
          <cell r="DE282">
            <v>134894.59</v>
          </cell>
          <cell r="DF282">
            <v>0</v>
          </cell>
          <cell r="DG282">
            <v>134894.59</v>
          </cell>
          <cell r="DH282">
            <v>29.428571428571427</v>
          </cell>
          <cell r="DI282">
            <v>0</v>
          </cell>
          <cell r="DJ282">
            <v>0.90600000000000003</v>
          </cell>
          <cell r="DK282">
            <v>0</v>
          </cell>
          <cell r="DL282">
            <v>0</v>
          </cell>
          <cell r="DN282"/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24060.39</v>
          </cell>
          <cell r="EB282">
            <v>20008.25</v>
          </cell>
          <cell r="EC282">
            <v>4052.1399999999994</v>
          </cell>
          <cell r="ED282">
            <v>0</v>
          </cell>
          <cell r="EE282">
            <v>24060.39</v>
          </cell>
          <cell r="EF282">
            <v>24060.39</v>
          </cell>
          <cell r="EG282">
            <v>0</v>
          </cell>
          <cell r="EH282"/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158954.97999999998</v>
          </cell>
          <cell r="EQ282">
            <v>0</v>
          </cell>
          <cell r="ER282">
            <v>158954.97999999998</v>
          </cell>
          <cell r="ES282">
            <v>1040695.0577519906</v>
          </cell>
          <cell r="ET282">
            <v>0</v>
          </cell>
          <cell r="EU282">
            <v>1040695.0577519906</v>
          </cell>
          <cell r="EV282">
            <v>1016634.6677519906</v>
          </cell>
          <cell r="EW282">
            <v>4935.1197463688868</v>
          </cell>
          <cell r="EX282">
            <v>4610</v>
          </cell>
          <cell r="EY282">
            <v>0</v>
          </cell>
          <cell r="EZ282">
            <v>949660</v>
          </cell>
          <cell r="FA282">
            <v>0</v>
          </cell>
          <cell r="FB282">
            <v>1040695.0577519906</v>
          </cell>
          <cell r="FC282">
            <v>1040695.0577519906</v>
          </cell>
          <cell r="FD282">
            <v>0</v>
          </cell>
          <cell r="FE282">
            <v>1040695.0577519906</v>
          </cell>
          <cell r="FF282">
            <v>1040695.0577519906</v>
          </cell>
          <cell r="FG282">
            <v>0</v>
          </cell>
          <cell r="FH282" t="str">
            <v>Formula</v>
          </cell>
          <cell r="FI282">
            <v>151697.74395199062</v>
          </cell>
          <cell r="FJ282">
            <v>0</v>
          </cell>
          <cell r="FK282">
            <v>151697.74395199062</v>
          </cell>
          <cell r="FL282">
            <v>0</v>
          </cell>
          <cell r="FM282">
            <v>8483.08</v>
          </cell>
          <cell r="FN282">
            <v>1526.46</v>
          </cell>
          <cell r="FO282">
            <v>0</v>
          </cell>
          <cell r="FP282">
            <v>206</v>
          </cell>
          <cell r="FQ282">
            <v>10215.540000000001</v>
          </cell>
        </row>
        <row r="283">
          <cell r="C283"/>
          <cell r="D283"/>
          <cell r="E283" t="str">
            <v>Ongar Primary School</v>
          </cell>
          <cell r="F283" t="str">
            <v>P</v>
          </cell>
          <cell r="G283" t="str">
            <v/>
          </cell>
          <cell r="H283"/>
          <cell r="I283" t="str">
            <v>Y</v>
          </cell>
          <cell r="J283"/>
          <cell r="K283">
            <v>2840</v>
          </cell>
          <cell r="L283">
            <v>146230</v>
          </cell>
          <cell r="M283"/>
          <cell r="N283"/>
          <cell r="O283">
            <v>7</v>
          </cell>
          <cell r="P283">
            <v>0</v>
          </cell>
          <cell r="Q283">
            <v>0</v>
          </cell>
          <cell r="R283"/>
          <cell r="S283">
            <v>20</v>
          </cell>
          <cell r="T283">
            <v>147</v>
          </cell>
          <cell r="U283"/>
          <cell r="V283">
            <v>167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167</v>
          </cell>
          <cell r="AF283">
            <v>593282.53</v>
          </cell>
          <cell r="AG283">
            <v>0</v>
          </cell>
          <cell r="AH283">
            <v>0</v>
          </cell>
          <cell r="AI283">
            <v>0</v>
          </cell>
          <cell r="AJ283">
            <v>593282.53</v>
          </cell>
          <cell r="AK283">
            <v>53.000000000000028</v>
          </cell>
          <cell r="AL283">
            <v>26065.400000000016</v>
          </cell>
          <cell r="AM283">
            <v>0</v>
          </cell>
          <cell r="AN283">
            <v>0</v>
          </cell>
          <cell r="AO283">
            <v>26065.400000000016</v>
          </cell>
          <cell r="AP283">
            <v>53.000000000000028</v>
          </cell>
          <cell r="AQ283">
            <v>43620.060000000019</v>
          </cell>
          <cell r="AR283">
            <v>0</v>
          </cell>
          <cell r="AS283">
            <v>0</v>
          </cell>
          <cell r="AT283">
            <v>43620.060000000019</v>
          </cell>
          <cell r="AU283">
            <v>22.000000000000036</v>
          </cell>
          <cell r="AV283">
            <v>0</v>
          </cell>
          <cell r="AW283">
            <v>132.99999999999991</v>
          </cell>
          <cell r="AX283">
            <v>31370.018399999979</v>
          </cell>
          <cell r="AY283">
            <v>12</v>
          </cell>
          <cell r="AZ283">
            <v>3432.5856000000003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34802.603999999978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34802.603999999978</v>
          </cell>
          <cell r="BZ283">
            <v>104488.06400000001</v>
          </cell>
          <cell r="CA283">
            <v>0</v>
          </cell>
          <cell r="CB283">
            <v>104488.06400000001</v>
          </cell>
          <cell r="CC283">
            <v>56.818390804597669</v>
          </cell>
          <cell r="CD283">
            <v>66722.404505747079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66722.404505747079</v>
          </cell>
          <cell r="CR283">
            <v>5.0703614457831279</v>
          </cell>
          <cell r="CS283">
            <v>4885.4453638554169</v>
          </cell>
          <cell r="CT283">
            <v>0</v>
          </cell>
          <cell r="CU283">
            <v>0</v>
          </cell>
          <cell r="CV283">
            <v>4885.4453638554169</v>
          </cell>
          <cell r="CW283">
            <v>2.2876712328767121</v>
          </cell>
          <cell r="CX283">
            <v>1354.6902739726024</v>
          </cell>
          <cell r="CY283">
            <v>0</v>
          </cell>
          <cell r="CZ283">
            <v>0</v>
          </cell>
          <cell r="DA283">
            <v>1354.6902739726024</v>
          </cell>
          <cell r="DB283">
            <v>770733.13414357521</v>
          </cell>
          <cell r="DC283">
            <v>0</v>
          </cell>
          <cell r="DD283">
            <v>770733.13414357521</v>
          </cell>
          <cell r="DE283">
            <v>134894.59</v>
          </cell>
          <cell r="DF283">
            <v>0</v>
          </cell>
          <cell r="DG283">
            <v>134894.59</v>
          </cell>
          <cell r="DH283">
            <v>23.857142857142858</v>
          </cell>
          <cell r="DI283">
            <v>0</v>
          </cell>
          <cell r="DJ283">
            <v>1.363</v>
          </cell>
          <cell r="DK283">
            <v>0</v>
          </cell>
          <cell r="DL283">
            <v>0</v>
          </cell>
          <cell r="DN283"/>
          <cell r="DO283">
            <v>0</v>
          </cell>
          <cell r="DP283">
            <v>0</v>
          </cell>
          <cell r="DQ283">
            <v>0</v>
          </cell>
          <cell r="DR283">
            <v>1.0173000000000001</v>
          </cell>
          <cell r="DS283">
            <v>15667.359627683934</v>
          </cell>
          <cell r="DT283">
            <v>0</v>
          </cell>
          <cell r="DU283">
            <v>15667.359627683934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2499.2539999999999</v>
          </cell>
          <cell r="EB283">
            <v>2499.2539999999999</v>
          </cell>
          <cell r="EC283">
            <v>0</v>
          </cell>
          <cell r="ED283">
            <v>0</v>
          </cell>
          <cell r="EE283">
            <v>2499.2539999999999</v>
          </cell>
          <cell r="EF283">
            <v>2499.2539999999999</v>
          </cell>
          <cell r="EG283">
            <v>0</v>
          </cell>
          <cell r="EH283"/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153061.20362768392</v>
          </cell>
          <cell r="EQ283">
            <v>0</v>
          </cell>
          <cell r="ER283">
            <v>153061.20362768392</v>
          </cell>
          <cell r="ES283">
            <v>923794.33777125913</v>
          </cell>
          <cell r="ET283">
            <v>0</v>
          </cell>
          <cell r="EU283">
            <v>923794.33777125913</v>
          </cell>
          <cell r="EV283">
            <v>921295.08377125906</v>
          </cell>
          <cell r="EW283">
            <v>5516.7370285704137</v>
          </cell>
          <cell r="EX283">
            <v>4610</v>
          </cell>
          <cell r="EY283">
            <v>0</v>
          </cell>
          <cell r="EZ283">
            <v>769870</v>
          </cell>
          <cell r="FA283">
            <v>0</v>
          </cell>
          <cell r="FB283">
            <v>923794.33777125913</v>
          </cell>
          <cell r="FC283">
            <v>923794.33777125913</v>
          </cell>
          <cell r="FD283">
            <v>0</v>
          </cell>
          <cell r="FE283">
            <v>923794.33777125913</v>
          </cell>
          <cell r="FF283">
            <v>923794.33777125913</v>
          </cell>
          <cell r="FG283">
            <v>0</v>
          </cell>
          <cell r="FH283" t="str">
            <v>Formula</v>
          </cell>
          <cell r="FI283">
            <v>172110.557708329</v>
          </cell>
          <cell r="FJ283">
            <v>0</v>
          </cell>
          <cell r="FK283">
            <v>172110.557708329</v>
          </cell>
          <cell r="FL283">
            <v>0</v>
          </cell>
          <cell r="FM283" t="str">
            <v/>
          </cell>
          <cell r="FN283" t="str">
            <v/>
          </cell>
          <cell r="FO283" t="str">
            <v/>
          </cell>
          <cell r="FP283" t="str">
            <v/>
          </cell>
          <cell r="FQ283">
            <v>0</v>
          </cell>
        </row>
        <row r="284">
          <cell r="C284"/>
          <cell r="D284"/>
          <cell r="E284" t="str">
            <v>Our Lady Immaculate Catholic Primary School</v>
          </cell>
          <cell r="F284" t="str">
            <v>P</v>
          </cell>
          <cell r="G284" t="str">
            <v/>
          </cell>
          <cell r="H284"/>
          <cell r="I284" t="str">
            <v>Y</v>
          </cell>
          <cell r="J284"/>
          <cell r="K284">
            <v>5250</v>
          </cell>
          <cell r="L284">
            <v>138105</v>
          </cell>
          <cell r="M284"/>
          <cell r="N284"/>
          <cell r="O284">
            <v>7</v>
          </cell>
          <cell r="P284">
            <v>0</v>
          </cell>
          <cell r="Q284">
            <v>0</v>
          </cell>
          <cell r="R284"/>
          <cell r="S284">
            <v>30</v>
          </cell>
          <cell r="T284">
            <v>188</v>
          </cell>
          <cell r="U284"/>
          <cell r="V284">
            <v>218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218</v>
          </cell>
          <cell r="AF284">
            <v>774464.62</v>
          </cell>
          <cell r="AG284">
            <v>0</v>
          </cell>
          <cell r="AH284">
            <v>0</v>
          </cell>
          <cell r="AI284">
            <v>0</v>
          </cell>
          <cell r="AJ284">
            <v>774464.62</v>
          </cell>
          <cell r="AK284">
            <v>13.000000000000004</v>
          </cell>
          <cell r="AL284">
            <v>6393.4000000000015</v>
          </cell>
          <cell r="AM284">
            <v>0</v>
          </cell>
          <cell r="AN284">
            <v>0</v>
          </cell>
          <cell r="AO284">
            <v>6393.4000000000015</v>
          </cell>
          <cell r="AP284">
            <v>13.000000000000004</v>
          </cell>
          <cell r="AQ284">
            <v>10699.260000000002</v>
          </cell>
          <cell r="AR284">
            <v>0</v>
          </cell>
          <cell r="AS284">
            <v>0</v>
          </cell>
          <cell r="AT284">
            <v>10699.260000000002</v>
          </cell>
          <cell r="AU284">
            <v>174.00000000000003</v>
          </cell>
          <cell r="AV284">
            <v>0</v>
          </cell>
          <cell r="AW284">
            <v>21</v>
          </cell>
          <cell r="AX284">
            <v>4953.1607999999997</v>
          </cell>
          <cell r="AY284">
            <v>17</v>
          </cell>
          <cell r="AZ284">
            <v>4862.8296000000009</v>
          </cell>
          <cell r="BA284">
            <v>2.0000000000000013</v>
          </cell>
          <cell r="BB284">
            <v>893.28000000000054</v>
          </cell>
          <cell r="BC284">
            <v>3.9999999999999978</v>
          </cell>
          <cell r="BD284">
            <v>1947.1199999999988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12656.3904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12656.3904</v>
          </cell>
          <cell r="BZ284">
            <v>29749.050400000004</v>
          </cell>
          <cell r="CA284">
            <v>0</v>
          </cell>
          <cell r="CB284">
            <v>29749.050400000004</v>
          </cell>
          <cell r="CC284">
            <v>47.083248479511255</v>
          </cell>
          <cell r="CD284">
            <v>55290.329521974862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55290.329521974862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31.308510638297928</v>
          </cell>
          <cell r="CX284">
            <v>18539.960744680884</v>
          </cell>
          <cell r="CY284">
            <v>0</v>
          </cell>
          <cell r="CZ284">
            <v>0</v>
          </cell>
          <cell r="DA284">
            <v>18539.960744680884</v>
          </cell>
          <cell r="DB284">
            <v>878043.9606666558</v>
          </cell>
          <cell r="DC284">
            <v>0</v>
          </cell>
          <cell r="DD284">
            <v>878043.9606666558</v>
          </cell>
          <cell r="DE284">
            <v>134894.59</v>
          </cell>
          <cell r="DF284">
            <v>0</v>
          </cell>
          <cell r="DG284">
            <v>134894.59</v>
          </cell>
          <cell r="DH284">
            <v>31.142857142857142</v>
          </cell>
          <cell r="DI284">
            <v>0</v>
          </cell>
          <cell r="DJ284">
            <v>0.81</v>
          </cell>
          <cell r="DK284">
            <v>0</v>
          </cell>
          <cell r="DL284">
            <v>0</v>
          </cell>
          <cell r="DN284"/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4683.5</v>
          </cell>
          <cell r="EB284">
            <v>4683.5</v>
          </cell>
          <cell r="EC284">
            <v>0</v>
          </cell>
          <cell r="ED284">
            <v>0</v>
          </cell>
          <cell r="EE284">
            <v>4683.5</v>
          </cell>
          <cell r="EF284">
            <v>4683.5</v>
          </cell>
          <cell r="EG284">
            <v>0</v>
          </cell>
          <cell r="EH284"/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139578.09</v>
          </cell>
          <cell r="EQ284">
            <v>0</v>
          </cell>
          <cell r="ER284">
            <v>139578.09</v>
          </cell>
          <cell r="ES284">
            <v>1017622.0506666558</v>
          </cell>
          <cell r="ET284">
            <v>0</v>
          </cell>
          <cell r="EU284">
            <v>1017622.0506666558</v>
          </cell>
          <cell r="EV284">
            <v>1012938.5506666558</v>
          </cell>
          <cell r="EW284">
            <v>4646.5071131497971</v>
          </cell>
          <cell r="EX284">
            <v>4610</v>
          </cell>
          <cell r="EY284">
            <v>0</v>
          </cell>
          <cell r="EZ284">
            <v>1004980</v>
          </cell>
          <cell r="FA284">
            <v>0</v>
          </cell>
          <cell r="FB284">
            <v>1017622.0506666558</v>
          </cell>
          <cell r="FC284">
            <v>1017622.0506666558</v>
          </cell>
          <cell r="FD284">
            <v>0</v>
          </cell>
          <cell r="FE284">
            <v>1017622.0506666558</v>
          </cell>
          <cell r="FF284">
            <v>1017622.0506666558</v>
          </cell>
          <cell r="FG284">
            <v>0</v>
          </cell>
          <cell r="FH284" t="str">
            <v>Formula</v>
          </cell>
          <cell r="FI284">
            <v>120419.87926665574</v>
          </cell>
          <cell r="FJ284">
            <v>0</v>
          </cell>
          <cell r="FK284">
            <v>120419.87926665574</v>
          </cell>
          <cell r="FL284">
            <v>0</v>
          </cell>
          <cell r="FM284" t="str">
            <v/>
          </cell>
          <cell r="FN284" t="str">
            <v/>
          </cell>
          <cell r="FO284" t="str">
            <v/>
          </cell>
          <cell r="FP284" t="str">
            <v/>
          </cell>
          <cell r="FQ284">
            <v>0</v>
          </cell>
        </row>
        <row r="285">
          <cell r="C285"/>
          <cell r="D285"/>
          <cell r="E285" t="str">
            <v>Our Lady of Ransom Catholic Primary School</v>
          </cell>
          <cell r="F285" t="str">
            <v>P</v>
          </cell>
          <cell r="G285" t="str">
            <v/>
          </cell>
          <cell r="H285"/>
          <cell r="I285" t="str">
            <v>Y</v>
          </cell>
          <cell r="J285"/>
          <cell r="K285">
            <v>3461</v>
          </cell>
          <cell r="L285">
            <v>145996</v>
          </cell>
          <cell r="M285"/>
          <cell r="N285"/>
          <cell r="O285">
            <v>7</v>
          </cell>
          <cell r="P285">
            <v>0</v>
          </cell>
          <cell r="Q285">
            <v>0</v>
          </cell>
          <cell r="R285"/>
          <cell r="S285">
            <v>60</v>
          </cell>
          <cell r="T285">
            <v>334</v>
          </cell>
          <cell r="U285"/>
          <cell r="V285">
            <v>394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394</v>
          </cell>
          <cell r="AF285">
            <v>1399720.46</v>
          </cell>
          <cell r="AG285">
            <v>0</v>
          </cell>
          <cell r="AH285">
            <v>0</v>
          </cell>
          <cell r="AI285">
            <v>0</v>
          </cell>
          <cell r="AJ285">
            <v>1399720.46</v>
          </cell>
          <cell r="AK285">
            <v>35.000000000000014</v>
          </cell>
          <cell r="AL285">
            <v>17213.000000000007</v>
          </cell>
          <cell r="AM285">
            <v>0</v>
          </cell>
          <cell r="AN285">
            <v>0</v>
          </cell>
          <cell r="AO285">
            <v>17213.000000000007</v>
          </cell>
          <cell r="AP285">
            <v>35.999999999999993</v>
          </cell>
          <cell r="AQ285">
            <v>29628.719999999994</v>
          </cell>
          <cell r="AR285">
            <v>0</v>
          </cell>
          <cell r="AS285">
            <v>0</v>
          </cell>
          <cell r="AT285">
            <v>29628.719999999994</v>
          </cell>
          <cell r="AU285">
            <v>383.97455470737918</v>
          </cell>
          <cell r="AV285">
            <v>0</v>
          </cell>
          <cell r="AW285">
            <v>3.0076335877862586</v>
          </cell>
          <cell r="AX285">
            <v>709.3948946564883</v>
          </cell>
          <cell r="AY285">
            <v>4.0101781170483637</v>
          </cell>
          <cell r="AZ285">
            <v>1147.1066381679441</v>
          </cell>
          <cell r="BA285">
            <v>1.0025445292620849</v>
          </cell>
          <cell r="BB285">
            <v>447.77648854961762</v>
          </cell>
          <cell r="BC285">
            <v>2.0050890585241739</v>
          </cell>
          <cell r="BD285">
            <v>976.03725190839725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3280.3152732824469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3280.3152732824469</v>
          </cell>
          <cell r="BZ285">
            <v>50122.035273282447</v>
          </cell>
          <cell r="CA285">
            <v>0</v>
          </cell>
          <cell r="CB285">
            <v>50122.035273282447</v>
          </cell>
          <cell r="CC285">
            <v>88.023585292092619</v>
          </cell>
          <cell r="CD285">
            <v>103366.97644435728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103366.97644435728</v>
          </cell>
          <cell r="CR285">
            <v>1.360000000000003</v>
          </cell>
          <cell r="CS285">
            <v>1310.4008000000028</v>
          </cell>
          <cell r="CT285">
            <v>0</v>
          </cell>
          <cell r="CU285">
            <v>0</v>
          </cell>
          <cell r="CV285">
            <v>1310.4008000000028</v>
          </cell>
          <cell r="CW285">
            <v>16.514970059880255</v>
          </cell>
          <cell r="CX285">
            <v>9779.6698203592896</v>
          </cell>
          <cell r="CY285">
            <v>0</v>
          </cell>
          <cell r="CZ285">
            <v>0</v>
          </cell>
          <cell r="DA285">
            <v>9779.6698203592896</v>
          </cell>
          <cell r="DB285">
            <v>1564299.5423379987</v>
          </cell>
          <cell r="DC285">
            <v>0</v>
          </cell>
          <cell r="DD285">
            <v>1564299.5423379987</v>
          </cell>
          <cell r="DE285">
            <v>134894.59</v>
          </cell>
          <cell r="DF285">
            <v>0</v>
          </cell>
          <cell r="DG285">
            <v>134894.59</v>
          </cell>
          <cell r="DH285">
            <v>56.285714285714285</v>
          </cell>
          <cell r="DI285">
            <v>0</v>
          </cell>
          <cell r="DJ285">
            <v>0.95599999999999996</v>
          </cell>
          <cell r="DK285">
            <v>0</v>
          </cell>
          <cell r="DL285">
            <v>0</v>
          </cell>
          <cell r="DN285"/>
          <cell r="DO285">
            <v>0</v>
          </cell>
          <cell r="DP285">
            <v>0</v>
          </cell>
          <cell r="DQ285">
            <v>0</v>
          </cell>
          <cell r="DR285">
            <v>1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1193.06</v>
          </cell>
          <cell r="EB285">
            <v>1193.06</v>
          </cell>
          <cell r="EC285">
            <v>0</v>
          </cell>
          <cell r="ED285">
            <v>0</v>
          </cell>
          <cell r="EE285">
            <v>1193.06</v>
          </cell>
          <cell r="EF285">
            <v>1193.06</v>
          </cell>
          <cell r="EG285">
            <v>0</v>
          </cell>
          <cell r="EH285"/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136087.65</v>
          </cell>
          <cell r="EQ285">
            <v>0</v>
          </cell>
          <cell r="ER285">
            <v>136087.65</v>
          </cell>
          <cell r="ES285">
            <v>1700387.1923379987</v>
          </cell>
          <cell r="ET285">
            <v>0</v>
          </cell>
          <cell r="EU285">
            <v>1700387.1923379987</v>
          </cell>
          <cell r="EV285">
            <v>1699194.1323379988</v>
          </cell>
          <cell r="EW285">
            <v>4312.6754627867995</v>
          </cell>
          <cell r="EX285">
            <v>4610</v>
          </cell>
          <cell r="EY285">
            <v>297.32453721320053</v>
          </cell>
          <cell r="EZ285">
            <v>1816340</v>
          </cell>
          <cell r="FA285">
            <v>117145.86766200117</v>
          </cell>
          <cell r="FB285">
            <v>1817533.0599999998</v>
          </cell>
          <cell r="FC285">
            <v>1817533.0599999998</v>
          </cell>
          <cell r="FD285">
            <v>0</v>
          </cell>
          <cell r="FE285">
            <v>1817533.0599999998</v>
          </cell>
          <cell r="FF285">
            <v>1817533.0599999998</v>
          </cell>
          <cell r="FG285">
            <v>0</v>
          </cell>
          <cell r="FH285" t="str">
            <v>MPPL</v>
          </cell>
          <cell r="FI285">
            <v>189357.69613799901</v>
          </cell>
          <cell r="FJ285">
            <v>0</v>
          </cell>
          <cell r="FK285">
            <v>189357.69613799901</v>
          </cell>
          <cell r="FL285">
            <v>0</v>
          </cell>
          <cell r="FM285" t="str">
            <v/>
          </cell>
          <cell r="FN285" t="str">
            <v/>
          </cell>
          <cell r="FO285" t="str">
            <v/>
          </cell>
          <cell r="FP285" t="str">
            <v/>
          </cell>
          <cell r="FQ285">
            <v>0</v>
          </cell>
        </row>
        <row r="286">
          <cell r="C286"/>
          <cell r="D286"/>
          <cell r="E286" t="str">
            <v>Parkwood Academy</v>
          </cell>
          <cell r="F286" t="str">
            <v>P</v>
          </cell>
          <cell r="G286" t="str">
            <v/>
          </cell>
          <cell r="H286"/>
          <cell r="I286" t="str">
            <v>Y</v>
          </cell>
          <cell r="J286"/>
          <cell r="K286">
            <v>2114</v>
          </cell>
          <cell r="L286">
            <v>141355</v>
          </cell>
          <cell r="M286"/>
          <cell r="N286"/>
          <cell r="O286">
            <v>7</v>
          </cell>
          <cell r="P286">
            <v>0</v>
          </cell>
          <cell r="Q286">
            <v>0</v>
          </cell>
          <cell r="R286"/>
          <cell r="S286">
            <v>20</v>
          </cell>
          <cell r="T286">
            <v>177</v>
          </cell>
          <cell r="U286"/>
          <cell r="V286">
            <v>197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197</v>
          </cell>
          <cell r="AF286">
            <v>699860.23</v>
          </cell>
          <cell r="AG286">
            <v>0</v>
          </cell>
          <cell r="AH286">
            <v>0</v>
          </cell>
          <cell r="AI286">
            <v>0</v>
          </cell>
          <cell r="AJ286">
            <v>699860.23</v>
          </cell>
          <cell r="AK286">
            <v>79.000000000000014</v>
          </cell>
          <cell r="AL286">
            <v>38852.200000000004</v>
          </cell>
          <cell r="AM286">
            <v>0</v>
          </cell>
          <cell r="AN286">
            <v>0</v>
          </cell>
          <cell r="AO286">
            <v>38852.200000000004</v>
          </cell>
          <cell r="AP286">
            <v>82</v>
          </cell>
          <cell r="AQ286">
            <v>67487.64</v>
          </cell>
          <cell r="AR286">
            <v>0</v>
          </cell>
          <cell r="AS286">
            <v>0</v>
          </cell>
          <cell r="AT286">
            <v>67487.64</v>
          </cell>
          <cell r="AU286">
            <v>71.362244897959258</v>
          </cell>
          <cell r="AV286">
            <v>0</v>
          </cell>
          <cell r="AW286">
            <v>77.392857142857167</v>
          </cell>
          <cell r="AX286">
            <v>18254.250771428578</v>
          </cell>
          <cell r="AY286">
            <v>6.0306122448979629</v>
          </cell>
          <cell r="AZ286">
            <v>1725.0493959183686</v>
          </cell>
          <cell r="BA286">
            <v>15.076530612244907</v>
          </cell>
          <cell r="BB286">
            <v>6733.7816326530656</v>
          </cell>
          <cell r="BC286">
            <v>27.137755102040753</v>
          </cell>
          <cell r="BD286">
            <v>13210.116428571397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39923.198228571411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39923.198228571411</v>
          </cell>
          <cell r="BZ286">
            <v>146263.03822857141</v>
          </cell>
          <cell r="CA286">
            <v>0</v>
          </cell>
          <cell r="CB286">
            <v>146263.03822857141</v>
          </cell>
          <cell r="CC286">
            <v>71.183378500451639</v>
          </cell>
          <cell r="CD286">
            <v>83591.353206865359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83591.353206865359</v>
          </cell>
          <cell r="CR286">
            <v>10.179999999999939</v>
          </cell>
          <cell r="CS286">
            <v>9808.7353999999414</v>
          </cell>
          <cell r="CT286">
            <v>0</v>
          </cell>
          <cell r="CU286">
            <v>0</v>
          </cell>
          <cell r="CV286">
            <v>9808.7353999999414</v>
          </cell>
          <cell r="CW286">
            <v>36.728813559322091</v>
          </cell>
          <cell r="CX286">
            <v>21749.701525423763</v>
          </cell>
          <cell r="CY286">
            <v>0</v>
          </cell>
          <cell r="CZ286">
            <v>0</v>
          </cell>
          <cell r="DA286">
            <v>21749.701525423763</v>
          </cell>
          <cell r="DB286">
            <v>961273.05836086045</v>
          </cell>
          <cell r="DC286">
            <v>0</v>
          </cell>
          <cell r="DD286">
            <v>961273.05836086045</v>
          </cell>
          <cell r="DE286">
            <v>134894.59</v>
          </cell>
          <cell r="DF286">
            <v>0</v>
          </cell>
          <cell r="DG286">
            <v>134894.59</v>
          </cell>
          <cell r="DH286">
            <v>28.142857142857142</v>
          </cell>
          <cell r="DI286">
            <v>0</v>
          </cell>
          <cell r="DJ286">
            <v>0.57899999999999996</v>
          </cell>
          <cell r="DK286">
            <v>0</v>
          </cell>
          <cell r="DL286">
            <v>0</v>
          </cell>
          <cell r="DN286"/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4740.5680000000002</v>
          </cell>
          <cell r="EB286">
            <v>4740.5680000000002</v>
          </cell>
          <cell r="EC286">
            <v>0</v>
          </cell>
          <cell r="ED286">
            <v>0</v>
          </cell>
          <cell r="EE286">
            <v>4740.5680000000002</v>
          </cell>
          <cell r="EF286">
            <v>4740.5680000000002</v>
          </cell>
          <cell r="EG286">
            <v>0</v>
          </cell>
          <cell r="EH286"/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139635.158</v>
          </cell>
          <cell r="EQ286">
            <v>0</v>
          </cell>
          <cell r="ER286">
            <v>139635.158</v>
          </cell>
          <cell r="ES286">
            <v>1100908.2163608605</v>
          </cell>
          <cell r="ET286">
            <v>0</v>
          </cell>
          <cell r="EU286">
            <v>1100908.2163608605</v>
          </cell>
          <cell r="EV286">
            <v>1096167.6483608605</v>
          </cell>
          <cell r="EW286">
            <v>5564.3027835576677</v>
          </cell>
          <cell r="EX286">
            <v>4610</v>
          </cell>
          <cell r="EY286">
            <v>0</v>
          </cell>
          <cell r="EZ286">
            <v>908170</v>
          </cell>
          <cell r="FA286">
            <v>0</v>
          </cell>
          <cell r="FB286">
            <v>1100908.2163608605</v>
          </cell>
          <cell r="FC286">
            <v>1100908.2163608605</v>
          </cell>
          <cell r="FD286">
            <v>0</v>
          </cell>
          <cell r="FE286">
            <v>1100908.2163608605</v>
          </cell>
          <cell r="FF286">
            <v>1100908.2163608605</v>
          </cell>
          <cell r="FG286">
            <v>0</v>
          </cell>
          <cell r="FH286" t="str">
            <v>Formula</v>
          </cell>
          <cell r="FI286">
            <v>243556.43526086045</v>
          </cell>
          <cell r="FJ286">
            <v>0</v>
          </cell>
          <cell r="FK286">
            <v>243556.43526086045</v>
          </cell>
          <cell r="FL286">
            <v>0</v>
          </cell>
          <cell r="FM286" t="str">
            <v/>
          </cell>
          <cell r="FN286" t="str">
            <v/>
          </cell>
          <cell r="FO286" t="str">
            <v/>
          </cell>
          <cell r="FP286" t="str">
            <v/>
          </cell>
          <cell r="FQ286">
            <v>0</v>
          </cell>
        </row>
        <row r="287">
          <cell r="C287">
            <v>1854</v>
          </cell>
          <cell r="D287" t="str">
            <v>RB051854</v>
          </cell>
          <cell r="E287" t="str">
            <v>Parsons Heath Church of England Voluntary Controlled Primary School</v>
          </cell>
          <cell r="F287" t="str">
            <v>P</v>
          </cell>
          <cell r="G287" t="str">
            <v>Y</v>
          </cell>
          <cell r="H287">
            <v>10017083</v>
          </cell>
          <cell r="I287" t="str">
            <v/>
          </cell>
          <cell r="J287"/>
          <cell r="K287">
            <v>3040</v>
          </cell>
          <cell r="L287">
            <v>115088</v>
          </cell>
          <cell r="M287"/>
          <cell r="N287"/>
          <cell r="O287">
            <v>7</v>
          </cell>
          <cell r="P287">
            <v>0</v>
          </cell>
          <cell r="Q287">
            <v>0</v>
          </cell>
          <cell r="R287"/>
          <cell r="S287">
            <v>20</v>
          </cell>
          <cell r="T287">
            <v>169</v>
          </cell>
          <cell r="U287"/>
          <cell r="V287">
            <v>189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189</v>
          </cell>
          <cell r="AF287">
            <v>671439.51</v>
          </cell>
          <cell r="AG287">
            <v>0</v>
          </cell>
          <cell r="AH287">
            <v>0</v>
          </cell>
          <cell r="AI287">
            <v>0</v>
          </cell>
          <cell r="AJ287">
            <v>671439.51</v>
          </cell>
          <cell r="AK287">
            <v>64.000000000000071</v>
          </cell>
          <cell r="AL287">
            <v>31475.200000000037</v>
          </cell>
          <cell r="AM287">
            <v>0</v>
          </cell>
          <cell r="AN287">
            <v>0</v>
          </cell>
          <cell r="AO287">
            <v>31475.200000000037</v>
          </cell>
          <cell r="AP287">
            <v>65.999999999999972</v>
          </cell>
          <cell r="AQ287">
            <v>54319.319999999978</v>
          </cell>
          <cell r="AR287">
            <v>0</v>
          </cell>
          <cell r="AS287">
            <v>0</v>
          </cell>
          <cell r="AT287">
            <v>54319.319999999978</v>
          </cell>
          <cell r="AU287">
            <v>89.999999999999957</v>
          </cell>
          <cell r="AV287">
            <v>0</v>
          </cell>
          <cell r="AW287">
            <v>31</v>
          </cell>
          <cell r="AX287">
            <v>7311.8087999999998</v>
          </cell>
          <cell r="AY287">
            <v>27.000000000000025</v>
          </cell>
          <cell r="AZ287">
            <v>7723.3176000000076</v>
          </cell>
          <cell r="BA287">
            <v>11</v>
          </cell>
          <cell r="BB287">
            <v>4913.04</v>
          </cell>
          <cell r="BC287">
            <v>8.9999999999999964</v>
          </cell>
          <cell r="BD287">
            <v>4381.0199999999977</v>
          </cell>
          <cell r="BE287">
            <v>13.000000000000002</v>
          </cell>
          <cell r="BF287">
            <v>6719.7000000000007</v>
          </cell>
          <cell r="BG287">
            <v>7.9999999999999947</v>
          </cell>
          <cell r="BH287">
            <v>5459.9999999999964</v>
          </cell>
          <cell r="BI287">
            <v>36508.886400000003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36508.886400000003</v>
          </cell>
          <cell r="BZ287">
            <v>122303.40640000002</v>
          </cell>
          <cell r="CA287">
            <v>0</v>
          </cell>
          <cell r="CB287">
            <v>122303.40640000002</v>
          </cell>
          <cell r="CC287">
            <v>61.135714285714272</v>
          </cell>
          <cell r="CD287">
            <v>71792.28064285712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71792.28064285712</v>
          </cell>
          <cell r="CR287">
            <v>3.6600000000000072</v>
          </cell>
          <cell r="CS287">
            <v>3526.5198000000069</v>
          </cell>
          <cell r="CT287">
            <v>0</v>
          </cell>
          <cell r="CU287">
            <v>0</v>
          </cell>
          <cell r="CV287">
            <v>3526.5198000000069</v>
          </cell>
          <cell r="CW287">
            <v>11.183431952662723</v>
          </cell>
          <cell r="CX287">
            <v>6622.4928994082838</v>
          </cell>
          <cell r="CY287">
            <v>0</v>
          </cell>
          <cell r="CZ287">
            <v>0</v>
          </cell>
          <cell r="DA287">
            <v>6622.4928994082838</v>
          </cell>
          <cell r="DB287">
            <v>875684.2097422654</v>
          </cell>
          <cell r="DC287">
            <v>0</v>
          </cell>
          <cell r="DD287">
            <v>875684.2097422654</v>
          </cell>
          <cell r="DE287">
            <v>134894.59</v>
          </cell>
          <cell r="DF287">
            <v>0</v>
          </cell>
          <cell r="DG287">
            <v>134894.59</v>
          </cell>
          <cell r="DH287">
            <v>27</v>
          </cell>
          <cell r="DI287">
            <v>0</v>
          </cell>
          <cell r="DJ287">
            <v>0.45600000000000002</v>
          </cell>
          <cell r="DK287">
            <v>0</v>
          </cell>
          <cell r="DL287">
            <v>0</v>
          </cell>
          <cell r="DN287"/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22579.75</v>
          </cell>
          <cell r="EB287">
            <v>19960</v>
          </cell>
          <cell r="EC287">
            <v>2619.75</v>
          </cell>
          <cell r="ED287">
            <v>0</v>
          </cell>
          <cell r="EE287">
            <v>22579.75</v>
          </cell>
          <cell r="EF287">
            <v>22579.75</v>
          </cell>
          <cell r="EG287">
            <v>0</v>
          </cell>
          <cell r="EH287"/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157474.34</v>
          </cell>
          <cell r="EQ287">
            <v>0</v>
          </cell>
          <cell r="ER287">
            <v>157474.34</v>
          </cell>
          <cell r="ES287">
            <v>1033158.5497422654</v>
          </cell>
          <cell r="ET287">
            <v>0</v>
          </cell>
          <cell r="EU287">
            <v>1033158.5497422654</v>
          </cell>
          <cell r="EV287">
            <v>1010578.7997422654</v>
          </cell>
          <cell r="EW287">
            <v>5346.9777764141027</v>
          </cell>
          <cell r="EX287">
            <v>4610</v>
          </cell>
          <cell r="EY287">
            <v>0</v>
          </cell>
          <cell r="EZ287">
            <v>871290</v>
          </cell>
          <cell r="FA287">
            <v>0</v>
          </cell>
          <cell r="FB287">
            <v>1033158.5497422654</v>
          </cell>
          <cell r="FC287">
            <v>1033158.5497422654</v>
          </cell>
          <cell r="FD287">
            <v>0</v>
          </cell>
          <cell r="FE287">
            <v>1033158.5497422654</v>
          </cell>
          <cell r="FF287">
            <v>1033158.5497422654</v>
          </cell>
          <cell r="FG287">
            <v>0</v>
          </cell>
          <cell r="FH287" t="str">
            <v>Formula</v>
          </cell>
          <cell r="FI287">
            <v>192912.6850422654</v>
          </cell>
          <cell r="FJ287">
            <v>0</v>
          </cell>
          <cell r="FK287">
            <v>192912.6850422654</v>
          </cell>
          <cell r="FL287">
            <v>0</v>
          </cell>
          <cell r="FM287">
            <v>7783.0199999999995</v>
          </cell>
          <cell r="FN287">
            <v>1400.49</v>
          </cell>
          <cell r="FO287">
            <v>0</v>
          </cell>
          <cell r="FP287">
            <v>189</v>
          </cell>
          <cell r="FQ287">
            <v>9372.51</v>
          </cell>
        </row>
        <row r="288">
          <cell r="C288"/>
          <cell r="D288"/>
          <cell r="E288" t="str">
            <v>Pear Tree Mead Academy</v>
          </cell>
          <cell r="F288" t="str">
            <v>P</v>
          </cell>
          <cell r="G288" t="str">
            <v/>
          </cell>
          <cell r="H288"/>
          <cell r="I288" t="str">
            <v>Y</v>
          </cell>
          <cell r="J288"/>
          <cell r="K288">
            <v>2785</v>
          </cell>
          <cell r="L288">
            <v>141304</v>
          </cell>
          <cell r="M288"/>
          <cell r="N288"/>
          <cell r="O288">
            <v>7</v>
          </cell>
          <cell r="P288">
            <v>0</v>
          </cell>
          <cell r="Q288">
            <v>0</v>
          </cell>
          <cell r="R288"/>
          <cell r="S288">
            <v>56</v>
          </cell>
          <cell r="T288">
            <v>355</v>
          </cell>
          <cell r="U288"/>
          <cell r="V288">
            <v>411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411</v>
          </cell>
          <cell r="AF288">
            <v>1460114.49</v>
          </cell>
          <cell r="AG288">
            <v>0</v>
          </cell>
          <cell r="AH288">
            <v>0</v>
          </cell>
          <cell r="AI288">
            <v>0</v>
          </cell>
          <cell r="AJ288">
            <v>1460114.49</v>
          </cell>
          <cell r="AK288">
            <v>85.000000000000199</v>
          </cell>
          <cell r="AL288">
            <v>41803.000000000102</v>
          </cell>
          <cell r="AM288">
            <v>0</v>
          </cell>
          <cell r="AN288">
            <v>0</v>
          </cell>
          <cell r="AO288">
            <v>41803.000000000102</v>
          </cell>
          <cell r="AP288">
            <v>121.00000000000003</v>
          </cell>
          <cell r="AQ288">
            <v>99585.420000000027</v>
          </cell>
          <cell r="AR288">
            <v>0</v>
          </cell>
          <cell r="AS288">
            <v>0</v>
          </cell>
          <cell r="AT288">
            <v>99585.420000000027</v>
          </cell>
          <cell r="AU288">
            <v>136.6625615763547</v>
          </cell>
          <cell r="AV288">
            <v>0</v>
          </cell>
          <cell r="AW288">
            <v>114.3916256157634</v>
          </cell>
          <cell r="AX288">
            <v>26980.957897536911</v>
          </cell>
          <cell r="AY288">
            <v>93.133004926108427</v>
          </cell>
          <cell r="AZ288">
            <v>26640.584299507405</v>
          </cell>
          <cell r="BA288">
            <v>66.81280788177348</v>
          </cell>
          <cell r="BB288">
            <v>29841.272512315307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83462.81470935962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83462.81470935962</v>
          </cell>
          <cell r="BZ288">
            <v>224851.23470935976</v>
          </cell>
          <cell r="CA288">
            <v>0</v>
          </cell>
          <cell r="CB288">
            <v>224851.23470935976</v>
          </cell>
          <cell r="CC288">
            <v>155.81486634204506</v>
          </cell>
          <cell r="CD288">
            <v>182974.95569412693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182974.95569412693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25.47042253521127</v>
          </cell>
          <cell r="CX288">
            <v>15082.820112676056</v>
          </cell>
          <cell r="CY288">
            <v>0</v>
          </cell>
          <cell r="CZ288">
            <v>0</v>
          </cell>
          <cell r="DA288">
            <v>15082.820112676056</v>
          </cell>
          <cell r="DB288">
            <v>1883023.5005161625</v>
          </cell>
          <cell r="DC288">
            <v>0</v>
          </cell>
          <cell r="DD288">
            <v>1883023.5005161625</v>
          </cell>
          <cell r="DE288">
            <v>134894.59</v>
          </cell>
          <cell r="DF288">
            <v>0</v>
          </cell>
          <cell r="DG288">
            <v>134894.59</v>
          </cell>
          <cell r="DH288">
            <v>58.714285714285715</v>
          </cell>
          <cell r="DI288">
            <v>0</v>
          </cell>
          <cell r="DJ288">
            <v>0.48399999999999999</v>
          </cell>
          <cell r="DK288">
            <v>0</v>
          </cell>
          <cell r="DL288">
            <v>0</v>
          </cell>
          <cell r="DN288"/>
          <cell r="DO288">
            <v>0</v>
          </cell>
          <cell r="DP288">
            <v>0</v>
          </cell>
          <cell r="DQ288">
            <v>0</v>
          </cell>
          <cell r="DR288">
            <v>1.0173000000000001</v>
          </cell>
          <cell r="DS288">
            <v>34909.982965929798</v>
          </cell>
          <cell r="DT288">
            <v>0</v>
          </cell>
          <cell r="DU288">
            <v>34909.982965929798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7973.7</v>
          </cell>
          <cell r="EB288">
            <v>7973.7</v>
          </cell>
          <cell r="EC288">
            <v>0</v>
          </cell>
          <cell r="ED288">
            <v>0</v>
          </cell>
          <cell r="EE288">
            <v>7973.7</v>
          </cell>
          <cell r="EF288">
            <v>7973.6999999999989</v>
          </cell>
          <cell r="EG288">
            <v>0</v>
          </cell>
          <cell r="EH288"/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177778.27296592982</v>
          </cell>
          <cell r="EQ288">
            <v>0</v>
          </cell>
          <cell r="ER288">
            <v>177778.27296592982</v>
          </cell>
          <cell r="ES288">
            <v>2060801.7734820922</v>
          </cell>
          <cell r="ET288">
            <v>0</v>
          </cell>
          <cell r="EU288">
            <v>2060801.7734820922</v>
          </cell>
          <cell r="EV288">
            <v>2052828.0734820925</v>
          </cell>
          <cell r="EW288">
            <v>4994.7155072556998</v>
          </cell>
          <cell r="EX288">
            <v>4610</v>
          </cell>
          <cell r="EY288">
            <v>0</v>
          </cell>
          <cell r="EZ288">
            <v>1894710</v>
          </cell>
          <cell r="FA288">
            <v>0</v>
          </cell>
          <cell r="FB288">
            <v>2060801.7734820922</v>
          </cell>
          <cell r="FC288">
            <v>2060801.7734820922</v>
          </cell>
          <cell r="FD288">
            <v>0</v>
          </cell>
          <cell r="FE288">
            <v>2060801.7734820922</v>
          </cell>
          <cell r="FF288">
            <v>2060801.7734820922</v>
          </cell>
          <cell r="FG288">
            <v>0</v>
          </cell>
          <cell r="FH288" t="str">
            <v>Formula</v>
          </cell>
          <cell r="FI288">
            <v>432260.37861840229</v>
          </cell>
          <cell r="FJ288">
            <v>0</v>
          </cell>
          <cell r="FK288">
            <v>432260.37861840229</v>
          </cell>
          <cell r="FL288">
            <v>0</v>
          </cell>
          <cell r="FM288" t="str">
            <v/>
          </cell>
          <cell r="FN288" t="str">
            <v/>
          </cell>
          <cell r="FO288" t="str">
            <v/>
          </cell>
          <cell r="FP288" t="str">
            <v/>
          </cell>
          <cell r="FQ288">
            <v>0</v>
          </cell>
        </row>
        <row r="289">
          <cell r="C289"/>
          <cell r="D289"/>
          <cell r="E289" t="str">
            <v>Pemberley Academy</v>
          </cell>
          <cell r="F289" t="str">
            <v>P</v>
          </cell>
          <cell r="G289" t="str">
            <v/>
          </cell>
          <cell r="H289"/>
          <cell r="I289" t="str">
            <v>Y</v>
          </cell>
          <cell r="J289"/>
          <cell r="K289">
            <v>2099</v>
          </cell>
          <cell r="L289">
            <v>140380</v>
          </cell>
          <cell r="M289"/>
          <cell r="N289"/>
          <cell r="O289">
            <v>7</v>
          </cell>
          <cell r="P289">
            <v>0</v>
          </cell>
          <cell r="Q289">
            <v>0</v>
          </cell>
          <cell r="R289"/>
          <cell r="S289">
            <v>30</v>
          </cell>
          <cell r="T289">
            <v>177</v>
          </cell>
          <cell r="U289"/>
          <cell r="V289">
            <v>207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207</v>
          </cell>
          <cell r="AF289">
            <v>735386.13</v>
          </cell>
          <cell r="AG289">
            <v>0</v>
          </cell>
          <cell r="AH289">
            <v>0</v>
          </cell>
          <cell r="AI289">
            <v>0</v>
          </cell>
          <cell r="AJ289">
            <v>735386.13</v>
          </cell>
          <cell r="AK289">
            <v>54.999999999999908</v>
          </cell>
          <cell r="AL289">
            <v>27048.999999999956</v>
          </cell>
          <cell r="AM289">
            <v>0</v>
          </cell>
          <cell r="AN289">
            <v>0</v>
          </cell>
          <cell r="AO289">
            <v>27048.999999999956</v>
          </cell>
          <cell r="AP289">
            <v>54.999999999999908</v>
          </cell>
          <cell r="AQ289">
            <v>45266.099999999926</v>
          </cell>
          <cell r="AR289">
            <v>0</v>
          </cell>
          <cell r="AS289">
            <v>0</v>
          </cell>
          <cell r="AT289">
            <v>45266.099999999926</v>
          </cell>
          <cell r="AU289">
            <v>138.66990291262132</v>
          </cell>
          <cell r="AV289">
            <v>0</v>
          </cell>
          <cell r="AW289">
            <v>17.082524271844662</v>
          </cell>
          <cell r="AX289">
            <v>4029.166170873787</v>
          </cell>
          <cell r="AY289">
            <v>49.237864077669919</v>
          </cell>
          <cell r="AZ289">
            <v>14084.431933980588</v>
          </cell>
          <cell r="BA289">
            <v>0</v>
          </cell>
          <cell r="BB289">
            <v>0</v>
          </cell>
          <cell r="BC289">
            <v>2.0097087378640777</v>
          </cell>
          <cell r="BD289">
            <v>978.2860194174757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19091.884124271852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19091.884124271852</v>
          </cell>
          <cell r="BZ289">
            <v>91406.984124271738</v>
          </cell>
          <cell r="CA289">
            <v>0</v>
          </cell>
          <cell r="CB289">
            <v>91406.984124271738</v>
          </cell>
          <cell r="CC289">
            <v>43.489269815959034</v>
          </cell>
          <cell r="CD289">
            <v>51069.884437578854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51069.884437578854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50.288135593220417</v>
          </cell>
          <cell r="CX289">
            <v>29779.125254237333</v>
          </cell>
          <cell r="CY289">
            <v>0</v>
          </cell>
          <cell r="CZ289">
            <v>0</v>
          </cell>
          <cell r="DA289">
            <v>29779.125254237333</v>
          </cell>
          <cell r="DB289">
            <v>907642.12381608796</v>
          </cell>
          <cell r="DC289">
            <v>0</v>
          </cell>
          <cell r="DD289">
            <v>907642.12381608796</v>
          </cell>
          <cell r="DE289">
            <v>134894.59</v>
          </cell>
          <cell r="DF289">
            <v>0</v>
          </cell>
          <cell r="DG289">
            <v>134894.59</v>
          </cell>
          <cell r="DH289">
            <v>29.571428571428573</v>
          </cell>
          <cell r="DI289">
            <v>0</v>
          </cell>
          <cell r="DJ289">
            <v>0.92300000000000004</v>
          </cell>
          <cell r="DK289">
            <v>0</v>
          </cell>
          <cell r="DL289">
            <v>0</v>
          </cell>
          <cell r="DN289"/>
          <cell r="DO289">
            <v>0</v>
          </cell>
          <cell r="DP289">
            <v>0</v>
          </cell>
          <cell r="DQ289">
            <v>0</v>
          </cell>
          <cell r="DR289">
            <v>1.0173000000000001</v>
          </cell>
          <cell r="DS289">
            <v>18035.885149018417</v>
          </cell>
          <cell r="DT289">
            <v>0</v>
          </cell>
          <cell r="DU289">
            <v>18035.885149018417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2267.8000000000002</v>
          </cell>
          <cell r="EB289">
            <v>2267.8000000000002</v>
          </cell>
          <cell r="EC289">
            <v>0</v>
          </cell>
          <cell r="ED289">
            <v>0</v>
          </cell>
          <cell r="EE289">
            <v>2267.8000000000002</v>
          </cell>
          <cell r="EF289">
            <v>2267.8000000000002</v>
          </cell>
          <cell r="EG289">
            <v>0</v>
          </cell>
          <cell r="EH289"/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155198.27514901839</v>
          </cell>
          <cell r="EQ289">
            <v>0</v>
          </cell>
          <cell r="ER289">
            <v>155198.27514901839</v>
          </cell>
          <cell r="ES289">
            <v>1062840.3989651063</v>
          </cell>
          <cell r="ET289">
            <v>0</v>
          </cell>
          <cell r="EU289">
            <v>1062840.3989651063</v>
          </cell>
          <cell r="EV289">
            <v>1060572.5989651063</v>
          </cell>
          <cell r="EW289">
            <v>5123.5391254352962</v>
          </cell>
          <cell r="EX289">
            <v>4610</v>
          </cell>
          <cell r="EY289">
            <v>0</v>
          </cell>
          <cell r="EZ289">
            <v>954270</v>
          </cell>
          <cell r="FA289">
            <v>0</v>
          </cell>
          <cell r="FB289">
            <v>1062840.3989651063</v>
          </cell>
          <cell r="FC289">
            <v>1062840.3989651063</v>
          </cell>
          <cell r="FD289">
            <v>0</v>
          </cell>
          <cell r="FE289">
            <v>1062840.3989651063</v>
          </cell>
          <cell r="FF289">
            <v>1062840.3989651063</v>
          </cell>
          <cell r="FG289">
            <v>0</v>
          </cell>
          <cell r="FH289" t="str">
            <v>Formula</v>
          </cell>
          <cell r="FI289">
            <v>170162.3241105763</v>
          </cell>
          <cell r="FJ289">
            <v>0</v>
          </cell>
          <cell r="FK289">
            <v>170162.3241105763</v>
          </cell>
          <cell r="FL289">
            <v>0</v>
          </cell>
          <cell r="FM289" t="str">
            <v/>
          </cell>
          <cell r="FN289" t="str">
            <v/>
          </cell>
          <cell r="FO289" t="str">
            <v/>
          </cell>
          <cell r="FP289" t="str">
            <v/>
          </cell>
          <cell r="FQ289">
            <v>0</v>
          </cell>
        </row>
        <row r="290">
          <cell r="C290"/>
          <cell r="D290"/>
          <cell r="E290" t="str">
            <v>Perryfields Infant School</v>
          </cell>
          <cell r="F290" t="str">
            <v>P</v>
          </cell>
          <cell r="G290" t="str">
            <v/>
          </cell>
          <cell r="H290"/>
          <cell r="I290" t="str">
            <v>Y</v>
          </cell>
          <cell r="J290"/>
          <cell r="K290">
            <v>2629</v>
          </cell>
          <cell r="L290">
            <v>145988</v>
          </cell>
          <cell r="M290"/>
          <cell r="N290"/>
          <cell r="O290">
            <v>3</v>
          </cell>
          <cell r="P290">
            <v>0</v>
          </cell>
          <cell r="Q290">
            <v>0</v>
          </cell>
          <cell r="R290"/>
          <cell r="S290">
            <v>60</v>
          </cell>
          <cell r="T290">
            <v>121</v>
          </cell>
          <cell r="U290"/>
          <cell r="V290">
            <v>181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181</v>
          </cell>
          <cell r="AF290">
            <v>643018.79</v>
          </cell>
          <cell r="AG290">
            <v>0</v>
          </cell>
          <cell r="AH290">
            <v>0</v>
          </cell>
          <cell r="AI290">
            <v>0</v>
          </cell>
          <cell r="AJ290">
            <v>643018.79</v>
          </cell>
          <cell r="AK290">
            <v>8.9999999999999911</v>
          </cell>
          <cell r="AL290">
            <v>4426.1999999999962</v>
          </cell>
          <cell r="AM290">
            <v>0</v>
          </cell>
          <cell r="AN290">
            <v>0</v>
          </cell>
          <cell r="AO290">
            <v>4426.1999999999962</v>
          </cell>
          <cell r="AP290">
            <v>8.9999999999999911</v>
          </cell>
          <cell r="AQ290">
            <v>7407.1799999999921</v>
          </cell>
          <cell r="AR290">
            <v>0</v>
          </cell>
          <cell r="AS290">
            <v>0</v>
          </cell>
          <cell r="AT290">
            <v>7407.1799999999921</v>
          </cell>
          <cell r="AU290">
            <v>174.00000000000006</v>
          </cell>
          <cell r="AV290">
            <v>0</v>
          </cell>
          <cell r="AW290">
            <v>5.0000000000000009</v>
          </cell>
          <cell r="AX290">
            <v>1179.3240000000003</v>
          </cell>
          <cell r="AY290">
            <v>1.0000000000000002</v>
          </cell>
          <cell r="AZ290">
            <v>286.04880000000009</v>
          </cell>
          <cell r="BA290">
            <v>1.0000000000000002</v>
          </cell>
          <cell r="BB290">
            <v>446.6400000000001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1912.0128000000004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1912.0128000000004</v>
          </cell>
          <cell r="BZ290">
            <v>13745.392799999989</v>
          </cell>
          <cell r="CA290">
            <v>0</v>
          </cell>
          <cell r="CB290">
            <v>13745.392799999989</v>
          </cell>
          <cell r="CC290">
            <v>40.725000000000001</v>
          </cell>
          <cell r="CD290">
            <v>47823.774749999997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47823.774749999997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34.404958677685919</v>
          </cell>
          <cell r="CX290">
            <v>20373.58438016527</v>
          </cell>
          <cell r="CY290">
            <v>0</v>
          </cell>
          <cell r="CZ290">
            <v>0</v>
          </cell>
          <cell r="DA290">
            <v>20373.58438016527</v>
          </cell>
          <cell r="DB290">
            <v>724961.54193016526</v>
          </cell>
          <cell r="DC290">
            <v>0</v>
          </cell>
          <cell r="DD290">
            <v>724961.54193016526</v>
          </cell>
          <cell r="DE290">
            <v>134894.59</v>
          </cell>
          <cell r="DF290">
            <v>0</v>
          </cell>
          <cell r="DG290">
            <v>134894.59</v>
          </cell>
          <cell r="DH290">
            <v>60.333333333333336</v>
          </cell>
          <cell r="DI290">
            <v>0</v>
          </cell>
          <cell r="DJ290">
            <v>0.64200000000000002</v>
          </cell>
          <cell r="DK290">
            <v>0</v>
          </cell>
          <cell r="DL290">
            <v>0</v>
          </cell>
          <cell r="DN290"/>
          <cell r="DO290">
            <v>0</v>
          </cell>
          <cell r="DP290">
            <v>0</v>
          </cell>
          <cell r="DQ290">
            <v>0</v>
          </cell>
          <cell r="DR290">
            <v>1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2304.8679999999999</v>
          </cell>
          <cell r="EB290">
            <v>2304.8679999999999</v>
          </cell>
          <cell r="EC290">
            <v>0</v>
          </cell>
          <cell r="ED290">
            <v>0</v>
          </cell>
          <cell r="EE290">
            <v>2304.8679999999999</v>
          </cell>
          <cell r="EF290">
            <v>2304.8679999999999</v>
          </cell>
          <cell r="EG290">
            <v>0</v>
          </cell>
          <cell r="EH290"/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137199.45799999998</v>
          </cell>
          <cell r="EQ290">
            <v>0</v>
          </cell>
          <cell r="ER290">
            <v>137199.45799999998</v>
          </cell>
          <cell r="ES290">
            <v>862160.99993016524</v>
          </cell>
          <cell r="ET290">
            <v>0</v>
          </cell>
          <cell r="EU290">
            <v>862160.99993016524</v>
          </cell>
          <cell r="EV290">
            <v>859856.13193016523</v>
          </cell>
          <cell r="EW290">
            <v>4750.5863642550567</v>
          </cell>
          <cell r="EX290">
            <v>4610</v>
          </cell>
          <cell r="EY290">
            <v>0</v>
          </cell>
          <cell r="EZ290">
            <v>834410</v>
          </cell>
          <cell r="FA290">
            <v>0</v>
          </cell>
          <cell r="FB290">
            <v>862160.99993016524</v>
          </cell>
          <cell r="FC290">
            <v>862160.99993016524</v>
          </cell>
          <cell r="FD290">
            <v>0</v>
          </cell>
          <cell r="FE290">
            <v>862160.99993016524</v>
          </cell>
          <cell r="FF290">
            <v>862160.99993016524</v>
          </cell>
          <cell r="FG290">
            <v>0</v>
          </cell>
          <cell r="FH290" t="str">
            <v>Formula</v>
          </cell>
          <cell r="FI290">
            <v>96807.115630165252</v>
          </cell>
          <cell r="FJ290">
            <v>0</v>
          </cell>
          <cell r="FK290">
            <v>96807.115630165252</v>
          </cell>
          <cell r="FL290">
            <v>0</v>
          </cell>
          <cell r="FM290" t="str">
            <v/>
          </cell>
          <cell r="FN290" t="str">
            <v/>
          </cell>
          <cell r="FO290" t="str">
            <v/>
          </cell>
          <cell r="FP290" t="str">
            <v/>
          </cell>
          <cell r="FQ290">
            <v>0</v>
          </cell>
        </row>
        <row r="291">
          <cell r="C291"/>
          <cell r="D291"/>
          <cell r="E291" t="str">
            <v>Perryfields Junior School</v>
          </cell>
          <cell r="F291" t="str">
            <v>P</v>
          </cell>
          <cell r="G291" t="str">
            <v/>
          </cell>
          <cell r="H291"/>
          <cell r="I291" t="str">
            <v>Y</v>
          </cell>
          <cell r="J291"/>
          <cell r="K291">
            <v>2589</v>
          </cell>
          <cell r="L291">
            <v>143784</v>
          </cell>
          <cell r="M291"/>
          <cell r="N291"/>
          <cell r="O291">
            <v>4</v>
          </cell>
          <cell r="P291">
            <v>0</v>
          </cell>
          <cell r="Q291">
            <v>0</v>
          </cell>
          <cell r="R291"/>
          <cell r="S291">
            <v>0</v>
          </cell>
          <cell r="T291">
            <v>301</v>
          </cell>
          <cell r="U291"/>
          <cell r="V291">
            <v>301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301</v>
          </cell>
          <cell r="AF291">
            <v>1069329.5900000001</v>
          </cell>
          <cell r="AG291">
            <v>0</v>
          </cell>
          <cell r="AH291">
            <v>0</v>
          </cell>
          <cell r="AI291">
            <v>0</v>
          </cell>
          <cell r="AJ291">
            <v>1069329.5900000001</v>
          </cell>
          <cell r="AK291">
            <v>27.000000000000011</v>
          </cell>
          <cell r="AL291">
            <v>13278.600000000006</v>
          </cell>
          <cell r="AM291">
            <v>0</v>
          </cell>
          <cell r="AN291">
            <v>0</v>
          </cell>
          <cell r="AO291">
            <v>13278.600000000006</v>
          </cell>
          <cell r="AP291">
            <v>28.000000000000004</v>
          </cell>
          <cell r="AQ291">
            <v>23044.560000000001</v>
          </cell>
          <cell r="AR291">
            <v>0</v>
          </cell>
          <cell r="AS291">
            <v>0</v>
          </cell>
          <cell r="AT291">
            <v>23044.560000000001</v>
          </cell>
          <cell r="AU291">
            <v>292.97333333333324</v>
          </cell>
          <cell r="AV291">
            <v>0</v>
          </cell>
          <cell r="AW291">
            <v>5.0166666666666773</v>
          </cell>
          <cell r="AX291">
            <v>1183.2550800000024</v>
          </cell>
          <cell r="AY291">
            <v>3.0100000000000002</v>
          </cell>
          <cell r="AZ291">
            <v>861.00688800000012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2044.2619680000025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2044.2619680000025</v>
          </cell>
          <cell r="BZ291">
            <v>38367.42196800001</v>
          </cell>
          <cell r="CA291">
            <v>0</v>
          </cell>
          <cell r="CB291">
            <v>38367.42196800001</v>
          </cell>
          <cell r="CC291">
            <v>77.959768827772493</v>
          </cell>
          <cell r="CD291">
            <v>91548.936132141505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91548.936132141505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29.999999999999989</v>
          </cell>
          <cell r="CX291">
            <v>17765.099999999991</v>
          </cell>
          <cell r="CY291">
            <v>0</v>
          </cell>
          <cell r="CZ291">
            <v>0</v>
          </cell>
          <cell r="DA291">
            <v>17765.099999999991</v>
          </cell>
          <cell r="DB291">
            <v>1217011.0481001418</v>
          </cell>
          <cell r="DC291">
            <v>0</v>
          </cell>
          <cell r="DD291">
            <v>1217011.0481001418</v>
          </cell>
          <cell r="DE291">
            <v>134894.59</v>
          </cell>
          <cell r="DF291">
            <v>0</v>
          </cell>
          <cell r="DG291">
            <v>134894.59</v>
          </cell>
          <cell r="DH291">
            <v>75.25</v>
          </cell>
          <cell r="DI291">
            <v>0</v>
          </cell>
          <cell r="DJ291">
            <v>0.63400000000000001</v>
          </cell>
          <cell r="DK291">
            <v>0</v>
          </cell>
          <cell r="DL291">
            <v>0</v>
          </cell>
          <cell r="DN291"/>
          <cell r="DO291">
            <v>0</v>
          </cell>
          <cell r="DP291">
            <v>0</v>
          </cell>
          <cell r="DQ291">
            <v>0</v>
          </cell>
          <cell r="DR291">
            <v>1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3141.2159999999999</v>
          </cell>
          <cell r="EB291">
            <v>3141.2159999999999</v>
          </cell>
          <cell r="EC291">
            <v>0</v>
          </cell>
          <cell r="ED291">
            <v>0</v>
          </cell>
          <cell r="EE291">
            <v>3141.2159999999999</v>
          </cell>
          <cell r="EF291">
            <v>3141.2159999999999</v>
          </cell>
          <cell r="EG291">
            <v>0</v>
          </cell>
          <cell r="EH291"/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138035.80599999998</v>
          </cell>
          <cell r="EQ291">
            <v>0</v>
          </cell>
          <cell r="ER291">
            <v>138035.80599999998</v>
          </cell>
          <cell r="ES291">
            <v>1355046.8541001417</v>
          </cell>
          <cell r="ET291">
            <v>0</v>
          </cell>
          <cell r="EU291">
            <v>1355046.8541001417</v>
          </cell>
          <cell r="EV291">
            <v>1351905.6381001419</v>
          </cell>
          <cell r="EW291">
            <v>4491.3808574755549</v>
          </cell>
          <cell r="EX291">
            <v>4610</v>
          </cell>
          <cell r="EY291">
            <v>118.61914252444512</v>
          </cell>
          <cell r="EZ291">
            <v>1387610</v>
          </cell>
          <cell r="FA291">
            <v>35704.361899858108</v>
          </cell>
          <cell r="FB291">
            <v>1390751.2159999998</v>
          </cell>
          <cell r="FC291">
            <v>1390751.2159999998</v>
          </cell>
          <cell r="FD291">
            <v>0</v>
          </cell>
          <cell r="FE291">
            <v>1390751.2159999998</v>
          </cell>
          <cell r="FF291">
            <v>1390751.2159999998</v>
          </cell>
          <cell r="FG291">
            <v>0</v>
          </cell>
          <cell r="FH291" t="str">
            <v>MPPL</v>
          </cell>
          <cell r="FI291">
            <v>166482.74580014148</v>
          </cell>
          <cell r="FJ291">
            <v>0</v>
          </cell>
          <cell r="FK291">
            <v>166482.74580014148</v>
          </cell>
          <cell r="FL291">
            <v>0</v>
          </cell>
          <cell r="FM291" t="str">
            <v/>
          </cell>
          <cell r="FN291" t="str">
            <v/>
          </cell>
          <cell r="FO291" t="str">
            <v/>
          </cell>
          <cell r="FP291" t="str">
            <v/>
          </cell>
          <cell r="FQ291">
            <v>0</v>
          </cell>
        </row>
        <row r="292">
          <cell r="C292"/>
          <cell r="D292"/>
          <cell r="E292" t="str">
            <v>The Phoenix Primary School</v>
          </cell>
          <cell r="F292" t="str">
            <v>P</v>
          </cell>
          <cell r="G292" t="str">
            <v/>
          </cell>
          <cell r="H292"/>
          <cell r="I292" t="str">
            <v>Y</v>
          </cell>
          <cell r="J292"/>
          <cell r="K292">
            <v>2148</v>
          </cell>
          <cell r="L292">
            <v>143128</v>
          </cell>
          <cell r="M292"/>
          <cell r="N292"/>
          <cell r="O292">
            <v>7</v>
          </cell>
          <cell r="P292">
            <v>0</v>
          </cell>
          <cell r="Q292">
            <v>0</v>
          </cell>
          <cell r="R292"/>
          <cell r="S292">
            <v>90</v>
          </cell>
          <cell r="T292">
            <v>531</v>
          </cell>
          <cell r="U292"/>
          <cell r="V292">
            <v>621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621</v>
          </cell>
          <cell r="AF292">
            <v>2206158.39</v>
          </cell>
          <cell r="AG292">
            <v>0</v>
          </cell>
          <cell r="AH292">
            <v>0</v>
          </cell>
          <cell r="AI292">
            <v>0</v>
          </cell>
          <cell r="AJ292">
            <v>2206158.39</v>
          </cell>
          <cell r="AK292">
            <v>177.00000000000003</v>
          </cell>
          <cell r="AL292">
            <v>87048.60000000002</v>
          </cell>
          <cell r="AM292">
            <v>0</v>
          </cell>
          <cell r="AN292">
            <v>0</v>
          </cell>
          <cell r="AO292">
            <v>87048.60000000002</v>
          </cell>
          <cell r="AP292">
            <v>185.99999999999974</v>
          </cell>
          <cell r="AQ292">
            <v>153081.7199999998</v>
          </cell>
          <cell r="AR292">
            <v>0</v>
          </cell>
          <cell r="AS292">
            <v>0</v>
          </cell>
          <cell r="AT292">
            <v>153081.7199999998</v>
          </cell>
          <cell r="AU292">
            <v>70.11290322580669</v>
          </cell>
          <cell r="AV292">
            <v>0</v>
          </cell>
          <cell r="AW292">
            <v>82.132258064516108</v>
          </cell>
          <cell r="AX292">
            <v>19372.10862193548</v>
          </cell>
          <cell r="AY292">
            <v>164.26451612903222</v>
          </cell>
          <cell r="AZ292">
            <v>46987.667721290316</v>
          </cell>
          <cell r="BA292">
            <v>122.19677419354832</v>
          </cell>
          <cell r="BB292">
            <v>54577.967225806424</v>
          </cell>
          <cell r="BC292">
            <v>47.075806451612884</v>
          </cell>
          <cell r="BD292">
            <v>22915.561064516118</v>
          </cell>
          <cell r="BE292">
            <v>130.20967741935502</v>
          </cell>
          <cell r="BF292">
            <v>67305.382258064608</v>
          </cell>
          <cell r="BG292">
            <v>5.0080645161290329</v>
          </cell>
          <cell r="BH292">
            <v>3418.0040322580649</v>
          </cell>
          <cell r="BI292">
            <v>214576.69092387101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214576.69092387101</v>
          </cell>
          <cell r="BZ292">
            <v>454707.01092387084</v>
          </cell>
          <cell r="CA292">
            <v>0</v>
          </cell>
          <cell r="CB292">
            <v>454707.01092387084</v>
          </cell>
          <cell r="CC292">
            <v>213.30553560204731</v>
          </cell>
          <cell r="CD292">
            <v>250486.82351284017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250486.82351284017</v>
          </cell>
          <cell r="CR292">
            <v>9.7399999999999878</v>
          </cell>
          <cell r="CS292">
            <v>9384.7821999999887</v>
          </cell>
          <cell r="CT292">
            <v>0</v>
          </cell>
          <cell r="CU292">
            <v>0</v>
          </cell>
          <cell r="CV292">
            <v>9384.7821999999887</v>
          </cell>
          <cell r="CW292">
            <v>46.77966101694917</v>
          </cell>
          <cell r="CX292">
            <v>27701.511864406788</v>
          </cell>
          <cell r="CY292">
            <v>0</v>
          </cell>
          <cell r="CZ292">
            <v>0</v>
          </cell>
          <cell r="DA292">
            <v>27701.511864406788</v>
          </cell>
          <cell r="DB292">
            <v>2948438.5185011178</v>
          </cell>
          <cell r="DC292">
            <v>0</v>
          </cell>
          <cell r="DD292">
            <v>2948438.5185011178</v>
          </cell>
          <cell r="DE292">
            <v>134894.59</v>
          </cell>
          <cell r="DF292">
            <v>0</v>
          </cell>
          <cell r="DG292">
            <v>134894.59</v>
          </cell>
          <cell r="DH292">
            <v>88.714285714285708</v>
          </cell>
          <cell r="DI292">
            <v>0</v>
          </cell>
          <cell r="DJ292">
            <v>0.4</v>
          </cell>
          <cell r="DK292">
            <v>0</v>
          </cell>
          <cell r="DL292">
            <v>0</v>
          </cell>
          <cell r="DN292"/>
          <cell r="DO292">
            <v>0</v>
          </cell>
          <cell r="DP292">
            <v>0</v>
          </cell>
          <cell r="DQ292">
            <v>0</v>
          </cell>
          <cell r="DR292">
            <v>1.0173000000000001</v>
          </cell>
          <cell r="DS292">
            <v>53341.662777069621</v>
          </cell>
          <cell r="DT292">
            <v>0</v>
          </cell>
          <cell r="DU292">
            <v>53341.662777069621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4817.116</v>
          </cell>
          <cell r="EB292">
            <v>4817.116</v>
          </cell>
          <cell r="EC292">
            <v>0</v>
          </cell>
          <cell r="ED292">
            <v>0</v>
          </cell>
          <cell r="EE292">
            <v>4817.116</v>
          </cell>
          <cell r="EF292">
            <v>4817.116</v>
          </cell>
          <cell r="EG292">
            <v>0</v>
          </cell>
          <cell r="EH292"/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193053.36877706964</v>
          </cell>
          <cell r="EQ292">
            <v>0</v>
          </cell>
          <cell r="ER292">
            <v>193053.36877706964</v>
          </cell>
          <cell r="ES292">
            <v>3141491.8872781876</v>
          </cell>
          <cell r="ET292">
            <v>0</v>
          </cell>
          <cell r="EU292">
            <v>3141491.8872781876</v>
          </cell>
          <cell r="EV292">
            <v>3136674.7712781872</v>
          </cell>
          <cell r="EW292">
            <v>5051.0060729117349</v>
          </cell>
          <cell r="EX292">
            <v>4610</v>
          </cell>
          <cell r="EY292">
            <v>0</v>
          </cell>
          <cell r="EZ292">
            <v>2862810</v>
          </cell>
          <cell r="FA292">
            <v>0</v>
          </cell>
          <cell r="FB292">
            <v>3141491.8872781876</v>
          </cell>
          <cell r="FC292">
            <v>3141491.8872781876</v>
          </cell>
          <cell r="FD292">
            <v>0</v>
          </cell>
          <cell r="FE292">
            <v>3141491.8872781876</v>
          </cell>
          <cell r="FF292">
            <v>3141491.8872781876</v>
          </cell>
          <cell r="FG292">
            <v>0</v>
          </cell>
          <cell r="FH292" t="str">
            <v>Formula</v>
          </cell>
          <cell r="FI292">
            <v>733896.78184859711</v>
          </cell>
          <cell r="FJ292">
            <v>0</v>
          </cell>
          <cell r="FK292">
            <v>733896.78184859711</v>
          </cell>
          <cell r="FL292">
            <v>0</v>
          </cell>
          <cell r="FM292" t="str">
            <v/>
          </cell>
          <cell r="FN292" t="str">
            <v/>
          </cell>
          <cell r="FO292" t="str">
            <v/>
          </cell>
          <cell r="FP292" t="str">
            <v/>
          </cell>
          <cell r="FQ292">
            <v>0</v>
          </cell>
        </row>
        <row r="293">
          <cell r="C293"/>
          <cell r="D293"/>
          <cell r="E293" t="str">
            <v>Plumberow Primary Academy</v>
          </cell>
          <cell r="F293" t="str">
            <v>P</v>
          </cell>
          <cell r="G293" t="str">
            <v/>
          </cell>
          <cell r="H293"/>
          <cell r="I293" t="str">
            <v>Y</v>
          </cell>
          <cell r="J293"/>
          <cell r="K293">
            <v>5233</v>
          </cell>
          <cell r="L293">
            <v>137381</v>
          </cell>
          <cell r="M293"/>
          <cell r="N293"/>
          <cell r="O293">
            <v>7</v>
          </cell>
          <cell r="P293">
            <v>0</v>
          </cell>
          <cell r="Q293">
            <v>0</v>
          </cell>
          <cell r="R293"/>
          <cell r="S293">
            <v>76</v>
          </cell>
          <cell r="T293">
            <v>535</v>
          </cell>
          <cell r="U293"/>
          <cell r="V293">
            <v>611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611</v>
          </cell>
          <cell r="AF293">
            <v>2170632.4900000002</v>
          </cell>
          <cell r="AG293">
            <v>0</v>
          </cell>
          <cell r="AH293">
            <v>0</v>
          </cell>
          <cell r="AI293">
            <v>0</v>
          </cell>
          <cell r="AJ293">
            <v>2170632.4900000002</v>
          </cell>
          <cell r="AK293">
            <v>30.000000000000007</v>
          </cell>
          <cell r="AL293">
            <v>14754.000000000004</v>
          </cell>
          <cell r="AM293">
            <v>0</v>
          </cell>
          <cell r="AN293">
            <v>0</v>
          </cell>
          <cell r="AO293">
            <v>14754.000000000004</v>
          </cell>
          <cell r="AP293">
            <v>34.000000000000014</v>
          </cell>
          <cell r="AQ293">
            <v>27982.680000000011</v>
          </cell>
          <cell r="AR293">
            <v>0</v>
          </cell>
          <cell r="AS293">
            <v>0</v>
          </cell>
          <cell r="AT293">
            <v>27982.680000000011</v>
          </cell>
          <cell r="AU293">
            <v>596.00000000000034</v>
          </cell>
          <cell r="AV293">
            <v>0</v>
          </cell>
          <cell r="AW293">
            <v>0</v>
          </cell>
          <cell r="AX293">
            <v>0</v>
          </cell>
          <cell r="AY293">
            <v>6.0000000000000009</v>
          </cell>
          <cell r="AZ293">
            <v>1716.2928000000004</v>
          </cell>
          <cell r="BA293">
            <v>6.0000000000000009</v>
          </cell>
          <cell r="BB293">
            <v>2679.84</v>
          </cell>
          <cell r="BC293">
            <v>0</v>
          </cell>
          <cell r="BD293">
            <v>0</v>
          </cell>
          <cell r="BE293">
            <v>3.0000000000000004</v>
          </cell>
          <cell r="BF293">
            <v>1550.7000000000003</v>
          </cell>
          <cell r="BG293">
            <v>0</v>
          </cell>
          <cell r="BH293">
            <v>0</v>
          </cell>
          <cell r="BI293">
            <v>5946.8328000000001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5946.8328000000001</v>
          </cell>
          <cell r="BZ293">
            <v>48683.512800000011</v>
          </cell>
          <cell r="CA293">
            <v>0</v>
          </cell>
          <cell r="CB293">
            <v>48683.512800000011</v>
          </cell>
          <cell r="CC293">
            <v>126.49236129723934</v>
          </cell>
          <cell r="CD293">
            <v>148541.24479496112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148541.24479496112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4.5682242990654194</v>
          </cell>
          <cell r="CX293">
            <v>2705.1653831775693</v>
          </cell>
          <cell r="CY293">
            <v>0</v>
          </cell>
          <cell r="CZ293">
            <v>0</v>
          </cell>
          <cell r="DA293">
            <v>2705.1653831775693</v>
          </cell>
          <cell r="DB293">
            <v>2370562.4129781388</v>
          </cell>
          <cell r="DC293">
            <v>0</v>
          </cell>
          <cell r="DD293">
            <v>2370562.4129781388</v>
          </cell>
          <cell r="DE293">
            <v>134894.59</v>
          </cell>
          <cell r="DF293">
            <v>0</v>
          </cell>
          <cell r="DG293">
            <v>134894.59</v>
          </cell>
          <cell r="DH293">
            <v>87.285714285714292</v>
          </cell>
          <cell r="DI293">
            <v>0</v>
          </cell>
          <cell r="DJ293">
            <v>1.1459999999999999</v>
          </cell>
          <cell r="DK293">
            <v>0</v>
          </cell>
          <cell r="DL293">
            <v>0</v>
          </cell>
          <cell r="DN293"/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8726.1</v>
          </cell>
          <cell r="EB293">
            <v>8726.1</v>
          </cell>
          <cell r="EC293">
            <v>0</v>
          </cell>
          <cell r="ED293">
            <v>0</v>
          </cell>
          <cell r="EE293">
            <v>8726.1</v>
          </cell>
          <cell r="EF293">
            <v>8726.1</v>
          </cell>
          <cell r="EG293">
            <v>0</v>
          </cell>
          <cell r="EH293"/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143620.69</v>
          </cell>
          <cell r="EQ293">
            <v>0</v>
          </cell>
          <cell r="ER293">
            <v>143620.69</v>
          </cell>
          <cell r="ES293">
            <v>2514183.1029781387</v>
          </cell>
          <cell r="ET293">
            <v>0</v>
          </cell>
          <cell r="EU293">
            <v>2514183.1029781387</v>
          </cell>
          <cell r="EV293">
            <v>2505457.0029781386</v>
          </cell>
          <cell r="EW293">
            <v>4100.5842929265773</v>
          </cell>
          <cell r="EX293">
            <v>4610</v>
          </cell>
          <cell r="EY293">
            <v>509.41570707342271</v>
          </cell>
          <cell r="EZ293">
            <v>2816710</v>
          </cell>
          <cell r="FA293">
            <v>311252.99702186137</v>
          </cell>
          <cell r="FB293">
            <v>2825436.1</v>
          </cell>
          <cell r="FC293">
            <v>2825436.1</v>
          </cell>
          <cell r="FD293">
            <v>0</v>
          </cell>
          <cell r="FE293">
            <v>2825436.1</v>
          </cell>
          <cell r="FF293">
            <v>2825436.1</v>
          </cell>
          <cell r="FG293">
            <v>0</v>
          </cell>
          <cell r="FH293" t="str">
            <v>MPPL</v>
          </cell>
          <cell r="FI293">
            <v>250294.89767813872</v>
          </cell>
          <cell r="FJ293">
            <v>0</v>
          </cell>
          <cell r="FK293">
            <v>250294.89767813872</v>
          </cell>
          <cell r="FL293">
            <v>0</v>
          </cell>
          <cell r="FM293" t="str">
            <v/>
          </cell>
          <cell r="FN293" t="str">
            <v/>
          </cell>
          <cell r="FO293" t="str">
            <v/>
          </cell>
          <cell r="FP293" t="str">
            <v/>
          </cell>
          <cell r="FQ293">
            <v>0</v>
          </cell>
        </row>
        <row r="294">
          <cell r="C294"/>
          <cell r="D294"/>
          <cell r="E294" t="str">
            <v>Potter Street Academy</v>
          </cell>
          <cell r="F294" t="str">
            <v>P</v>
          </cell>
          <cell r="G294" t="str">
            <v/>
          </cell>
          <cell r="H294"/>
          <cell r="I294" t="str">
            <v>Y</v>
          </cell>
          <cell r="J294"/>
          <cell r="K294">
            <v>2079</v>
          </cell>
          <cell r="L294">
            <v>139802</v>
          </cell>
          <cell r="M294"/>
          <cell r="N294"/>
          <cell r="O294">
            <v>7</v>
          </cell>
          <cell r="P294">
            <v>0</v>
          </cell>
          <cell r="Q294">
            <v>0</v>
          </cell>
          <cell r="R294"/>
          <cell r="S294">
            <v>30</v>
          </cell>
          <cell r="T294">
            <v>164</v>
          </cell>
          <cell r="U294"/>
          <cell r="V294">
            <v>194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194</v>
          </cell>
          <cell r="AF294">
            <v>689202.46000000008</v>
          </cell>
          <cell r="AG294">
            <v>0</v>
          </cell>
          <cell r="AH294">
            <v>0</v>
          </cell>
          <cell r="AI294">
            <v>0</v>
          </cell>
          <cell r="AJ294">
            <v>689202.46000000008</v>
          </cell>
          <cell r="AK294">
            <v>71</v>
          </cell>
          <cell r="AL294">
            <v>34917.800000000003</v>
          </cell>
          <cell r="AM294">
            <v>0</v>
          </cell>
          <cell r="AN294">
            <v>0</v>
          </cell>
          <cell r="AO294">
            <v>34917.800000000003</v>
          </cell>
          <cell r="AP294">
            <v>75.000000000000028</v>
          </cell>
          <cell r="AQ294">
            <v>61726.500000000022</v>
          </cell>
          <cell r="AR294">
            <v>0</v>
          </cell>
          <cell r="AS294">
            <v>0</v>
          </cell>
          <cell r="AT294">
            <v>61726.500000000022</v>
          </cell>
          <cell r="AU294">
            <v>50.000000000000078</v>
          </cell>
          <cell r="AV294">
            <v>0</v>
          </cell>
          <cell r="AW294">
            <v>15.999999999999996</v>
          </cell>
          <cell r="AX294">
            <v>3773.8367999999991</v>
          </cell>
          <cell r="AY294">
            <v>123</v>
          </cell>
          <cell r="AZ294">
            <v>35184.002400000005</v>
          </cell>
          <cell r="BA294">
            <v>5.000000000000008</v>
          </cell>
          <cell r="BB294">
            <v>2233.2000000000035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41191.039200000007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41191.039200000007</v>
          </cell>
          <cell r="BZ294">
            <v>137835.33920000002</v>
          </cell>
          <cell r="CA294">
            <v>0</v>
          </cell>
          <cell r="CB294">
            <v>137835.33920000002</v>
          </cell>
          <cell r="CC294">
            <v>62.307756813417171</v>
          </cell>
          <cell r="CD294">
            <v>73168.621903563908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73168.621903563908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14.195121951219516</v>
          </cell>
          <cell r="CX294">
            <v>8405.92536585366</v>
          </cell>
          <cell r="CY294">
            <v>0</v>
          </cell>
          <cell r="CZ294">
            <v>0</v>
          </cell>
          <cell r="DA294">
            <v>8405.92536585366</v>
          </cell>
          <cell r="DB294">
            <v>908612.3464694178</v>
          </cell>
          <cell r="DC294">
            <v>0</v>
          </cell>
          <cell r="DD294">
            <v>908612.3464694178</v>
          </cell>
          <cell r="DE294">
            <v>134894.59</v>
          </cell>
          <cell r="DF294">
            <v>0</v>
          </cell>
          <cell r="DG294">
            <v>134894.59</v>
          </cell>
          <cell r="DH294">
            <v>27.714285714285715</v>
          </cell>
          <cell r="DI294">
            <v>0</v>
          </cell>
          <cell r="DJ294">
            <v>0.81299999999999994</v>
          </cell>
          <cell r="DK294">
            <v>0</v>
          </cell>
          <cell r="DL294">
            <v>0</v>
          </cell>
          <cell r="DN294"/>
          <cell r="DO294">
            <v>0</v>
          </cell>
          <cell r="DP294">
            <v>0</v>
          </cell>
          <cell r="DQ294">
            <v>0</v>
          </cell>
          <cell r="DR294">
            <v>1.0173000000000001</v>
          </cell>
          <cell r="DS294">
            <v>18052.670000921025</v>
          </cell>
          <cell r="DT294">
            <v>0</v>
          </cell>
          <cell r="DU294">
            <v>18052.670000921025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2797.192</v>
          </cell>
          <cell r="EB294">
            <v>2797.192</v>
          </cell>
          <cell r="EC294">
            <v>0</v>
          </cell>
          <cell r="ED294">
            <v>0</v>
          </cell>
          <cell r="EE294">
            <v>2797.192</v>
          </cell>
          <cell r="EF294">
            <v>2797.192</v>
          </cell>
          <cell r="EG294">
            <v>0</v>
          </cell>
          <cell r="EH294"/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155744.45200092104</v>
          </cell>
          <cell r="EQ294">
            <v>0</v>
          </cell>
          <cell r="ER294">
            <v>155744.45200092104</v>
          </cell>
          <cell r="ES294">
            <v>1064356.7984703388</v>
          </cell>
          <cell r="ET294">
            <v>0</v>
          </cell>
          <cell r="EU294">
            <v>1064356.7984703388</v>
          </cell>
          <cell r="EV294">
            <v>1061559.6064703388</v>
          </cell>
          <cell r="EW294">
            <v>5471.9567343831895</v>
          </cell>
          <cell r="EX294">
            <v>4610</v>
          </cell>
          <cell r="EY294">
            <v>0</v>
          </cell>
          <cell r="EZ294">
            <v>894340</v>
          </cell>
          <cell r="FA294">
            <v>0</v>
          </cell>
          <cell r="FB294">
            <v>1064356.7984703388</v>
          </cell>
          <cell r="FC294">
            <v>1067054.006873498</v>
          </cell>
          <cell r="FD294">
            <v>2697.2084031591658</v>
          </cell>
          <cell r="FE294">
            <v>1067054.006873498</v>
          </cell>
          <cell r="FF294">
            <v>1067054.006873498</v>
          </cell>
          <cell r="FG294">
            <v>0</v>
          </cell>
          <cell r="FH294" t="str">
            <v>MFG</v>
          </cell>
          <cell r="FI294">
            <v>208717.5694420785</v>
          </cell>
          <cell r="FJ294">
            <v>0</v>
          </cell>
          <cell r="FK294">
            <v>208717.5694420785</v>
          </cell>
          <cell r="FL294">
            <v>0</v>
          </cell>
          <cell r="FM294" t="str">
            <v/>
          </cell>
          <cell r="FN294" t="str">
            <v/>
          </cell>
          <cell r="FO294" t="str">
            <v/>
          </cell>
          <cell r="FP294" t="str">
            <v/>
          </cell>
          <cell r="FQ294">
            <v>0</v>
          </cell>
        </row>
        <row r="295">
          <cell r="C295"/>
          <cell r="D295"/>
          <cell r="E295" t="str">
            <v>Powers Hall Academy</v>
          </cell>
          <cell r="F295" t="str">
            <v>P</v>
          </cell>
          <cell r="G295" t="str">
            <v/>
          </cell>
          <cell r="H295"/>
          <cell r="I295" t="str">
            <v>Y</v>
          </cell>
          <cell r="J295"/>
          <cell r="K295">
            <v>2699</v>
          </cell>
          <cell r="L295">
            <v>139871</v>
          </cell>
          <cell r="M295"/>
          <cell r="N295"/>
          <cell r="O295">
            <v>4</v>
          </cell>
          <cell r="P295">
            <v>0</v>
          </cell>
          <cell r="Q295">
            <v>0</v>
          </cell>
          <cell r="R295"/>
          <cell r="S295">
            <v>0</v>
          </cell>
          <cell r="T295">
            <v>277</v>
          </cell>
          <cell r="U295"/>
          <cell r="V295">
            <v>277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277</v>
          </cell>
          <cell r="AF295">
            <v>984067.43</v>
          </cell>
          <cell r="AG295">
            <v>0</v>
          </cell>
          <cell r="AH295">
            <v>0</v>
          </cell>
          <cell r="AI295">
            <v>0</v>
          </cell>
          <cell r="AJ295">
            <v>984067.43</v>
          </cell>
          <cell r="AK295">
            <v>72.999999999999957</v>
          </cell>
          <cell r="AL295">
            <v>35901.39999999998</v>
          </cell>
          <cell r="AM295">
            <v>0</v>
          </cell>
          <cell r="AN295">
            <v>0</v>
          </cell>
          <cell r="AO295">
            <v>35901.39999999998</v>
          </cell>
          <cell r="AP295">
            <v>113.99999999999997</v>
          </cell>
          <cell r="AQ295">
            <v>93824.27999999997</v>
          </cell>
          <cell r="AR295">
            <v>0</v>
          </cell>
          <cell r="AS295">
            <v>0</v>
          </cell>
          <cell r="AT295">
            <v>93824.27999999997</v>
          </cell>
          <cell r="AU295">
            <v>98.712727272727165</v>
          </cell>
          <cell r="AV295">
            <v>0</v>
          </cell>
          <cell r="AW295">
            <v>125.90909090909103</v>
          </cell>
          <cell r="AX295">
            <v>29697.522545454576</v>
          </cell>
          <cell r="AY295">
            <v>49.356363636363582</v>
          </cell>
          <cell r="AZ295">
            <v>14118.328590545441</v>
          </cell>
          <cell r="BA295">
            <v>0</v>
          </cell>
          <cell r="BB295">
            <v>0</v>
          </cell>
          <cell r="BC295">
            <v>3.0218181818181793</v>
          </cell>
          <cell r="BD295">
            <v>1470.9606545454533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45286.811790545471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45286.811790545471</v>
          </cell>
          <cell r="BZ295">
            <v>175012.49179054541</v>
          </cell>
          <cell r="CA295">
            <v>0</v>
          </cell>
          <cell r="CB295">
            <v>175012.49179054541</v>
          </cell>
          <cell r="CC295">
            <v>94.592479919415467</v>
          </cell>
          <cell r="CD295">
            <v>111080.89509416877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111080.89509416877</v>
          </cell>
          <cell r="CR295">
            <v>1.3799999999999848</v>
          </cell>
          <cell r="CS295">
            <v>1329.6713999999854</v>
          </cell>
          <cell r="CT295">
            <v>0</v>
          </cell>
          <cell r="CU295">
            <v>0</v>
          </cell>
          <cell r="CV295">
            <v>1329.6713999999854</v>
          </cell>
          <cell r="CW295">
            <v>8.0000000000000053</v>
          </cell>
          <cell r="CX295">
            <v>4737.3600000000024</v>
          </cell>
          <cell r="CY295">
            <v>0</v>
          </cell>
          <cell r="CZ295">
            <v>0</v>
          </cell>
          <cell r="DA295">
            <v>4737.3600000000024</v>
          </cell>
          <cell r="DB295">
            <v>1276227.8482847144</v>
          </cell>
          <cell r="DC295">
            <v>0</v>
          </cell>
          <cell r="DD295">
            <v>1276227.8482847144</v>
          </cell>
          <cell r="DE295">
            <v>134894.59</v>
          </cell>
          <cell r="DF295">
            <v>0</v>
          </cell>
          <cell r="DG295">
            <v>134894.59</v>
          </cell>
          <cell r="DH295">
            <v>69.25</v>
          </cell>
          <cell r="DI295">
            <v>0</v>
          </cell>
          <cell r="DJ295">
            <v>1.2849999999999999</v>
          </cell>
          <cell r="DK295">
            <v>0</v>
          </cell>
          <cell r="DL295">
            <v>0</v>
          </cell>
          <cell r="DN295"/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4668.384</v>
          </cell>
          <cell r="EB295">
            <v>4668.384</v>
          </cell>
          <cell r="EC295">
            <v>0</v>
          </cell>
          <cell r="ED295">
            <v>0</v>
          </cell>
          <cell r="EE295">
            <v>4668.384</v>
          </cell>
          <cell r="EF295">
            <v>4668.384</v>
          </cell>
          <cell r="EG295">
            <v>0</v>
          </cell>
          <cell r="EH295"/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139562.97399999999</v>
          </cell>
          <cell r="EQ295">
            <v>0</v>
          </cell>
          <cell r="ER295">
            <v>139562.97399999999</v>
          </cell>
          <cell r="ES295">
            <v>1415790.8222847143</v>
          </cell>
          <cell r="ET295">
            <v>0</v>
          </cell>
          <cell r="EU295">
            <v>1415790.8222847143</v>
          </cell>
          <cell r="EV295">
            <v>1411122.4382847145</v>
          </cell>
          <cell r="EW295">
            <v>5094.3048313527597</v>
          </cell>
          <cell r="EX295">
            <v>4610</v>
          </cell>
          <cell r="EY295">
            <v>0</v>
          </cell>
          <cell r="EZ295">
            <v>1276970</v>
          </cell>
          <cell r="FA295">
            <v>0</v>
          </cell>
          <cell r="FB295">
            <v>1415790.8222847143</v>
          </cell>
          <cell r="FC295">
            <v>1415790.8222847143</v>
          </cell>
          <cell r="FD295">
            <v>0</v>
          </cell>
          <cell r="FE295">
            <v>1415790.8222847143</v>
          </cell>
          <cell r="FF295">
            <v>1415790.8222847143</v>
          </cell>
          <cell r="FG295">
            <v>0</v>
          </cell>
          <cell r="FH295" t="str">
            <v>Formula</v>
          </cell>
          <cell r="FI295">
            <v>285781.04118471418</v>
          </cell>
          <cell r="FJ295">
            <v>0</v>
          </cell>
          <cell r="FK295">
            <v>285781.04118471418</v>
          </cell>
          <cell r="FL295">
            <v>0</v>
          </cell>
          <cell r="FM295" t="str">
            <v/>
          </cell>
          <cell r="FN295" t="str">
            <v/>
          </cell>
          <cell r="FO295" t="str">
            <v/>
          </cell>
          <cell r="FP295" t="str">
            <v/>
          </cell>
          <cell r="FQ295">
            <v>0</v>
          </cell>
        </row>
        <row r="296">
          <cell r="C296">
            <v>1858</v>
          </cell>
          <cell r="D296" t="str">
            <v>RB051858</v>
          </cell>
          <cell r="E296" t="str">
            <v>Prettygate Infant School</v>
          </cell>
          <cell r="F296" t="str">
            <v>P</v>
          </cell>
          <cell r="G296" t="str">
            <v>Y</v>
          </cell>
          <cell r="H296">
            <v>10021265</v>
          </cell>
          <cell r="I296" t="str">
            <v/>
          </cell>
          <cell r="J296"/>
          <cell r="K296">
            <v>2056</v>
          </cell>
          <cell r="L296">
            <v>114744</v>
          </cell>
          <cell r="M296"/>
          <cell r="N296"/>
          <cell r="O296">
            <v>3</v>
          </cell>
          <cell r="P296">
            <v>0</v>
          </cell>
          <cell r="Q296">
            <v>0</v>
          </cell>
          <cell r="R296"/>
          <cell r="S296">
            <v>55</v>
          </cell>
          <cell r="T296">
            <v>103</v>
          </cell>
          <cell r="U296"/>
          <cell r="V296">
            <v>158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158</v>
          </cell>
          <cell r="AF296">
            <v>561309.22</v>
          </cell>
          <cell r="AG296">
            <v>0</v>
          </cell>
          <cell r="AH296">
            <v>0</v>
          </cell>
          <cell r="AI296">
            <v>0</v>
          </cell>
          <cell r="AJ296">
            <v>561309.22</v>
          </cell>
          <cell r="AK296">
            <v>17.99999999999994</v>
          </cell>
          <cell r="AL296">
            <v>8852.3999999999705</v>
          </cell>
          <cell r="AM296">
            <v>0</v>
          </cell>
          <cell r="AN296">
            <v>0</v>
          </cell>
          <cell r="AO296">
            <v>8852.3999999999705</v>
          </cell>
          <cell r="AP296">
            <v>17.99999999999994</v>
          </cell>
          <cell r="AQ296">
            <v>14814.35999999995</v>
          </cell>
          <cell r="AR296">
            <v>0</v>
          </cell>
          <cell r="AS296">
            <v>0</v>
          </cell>
          <cell r="AT296">
            <v>14814.35999999995</v>
          </cell>
          <cell r="AU296">
            <v>109</v>
          </cell>
          <cell r="AV296">
            <v>0</v>
          </cell>
          <cell r="AW296">
            <v>25.999999999999929</v>
          </cell>
          <cell r="AX296">
            <v>6132.4847999999829</v>
          </cell>
          <cell r="AY296">
            <v>15.000000000000002</v>
          </cell>
          <cell r="AZ296">
            <v>4290.7320000000009</v>
          </cell>
          <cell r="BA296">
            <v>6.9999999999999956</v>
          </cell>
          <cell r="BB296">
            <v>3126.4799999999977</v>
          </cell>
          <cell r="BC296">
            <v>0.99999999999999956</v>
          </cell>
          <cell r="BD296">
            <v>486.77999999999975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14036.476799999982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14036.476799999982</v>
          </cell>
          <cell r="BZ296">
            <v>37703.236799999904</v>
          </cell>
          <cell r="CA296">
            <v>0</v>
          </cell>
          <cell r="CB296">
            <v>37703.236799999904</v>
          </cell>
          <cell r="CC296">
            <v>29.516483516483472</v>
          </cell>
          <cell r="CD296">
            <v>34661.501758241706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34661.501758241706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38.349514563106837</v>
          </cell>
          <cell r="CX296">
            <v>22709.432038834973</v>
          </cell>
          <cell r="CY296">
            <v>0</v>
          </cell>
          <cell r="CZ296">
            <v>0</v>
          </cell>
          <cell r="DA296">
            <v>22709.432038834973</v>
          </cell>
          <cell r="DB296">
            <v>656383.39059707662</v>
          </cell>
          <cell r="DC296">
            <v>0</v>
          </cell>
          <cell r="DD296">
            <v>656383.39059707662</v>
          </cell>
          <cell r="DE296">
            <v>134894.59</v>
          </cell>
          <cell r="DF296">
            <v>0</v>
          </cell>
          <cell r="DG296">
            <v>134894.59</v>
          </cell>
          <cell r="DH296">
            <v>52.666666666666664</v>
          </cell>
          <cell r="DI296">
            <v>0</v>
          </cell>
          <cell r="DJ296">
            <v>0.70199999999999996</v>
          </cell>
          <cell r="DK296">
            <v>0</v>
          </cell>
          <cell r="DL296">
            <v>0</v>
          </cell>
          <cell r="DN296"/>
          <cell r="DO296">
            <v>0</v>
          </cell>
          <cell r="DP296">
            <v>0</v>
          </cell>
          <cell r="DQ296">
            <v>0</v>
          </cell>
          <cell r="DR296">
            <v>1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17502.419999999998</v>
          </cell>
          <cell r="EB296">
            <v>15219.5</v>
          </cell>
          <cell r="EC296">
            <v>2282.9199999999983</v>
          </cell>
          <cell r="ED296">
            <v>0</v>
          </cell>
          <cell r="EE296">
            <v>17502.419999999998</v>
          </cell>
          <cell r="EF296">
            <v>17502.419999999998</v>
          </cell>
          <cell r="EG296">
            <v>0</v>
          </cell>
          <cell r="EH296"/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152397.01</v>
          </cell>
          <cell r="EQ296">
            <v>0</v>
          </cell>
          <cell r="ER296">
            <v>152397.01</v>
          </cell>
          <cell r="ES296">
            <v>808780.40059707663</v>
          </cell>
          <cell r="ET296">
            <v>0</v>
          </cell>
          <cell r="EU296">
            <v>808780.40059707663</v>
          </cell>
          <cell r="EV296">
            <v>791277.98059707659</v>
          </cell>
          <cell r="EW296">
            <v>5008.0884847916241</v>
          </cell>
          <cell r="EX296">
            <v>4610</v>
          </cell>
          <cell r="EY296">
            <v>0</v>
          </cell>
          <cell r="EZ296">
            <v>728380</v>
          </cell>
          <cell r="FA296">
            <v>0</v>
          </cell>
          <cell r="FB296">
            <v>808780.40059707663</v>
          </cell>
          <cell r="FC296">
            <v>808780.40059707663</v>
          </cell>
          <cell r="FD296">
            <v>0</v>
          </cell>
          <cell r="FE296">
            <v>808780.40059707663</v>
          </cell>
          <cell r="FF296">
            <v>808780.40059707663</v>
          </cell>
          <cell r="FG296">
            <v>0</v>
          </cell>
          <cell r="FH296" t="str">
            <v>Formula</v>
          </cell>
          <cell r="FI296">
            <v>103061.04719707661</v>
          </cell>
          <cell r="FJ296">
            <v>0</v>
          </cell>
          <cell r="FK296">
            <v>103061.04719707661</v>
          </cell>
          <cell r="FL296">
            <v>0</v>
          </cell>
          <cell r="FM296">
            <v>6506.44</v>
          </cell>
          <cell r="FN296">
            <v>1170.78</v>
          </cell>
          <cell r="FO296">
            <v>0</v>
          </cell>
          <cell r="FP296">
            <v>158</v>
          </cell>
          <cell r="FQ296">
            <v>7835.2199999999993</v>
          </cell>
        </row>
        <row r="297">
          <cell r="C297">
            <v>1856</v>
          </cell>
          <cell r="D297" t="str">
            <v>RB051856</v>
          </cell>
          <cell r="E297" t="str">
            <v>Prettygate Junior School</v>
          </cell>
          <cell r="F297" t="str">
            <v>P</v>
          </cell>
          <cell r="G297" t="str">
            <v>Y</v>
          </cell>
          <cell r="H297">
            <v>10026605</v>
          </cell>
          <cell r="I297" t="str">
            <v/>
          </cell>
          <cell r="J297"/>
          <cell r="K297">
            <v>2055</v>
          </cell>
          <cell r="L297">
            <v>114743</v>
          </cell>
          <cell r="M297"/>
          <cell r="N297"/>
          <cell r="O297">
            <v>4</v>
          </cell>
          <cell r="P297">
            <v>0</v>
          </cell>
          <cell r="Q297">
            <v>0</v>
          </cell>
          <cell r="R297"/>
          <cell r="S297">
            <v>0</v>
          </cell>
          <cell r="T297">
            <v>255</v>
          </cell>
          <cell r="U297"/>
          <cell r="V297">
            <v>255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255</v>
          </cell>
          <cell r="AF297">
            <v>905910.45000000007</v>
          </cell>
          <cell r="AG297">
            <v>0</v>
          </cell>
          <cell r="AH297">
            <v>0</v>
          </cell>
          <cell r="AI297">
            <v>0</v>
          </cell>
          <cell r="AJ297">
            <v>905910.45000000007</v>
          </cell>
          <cell r="AK297">
            <v>27.999999999999886</v>
          </cell>
          <cell r="AL297">
            <v>13770.399999999945</v>
          </cell>
          <cell r="AM297">
            <v>0</v>
          </cell>
          <cell r="AN297">
            <v>0</v>
          </cell>
          <cell r="AO297">
            <v>13770.399999999945</v>
          </cell>
          <cell r="AP297">
            <v>32.999999999999908</v>
          </cell>
          <cell r="AQ297">
            <v>27159.659999999923</v>
          </cell>
          <cell r="AR297">
            <v>0</v>
          </cell>
          <cell r="AS297">
            <v>0</v>
          </cell>
          <cell r="AT297">
            <v>27159.659999999923</v>
          </cell>
          <cell r="AU297">
            <v>183.99999999999991</v>
          </cell>
          <cell r="AV297">
            <v>0</v>
          </cell>
          <cell r="AW297">
            <v>25.999999999999876</v>
          </cell>
          <cell r="AX297">
            <v>6132.4847999999711</v>
          </cell>
          <cell r="AY297">
            <v>22.000000000000007</v>
          </cell>
          <cell r="AZ297">
            <v>6293.0736000000024</v>
          </cell>
          <cell r="BA297">
            <v>18.999999999999993</v>
          </cell>
          <cell r="BB297">
            <v>8486.1599999999962</v>
          </cell>
          <cell r="BC297">
            <v>2</v>
          </cell>
          <cell r="BD297">
            <v>973.56</v>
          </cell>
          <cell r="BE297">
            <v>1</v>
          </cell>
          <cell r="BF297">
            <v>516.9</v>
          </cell>
          <cell r="BG297">
            <v>1</v>
          </cell>
          <cell r="BH297">
            <v>682.5</v>
          </cell>
          <cell r="BI297">
            <v>23084.678399999972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23084.678399999972</v>
          </cell>
          <cell r="BZ297">
            <v>64014.738399999842</v>
          </cell>
          <cell r="CA297">
            <v>0</v>
          </cell>
          <cell r="CB297">
            <v>64014.738399999842</v>
          </cell>
          <cell r="CC297">
            <v>40.539815739815644</v>
          </cell>
          <cell r="CD297">
            <v>47606.311021422909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47606.311021422909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7.9999999999999893</v>
          </cell>
          <cell r="CX297">
            <v>4737.3599999999933</v>
          </cell>
          <cell r="CY297">
            <v>0</v>
          </cell>
          <cell r="CZ297">
            <v>0</v>
          </cell>
          <cell r="DA297">
            <v>4737.3599999999933</v>
          </cell>
          <cell r="DB297">
            <v>1022268.8594214228</v>
          </cell>
          <cell r="DC297">
            <v>0</v>
          </cell>
          <cell r="DD297">
            <v>1022268.8594214228</v>
          </cell>
          <cell r="DE297">
            <v>134894.59</v>
          </cell>
          <cell r="DF297">
            <v>0</v>
          </cell>
          <cell r="DG297">
            <v>134894.59</v>
          </cell>
          <cell r="DH297">
            <v>63.75</v>
          </cell>
          <cell r="DI297">
            <v>0</v>
          </cell>
          <cell r="DJ297">
            <v>0.71499999999999997</v>
          </cell>
          <cell r="DK297">
            <v>0</v>
          </cell>
          <cell r="DL297">
            <v>0</v>
          </cell>
          <cell r="DN297"/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21662.84</v>
          </cell>
          <cell r="EB297">
            <v>18837.25</v>
          </cell>
          <cell r="EC297">
            <v>2825.59</v>
          </cell>
          <cell r="ED297">
            <v>0</v>
          </cell>
          <cell r="EE297">
            <v>21662.84</v>
          </cell>
          <cell r="EF297">
            <v>21662.84</v>
          </cell>
          <cell r="EG297">
            <v>0</v>
          </cell>
          <cell r="EH297"/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156557.43</v>
          </cell>
          <cell r="EQ297">
            <v>0</v>
          </cell>
          <cell r="ER297">
            <v>156557.43</v>
          </cell>
          <cell r="ES297">
            <v>1178826.2894214229</v>
          </cell>
          <cell r="ET297">
            <v>0</v>
          </cell>
          <cell r="EU297">
            <v>1178826.2894214229</v>
          </cell>
          <cell r="EV297">
            <v>1157163.4494214228</v>
          </cell>
          <cell r="EW297">
            <v>4537.895880084011</v>
          </cell>
          <cell r="EX297">
            <v>4610</v>
          </cell>
          <cell r="EY297">
            <v>72.104119915989031</v>
          </cell>
          <cell r="EZ297">
            <v>1175550</v>
          </cell>
          <cell r="FA297">
            <v>18386.550578577211</v>
          </cell>
          <cell r="FB297">
            <v>1197212.8400000001</v>
          </cell>
          <cell r="FC297">
            <v>1197212.8400000001</v>
          </cell>
          <cell r="FD297">
            <v>0</v>
          </cell>
          <cell r="FE297">
            <v>1197212.8400000001</v>
          </cell>
          <cell r="FF297">
            <v>1197212.8400000001</v>
          </cell>
          <cell r="FG297">
            <v>0</v>
          </cell>
          <cell r="FH297" t="str">
            <v>MPPL</v>
          </cell>
          <cell r="FI297">
            <v>129765.3229214228</v>
          </cell>
          <cell r="FJ297">
            <v>0</v>
          </cell>
          <cell r="FK297">
            <v>129765.3229214228</v>
          </cell>
          <cell r="FL297">
            <v>0</v>
          </cell>
          <cell r="FM297">
            <v>10500.9</v>
          </cell>
          <cell r="FN297">
            <v>1889.55</v>
          </cell>
          <cell r="FO297">
            <v>0</v>
          </cell>
          <cell r="FP297">
            <v>255</v>
          </cell>
          <cell r="FQ297">
            <v>12645.449999999999</v>
          </cell>
        </row>
        <row r="298">
          <cell r="C298">
            <v>1240</v>
          </cell>
          <cell r="D298" t="str">
            <v>RB051240</v>
          </cell>
          <cell r="E298" t="str">
            <v>Priory Primary School, Bicknacre</v>
          </cell>
          <cell r="F298" t="str">
            <v>P</v>
          </cell>
          <cell r="G298" t="str">
            <v>Y</v>
          </cell>
          <cell r="H298">
            <v>10041517</v>
          </cell>
          <cell r="I298" t="str">
            <v/>
          </cell>
          <cell r="J298"/>
          <cell r="K298">
            <v>2799</v>
          </cell>
          <cell r="L298">
            <v>115000</v>
          </cell>
          <cell r="M298"/>
          <cell r="N298"/>
          <cell r="O298">
            <v>6</v>
          </cell>
          <cell r="P298">
            <v>0</v>
          </cell>
          <cell r="Q298">
            <v>0</v>
          </cell>
          <cell r="R298"/>
          <cell r="S298">
            <v>29</v>
          </cell>
          <cell r="T298">
            <v>127</v>
          </cell>
          <cell r="U298"/>
          <cell r="V298">
            <v>156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156</v>
          </cell>
          <cell r="AF298">
            <v>554204.04</v>
          </cell>
          <cell r="AG298">
            <v>0</v>
          </cell>
          <cell r="AH298">
            <v>0</v>
          </cell>
          <cell r="AI298">
            <v>0</v>
          </cell>
          <cell r="AJ298">
            <v>554204.04</v>
          </cell>
          <cell r="AK298">
            <v>17.99999999999994</v>
          </cell>
          <cell r="AL298">
            <v>8852.3999999999705</v>
          </cell>
          <cell r="AM298">
            <v>0</v>
          </cell>
          <cell r="AN298">
            <v>0</v>
          </cell>
          <cell r="AO298">
            <v>8852.3999999999705</v>
          </cell>
          <cell r="AP298">
            <v>19.000000000000032</v>
          </cell>
          <cell r="AQ298">
            <v>15637.380000000026</v>
          </cell>
          <cell r="AR298">
            <v>0</v>
          </cell>
          <cell r="AS298">
            <v>0</v>
          </cell>
          <cell r="AT298">
            <v>15637.380000000026</v>
          </cell>
          <cell r="AU298">
            <v>144</v>
          </cell>
          <cell r="AV298">
            <v>0</v>
          </cell>
          <cell r="AW298">
            <v>11.999999999999996</v>
          </cell>
          <cell r="AX298">
            <v>2830.3775999999993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2830.3775999999993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2830.3775999999993</v>
          </cell>
          <cell r="BZ298">
            <v>27320.157599999999</v>
          </cell>
          <cell r="CA298">
            <v>0</v>
          </cell>
          <cell r="CB298">
            <v>27320.157599999999</v>
          </cell>
          <cell r="CC298">
            <v>44.511520737327132</v>
          </cell>
          <cell r="CD298">
            <v>52270.32391705062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52270.32391705062</v>
          </cell>
          <cell r="CR298">
            <v>6.6400000000000681</v>
          </cell>
          <cell r="CS298">
            <v>6397.8392000000658</v>
          </cell>
          <cell r="CT298">
            <v>0</v>
          </cell>
          <cell r="CU298">
            <v>0</v>
          </cell>
          <cell r="CV298">
            <v>6397.8392000000658</v>
          </cell>
          <cell r="CW298">
            <v>3.6850393700787416</v>
          </cell>
          <cell r="CX298">
            <v>2182.1697637795282</v>
          </cell>
          <cell r="CY298">
            <v>0</v>
          </cell>
          <cell r="CZ298">
            <v>0</v>
          </cell>
          <cell r="DA298">
            <v>2182.1697637795282</v>
          </cell>
          <cell r="DB298">
            <v>642374.53048083023</v>
          </cell>
          <cell r="DC298">
            <v>0</v>
          </cell>
          <cell r="DD298">
            <v>642374.53048083023</v>
          </cell>
          <cell r="DE298">
            <v>134894.59</v>
          </cell>
          <cell r="DF298">
            <v>0</v>
          </cell>
          <cell r="DG298">
            <v>134894.59</v>
          </cell>
          <cell r="DH298">
            <v>26</v>
          </cell>
          <cell r="DI298">
            <v>0</v>
          </cell>
          <cell r="DJ298">
            <v>1.7090000000000001</v>
          </cell>
          <cell r="DK298">
            <v>0</v>
          </cell>
          <cell r="DL298">
            <v>0.27250000000000008</v>
          </cell>
          <cell r="DN298"/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16591.75</v>
          </cell>
          <cell r="EB298">
            <v>15968</v>
          </cell>
          <cell r="EC298">
            <v>623.75</v>
          </cell>
          <cell r="ED298">
            <v>0</v>
          </cell>
          <cell r="EE298">
            <v>16591.75</v>
          </cell>
          <cell r="EF298">
            <v>16591.75</v>
          </cell>
          <cell r="EG298">
            <v>0</v>
          </cell>
          <cell r="EH298"/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151486.34</v>
          </cell>
          <cell r="EQ298">
            <v>0</v>
          </cell>
          <cell r="ER298">
            <v>151486.34</v>
          </cell>
          <cell r="ES298">
            <v>793860.8704808302</v>
          </cell>
          <cell r="ET298">
            <v>0</v>
          </cell>
          <cell r="EU298">
            <v>793860.8704808302</v>
          </cell>
          <cell r="EV298">
            <v>777269.1204808302</v>
          </cell>
          <cell r="EW298">
            <v>4982.4943620566037</v>
          </cell>
          <cell r="EX298">
            <v>4610</v>
          </cell>
          <cell r="EY298">
            <v>0</v>
          </cell>
          <cell r="EZ298">
            <v>719160</v>
          </cell>
          <cell r="FA298">
            <v>0</v>
          </cell>
          <cell r="FB298">
            <v>793860.8704808302</v>
          </cell>
          <cell r="FC298">
            <v>793860.8704808302</v>
          </cell>
          <cell r="FD298">
            <v>0</v>
          </cell>
          <cell r="FE298">
            <v>793860.8704808302</v>
          </cell>
          <cell r="FF298">
            <v>793860.8704808302</v>
          </cell>
          <cell r="FG298">
            <v>0</v>
          </cell>
          <cell r="FH298" t="str">
            <v>Formula</v>
          </cell>
          <cell r="FI298">
            <v>95944.211680830238</v>
          </cell>
          <cell r="FJ298">
            <v>0</v>
          </cell>
          <cell r="FK298">
            <v>95944.211680830238</v>
          </cell>
          <cell r="FL298">
            <v>0</v>
          </cell>
          <cell r="FM298">
            <v>6424.08</v>
          </cell>
          <cell r="FN298">
            <v>1155.96</v>
          </cell>
          <cell r="FO298">
            <v>0</v>
          </cell>
          <cell r="FP298">
            <v>156</v>
          </cell>
          <cell r="FQ298">
            <v>7736.04</v>
          </cell>
        </row>
        <row r="299">
          <cell r="C299"/>
          <cell r="D299"/>
          <cell r="E299" t="str">
            <v>Purford Green Primary School</v>
          </cell>
          <cell r="F299" t="str">
            <v>P</v>
          </cell>
          <cell r="G299" t="str">
            <v/>
          </cell>
          <cell r="H299"/>
          <cell r="I299" t="str">
            <v>Y</v>
          </cell>
          <cell r="J299"/>
          <cell r="K299">
            <v>2092</v>
          </cell>
          <cell r="L299">
            <v>139950</v>
          </cell>
          <cell r="M299"/>
          <cell r="N299"/>
          <cell r="O299">
            <v>7</v>
          </cell>
          <cell r="P299">
            <v>0</v>
          </cell>
          <cell r="Q299">
            <v>0</v>
          </cell>
          <cell r="R299"/>
          <cell r="S299">
            <v>30</v>
          </cell>
          <cell r="T299">
            <v>176</v>
          </cell>
          <cell r="U299"/>
          <cell r="V299">
            <v>206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206</v>
          </cell>
          <cell r="AF299">
            <v>731833.54</v>
          </cell>
          <cell r="AG299">
            <v>0</v>
          </cell>
          <cell r="AH299">
            <v>0</v>
          </cell>
          <cell r="AI299">
            <v>0</v>
          </cell>
          <cell r="AJ299">
            <v>731833.54</v>
          </cell>
          <cell r="AK299">
            <v>57.999999999999915</v>
          </cell>
          <cell r="AL299">
            <v>28524.399999999958</v>
          </cell>
          <cell r="AM299">
            <v>0</v>
          </cell>
          <cell r="AN299">
            <v>0</v>
          </cell>
          <cell r="AO299">
            <v>28524.399999999958</v>
          </cell>
          <cell r="AP299">
            <v>64.999999999999943</v>
          </cell>
          <cell r="AQ299">
            <v>53496.299999999952</v>
          </cell>
          <cell r="AR299">
            <v>0</v>
          </cell>
          <cell r="AS299">
            <v>0</v>
          </cell>
          <cell r="AT299">
            <v>53496.299999999952</v>
          </cell>
          <cell r="AU299">
            <v>19.000000000000007</v>
          </cell>
          <cell r="AV299">
            <v>0</v>
          </cell>
          <cell r="AW299">
            <v>46.99999999999995</v>
          </cell>
          <cell r="AX299">
            <v>11085.645599999989</v>
          </cell>
          <cell r="AY299">
            <v>100.0000000000001</v>
          </cell>
          <cell r="AZ299">
            <v>28604.88000000003</v>
          </cell>
          <cell r="BA299">
            <v>39.000000000000092</v>
          </cell>
          <cell r="BB299">
            <v>17418.960000000039</v>
          </cell>
          <cell r="BC299">
            <v>0.999999999999999</v>
          </cell>
          <cell r="BD299">
            <v>486.77999999999946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57596.265600000057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57596.265600000057</v>
          </cell>
          <cell r="BZ299">
            <v>139616.96559999997</v>
          </cell>
          <cell r="CA299">
            <v>0</v>
          </cell>
          <cell r="CB299">
            <v>139616.96559999997</v>
          </cell>
          <cell r="CC299">
            <v>45.650274945583767</v>
          </cell>
          <cell r="CD299">
            <v>53607.57437134847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53607.57437134847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19.897727272727273</v>
          </cell>
          <cell r="CX299">
            <v>11782.837159090908</v>
          </cell>
          <cell r="CY299">
            <v>0</v>
          </cell>
          <cell r="CZ299">
            <v>0</v>
          </cell>
          <cell r="DA299">
            <v>11782.837159090908</v>
          </cell>
          <cell r="DB299">
            <v>936840.91713043931</v>
          </cell>
          <cell r="DC299">
            <v>0</v>
          </cell>
          <cell r="DD299">
            <v>936840.91713043931</v>
          </cell>
          <cell r="DE299">
            <v>134894.59</v>
          </cell>
          <cell r="DF299">
            <v>0</v>
          </cell>
          <cell r="DG299">
            <v>134894.59</v>
          </cell>
          <cell r="DH299">
            <v>29.428571428571427</v>
          </cell>
          <cell r="DI299">
            <v>0</v>
          </cell>
          <cell r="DJ299">
            <v>0.48399999999999999</v>
          </cell>
          <cell r="DK299">
            <v>0</v>
          </cell>
          <cell r="DL299">
            <v>0</v>
          </cell>
          <cell r="DN299"/>
          <cell r="DO299">
            <v>0</v>
          </cell>
          <cell r="DP299">
            <v>0</v>
          </cell>
          <cell r="DQ299">
            <v>0</v>
          </cell>
          <cell r="DR299">
            <v>1.0173000000000001</v>
          </cell>
          <cell r="DS299">
            <v>18541.024273356703</v>
          </cell>
          <cell r="DT299">
            <v>0</v>
          </cell>
          <cell r="DU299">
            <v>18541.024273356703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3696.16</v>
          </cell>
          <cell r="EB299">
            <v>3696.16</v>
          </cell>
          <cell r="EC299">
            <v>0</v>
          </cell>
          <cell r="ED299">
            <v>0</v>
          </cell>
          <cell r="EE299">
            <v>3696.16</v>
          </cell>
          <cell r="EF299">
            <v>3696.16</v>
          </cell>
          <cell r="EG299">
            <v>0</v>
          </cell>
          <cell r="EH299"/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157131.77427335671</v>
          </cell>
          <cell r="EQ299">
            <v>0</v>
          </cell>
          <cell r="ER299">
            <v>157131.77427335671</v>
          </cell>
          <cell r="ES299">
            <v>1093972.691403796</v>
          </cell>
          <cell r="ET299">
            <v>0</v>
          </cell>
          <cell r="EU299">
            <v>1093972.691403796</v>
          </cell>
          <cell r="EV299">
            <v>1090276.531403796</v>
          </cell>
          <cell r="EW299">
            <v>5292.6045213776506</v>
          </cell>
          <cell r="EX299">
            <v>4610</v>
          </cell>
          <cell r="EY299">
            <v>0</v>
          </cell>
          <cell r="EZ299">
            <v>949660</v>
          </cell>
          <cell r="FA299">
            <v>0</v>
          </cell>
          <cell r="FB299">
            <v>1093972.691403796</v>
          </cell>
          <cell r="FC299">
            <v>1093972.691403796</v>
          </cell>
          <cell r="FD299">
            <v>0</v>
          </cell>
          <cell r="FE299">
            <v>1093972.691403796</v>
          </cell>
          <cell r="FF299">
            <v>1093972.691403796</v>
          </cell>
          <cell r="FG299">
            <v>0</v>
          </cell>
          <cell r="FH299" t="str">
            <v>Formula</v>
          </cell>
          <cell r="FI299">
            <v>201870.96044205598</v>
          </cell>
          <cell r="FJ299">
            <v>0</v>
          </cell>
          <cell r="FK299">
            <v>201870.96044205598</v>
          </cell>
          <cell r="FL299">
            <v>0</v>
          </cell>
          <cell r="FM299" t="str">
            <v/>
          </cell>
          <cell r="FN299" t="str">
            <v/>
          </cell>
          <cell r="FO299" t="str">
            <v/>
          </cell>
          <cell r="FP299" t="str">
            <v/>
          </cell>
          <cell r="FQ299">
            <v>0</v>
          </cell>
        </row>
        <row r="300">
          <cell r="C300"/>
          <cell r="D300"/>
          <cell r="E300" t="str">
            <v>Purleigh Community Primary School</v>
          </cell>
          <cell r="F300" t="str">
            <v>P</v>
          </cell>
          <cell r="G300" t="str">
            <v/>
          </cell>
          <cell r="H300"/>
          <cell r="I300" t="str">
            <v>Y</v>
          </cell>
          <cell r="J300"/>
          <cell r="K300">
            <v>2620</v>
          </cell>
          <cell r="L300">
            <v>140744</v>
          </cell>
          <cell r="M300"/>
          <cell r="N300"/>
          <cell r="O300">
            <v>7</v>
          </cell>
          <cell r="P300">
            <v>0</v>
          </cell>
          <cell r="Q300">
            <v>0</v>
          </cell>
          <cell r="R300"/>
          <cell r="S300">
            <v>30</v>
          </cell>
          <cell r="T300">
            <v>177</v>
          </cell>
          <cell r="U300"/>
          <cell r="V300">
            <v>207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207</v>
          </cell>
          <cell r="AF300">
            <v>735386.13</v>
          </cell>
          <cell r="AG300">
            <v>0</v>
          </cell>
          <cell r="AH300">
            <v>0</v>
          </cell>
          <cell r="AI300">
            <v>0</v>
          </cell>
          <cell r="AJ300">
            <v>735386.13</v>
          </cell>
          <cell r="AK300">
            <v>17.999999999999993</v>
          </cell>
          <cell r="AL300">
            <v>8852.399999999996</v>
          </cell>
          <cell r="AM300">
            <v>0</v>
          </cell>
          <cell r="AN300">
            <v>0</v>
          </cell>
          <cell r="AO300">
            <v>8852.399999999996</v>
          </cell>
          <cell r="AP300">
            <v>19.000000000000007</v>
          </cell>
          <cell r="AQ300">
            <v>15637.380000000005</v>
          </cell>
          <cell r="AR300">
            <v>0</v>
          </cell>
          <cell r="AS300">
            <v>0</v>
          </cell>
          <cell r="AT300">
            <v>15637.380000000005</v>
          </cell>
          <cell r="AU300">
            <v>155.99999999999997</v>
          </cell>
          <cell r="AV300">
            <v>0</v>
          </cell>
          <cell r="AW300">
            <v>45.99999999999995</v>
          </cell>
          <cell r="AX300">
            <v>10849.780799999988</v>
          </cell>
          <cell r="AY300">
            <v>1.0000000000000011</v>
          </cell>
          <cell r="AZ300">
            <v>286.04880000000037</v>
          </cell>
          <cell r="BA300">
            <v>2.9999999999999991</v>
          </cell>
          <cell r="BB300">
            <v>1339.9199999999996</v>
          </cell>
          <cell r="BC300">
            <v>1.0000000000000011</v>
          </cell>
          <cell r="BD300">
            <v>486.78000000000054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12962.529599999989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12962.529599999989</v>
          </cell>
          <cell r="BZ300">
            <v>37452.309599999986</v>
          </cell>
          <cell r="CA300">
            <v>0</v>
          </cell>
          <cell r="CB300">
            <v>37452.309599999986</v>
          </cell>
          <cell r="CC300">
            <v>45.491274350649348</v>
          </cell>
          <cell r="CD300">
            <v>53420.858382711034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53420.858382711034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2.3389830508474603</v>
          </cell>
          <cell r="CX300">
            <v>1385.0755932203404</v>
          </cell>
          <cell r="CY300">
            <v>0</v>
          </cell>
          <cell r="CZ300">
            <v>0</v>
          </cell>
          <cell r="DA300">
            <v>1385.0755932203404</v>
          </cell>
          <cell r="DB300">
            <v>827644.37357593141</v>
          </cell>
          <cell r="DC300">
            <v>0</v>
          </cell>
          <cell r="DD300">
            <v>827644.37357593141</v>
          </cell>
          <cell r="DE300">
            <v>134894.59</v>
          </cell>
          <cell r="DF300">
            <v>0</v>
          </cell>
          <cell r="DG300">
            <v>134894.59</v>
          </cell>
          <cell r="DH300">
            <v>29.571428571428573</v>
          </cell>
          <cell r="DI300">
            <v>0</v>
          </cell>
          <cell r="DJ300">
            <v>2.0920000000000001</v>
          </cell>
          <cell r="DK300">
            <v>0</v>
          </cell>
          <cell r="DL300">
            <v>1</v>
          </cell>
          <cell r="DN300"/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4289.1000000000004</v>
          </cell>
          <cell r="EB300">
            <v>4289.1000000000004</v>
          </cell>
          <cell r="EC300">
            <v>0</v>
          </cell>
          <cell r="ED300">
            <v>0</v>
          </cell>
          <cell r="EE300">
            <v>4289.1000000000004</v>
          </cell>
          <cell r="EF300">
            <v>4289.1000000000004</v>
          </cell>
          <cell r="EG300">
            <v>0</v>
          </cell>
          <cell r="EH300"/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139183.69</v>
          </cell>
          <cell r="EQ300">
            <v>0</v>
          </cell>
          <cell r="ER300">
            <v>139183.69</v>
          </cell>
          <cell r="ES300">
            <v>966828.06357593136</v>
          </cell>
          <cell r="ET300">
            <v>0</v>
          </cell>
          <cell r="EU300">
            <v>966828.06357593136</v>
          </cell>
          <cell r="EV300">
            <v>962538.96357593138</v>
          </cell>
          <cell r="EW300">
            <v>4649.9466839416973</v>
          </cell>
          <cell r="EX300">
            <v>4610</v>
          </cell>
          <cell r="EY300">
            <v>0</v>
          </cell>
          <cell r="EZ300">
            <v>954270</v>
          </cell>
          <cell r="FA300">
            <v>0</v>
          </cell>
          <cell r="FB300">
            <v>966828.06357593136</v>
          </cell>
          <cell r="FC300">
            <v>966828.06357593136</v>
          </cell>
          <cell r="FD300">
            <v>0</v>
          </cell>
          <cell r="FE300">
            <v>966828.06357593136</v>
          </cell>
          <cell r="FF300">
            <v>966828.06357593136</v>
          </cell>
          <cell r="FG300">
            <v>0</v>
          </cell>
          <cell r="FH300" t="str">
            <v>Formula</v>
          </cell>
          <cell r="FI300">
            <v>105467.42747593137</v>
          </cell>
          <cell r="FJ300">
            <v>0</v>
          </cell>
          <cell r="FK300">
            <v>105467.42747593137</v>
          </cell>
          <cell r="FL300">
            <v>0</v>
          </cell>
          <cell r="FM300" t="str">
            <v/>
          </cell>
          <cell r="FN300" t="str">
            <v/>
          </cell>
          <cell r="FO300" t="str">
            <v/>
          </cell>
          <cell r="FP300" t="str">
            <v/>
          </cell>
          <cell r="FQ300">
            <v>0</v>
          </cell>
        </row>
        <row r="301">
          <cell r="C301">
            <v>1888</v>
          </cell>
          <cell r="D301" t="str">
            <v>RB051888</v>
          </cell>
          <cell r="E301" t="str">
            <v>Queen Boudica Primary School</v>
          </cell>
          <cell r="F301" t="str">
            <v>P</v>
          </cell>
          <cell r="G301" t="str">
            <v>Y</v>
          </cell>
          <cell r="H301">
            <v>10020674</v>
          </cell>
          <cell r="I301" t="str">
            <v/>
          </cell>
          <cell r="J301"/>
          <cell r="K301">
            <v>3839</v>
          </cell>
          <cell r="L301">
            <v>135585</v>
          </cell>
          <cell r="M301"/>
          <cell r="N301"/>
          <cell r="O301">
            <v>7</v>
          </cell>
          <cell r="P301">
            <v>0</v>
          </cell>
          <cell r="Q301">
            <v>0</v>
          </cell>
          <cell r="R301"/>
          <cell r="S301">
            <v>55</v>
          </cell>
          <cell r="T301">
            <v>354</v>
          </cell>
          <cell r="U301"/>
          <cell r="V301">
            <v>409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409</v>
          </cell>
          <cell r="AF301">
            <v>1453009.31</v>
          </cell>
          <cell r="AG301">
            <v>0</v>
          </cell>
          <cell r="AH301">
            <v>0</v>
          </cell>
          <cell r="AI301">
            <v>0</v>
          </cell>
          <cell r="AJ301">
            <v>1453009.31</v>
          </cell>
          <cell r="AK301">
            <v>67.999999999999801</v>
          </cell>
          <cell r="AL301">
            <v>33442.3999999999</v>
          </cell>
          <cell r="AM301">
            <v>0</v>
          </cell>
          <cell r="AN301">
            <v>0</v>
          </cell>
          <cell r="AO301">
            <v>33442.3999999999</v>
          </cell>
          <cell r="AP301">
            <v>72.999999999999957</v>
          </cell>
          <cell r="AQ301">
            <v>60080.459999999963</v>
          </cell>
          <cell r="AR301">
            <v>0</v>
          </cell>
          <cell r="AS301">
            <v>0</v>
          </cell>
          <cell r="AT301">
            <v>60080.459999999963</v>
          </cell>
          <cell r="AU301">
            <v>389.95343137254918</v>
          </cell>
          <cell r="AV301">
            <v>0</v>
          </cell>
          <cell r="AW301">
            <v>12.029411764705902</v>
          </cell>
          <cell r="AX301">
            <v>2837.3148000000047</v>
          </cell>
          <cell r="AY301">
            <v>3.0073529411764715</v>
          </cell>
          <cell r="AZ301">
            <v>860.2497000000003</v>
          </cell>
          <cell r="BA301">
            <v>1.0024509803921557</v>
          </cell>
          <cell r="BB301">
            <v>447.73470588235244</v>
          </cell>
          <cell r="BC301">
            <v>0</v>
          </cell>
          <cell r="BD301">
            <v>0</v>
          </cell>
          <cell r="BE301">
            <v>3.0073529411764715</v>
          </cell>
          <cell r="BF301">
            <v>1554.5007352941179</v>
          </cell>
          <cell r="BG301">
            <v>0</v>
          </cell>
          <cell r="BH301">
            <v>0</v>
          </cell>
          <cell r="BI301">
            <v>5699.7999411764758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5699.7999411764758</v>
          </cell>
          <cell r="BZ301">
            <v>99222.659941176345</v>
          </cell>
          <cell r="CA301">
            <v>0</v>
          </cell>
          <cell r="CB301">
            <v>99222.659941176345</v>
          </cell>
          <cell r="CC301">
            <v>158.72541732530638</v>
          </cell>
          <cell r="CD301">
            <v>186392.84481928052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186392.84481928052</v>
          </cell>
          <cell r="CR301">
            <v>22.460000000000058</v>
          </cell>
          <cell r="CS301">
            <v>21640.883800000054</v>
          </cell>
          <cell r="CT301">
            <v>0</v>
          </cell>
          <cell r="CU301">
            <v>0</v>
          </cell>
          <cell r="CV301">
            <v>21640.883800000054</v>
          </cell>
          <cell r="CW301">
            <v>84.341807909604626</v>
          </cell>
          <cell r="CX301">
            <v>49944.688389830568</v>
          </cell>
          <cell r="CY301">
            <v>0</v>
          </cell>
          <cell r="CZ301">
            <v>0</v>
          </cell>
          <cell r="DA301">
            <v>49944.688389830568</v>
          </cell>
          <cell r="DB301">
            <v>1810210.3869502875</v>
          </cell>
          <cell r="DC301">
            <v>0</v>
          </cell>
          <cell r="DD301">
            <v>1810210.3869502875</v>
          </cell>
          <cell r="DE301">
            <v>134894.59</v>
          </cell>
          <cell r="DF301">
            <v>0</v>
          </cell>
          <cell r="DG301">
            <v>134894.59</v>
          </cell>
          <cell r="DH301">
            <v>58.428571428571431</v>
          </cell>
          <cell r="DI301">
            <v>0</v>
          </cell>
          <cell r="DJ301">
            <v>0.88200000000000001</v>
          </cell>
          <cell r="DK301">
            <v>0</v>
          </cell>
          <cell r="DL301">
            <v>0</v>
          </cell>
          <cell r="DN301"/>
          <cell r="DO301">
            <v>0</v>
          </cell>
          <cell r="DP301">
            <v>0</v>
          </cell>
          <cell r="DQ301">
            <v>0</v>
          </cell>
          <cell r="DR301">
            <v>1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72593.3</v>
          </cell>
          <cell r="EB301">
            <v>55808</v>
          </cell>
          <cell r="EC301">
            <v>16785.300000000003</v>
          </cell>
          <cell r="ED301">
            <v>0</v>
          </cell>
          <cell r="EE301">
            <v>72593.3</v>
          </cell>
          <cell r="EF301">
            <v>72593.3</v>
          </cell>
          <cell r="EG301">
            <v>0</v>
          </cell>
          <cell r="EH301"/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207487.89</v>
          </cell>
          <cell r="EQ301">
            <v>0</v>
          </cell>
          <cell r="ER301">
            <v>207487.89</v>
          </cell>
          <cell r="ES301">
            <v>2017698.2769502876</v>
          </cell>
          <cell r="ET301">
            <v>0</v>
          </cell>
          <cell r="EU301">
            <v>2017698.2769502876</v>
          </cell>
          <cell r="EV301">
            <v>1945104.9769502876</v>
          </cell>
          <cell r="EW301">
            <v>4755.7578898540041</v>
          </cell>
          <cell r="EX301">
            <v>4610</v>
          </cell>
          <cell r="EY301">
            <v>0</v>
          </cell>
          <cell r="EZ301">
            <v>1885490</v>
          </cell>
          <cell r="FA301">
            <v>0</v>
          </cell>
          <cell r="FB301">
            <v>2017698.2769502876</v>
          </cell>
          <cell r="FC301">
            <v>2017698.2769502876</v>
          </cell>
          <cell r="FD301">
            <v>0</v>
          </cell>
          <cell r="FE301">
            <v>2017698.2769502876</v>
          </cell>
          <cell r="FF301">
            <v>2017698.2769502876</v>
          </cell>
          <cell r="FG301">
            <v>0</v>
          </cell>
          <cell r="FH301" t="str">
            <v>Formula</v>
          </cell>
          <cell r="FI301">
            <v>367348.95625028765</v>
          </cell>
          <cell r="FJ301">
            <v>0</v>
          </cell>
          <cell r="FK301">
            <v>367348.95625028765</v>
          </cell>
          <cell r="FL301">
            <v>0</v>
          </cell>
          <cell r="FM301">
            <v>16842.62</v>
          </cell>
          <cell r="FN301">
            <v>3030.69</v>
          </cell>
          <cell r="FO301">
            <v>0</v>
          </cell>
          <cell r="FP301">
            <v>409</v>
          </cell>
          <cell r="FQ301">
            <v>20282.309999999998</v>
          </cell>
        </row>
        <row r="302">
          <cell r="C302">
            <v>1258</v>
          </cell>
          <cell r="D302" t="str">
            <v>RB051258</v>
          </cell>
          <cell r="E302" t="str">
            <v>Quilters Infant School</v>
          </cell>
          <cell r="F302" t="str">
            <v>P</v>
          </cell>
          <cell r="G302" t="str">
            <v>Y</v>
          </cell>
          <cell r="H302">
            <v>10020685</v>
          </cell>
          <cell r="I302" t="str">
            <v/>
          </cell>
          <cell r="J302"/>
          <cell r="K302">
            <v>2541</v>
          </cell>
          <cell r="L302">
            <v>114884</v>
          </cell>
          <cell r="M302"/>
          <cell r="N302"/>
          <cell r="O302">
            <v>3</v>
          </cell>
          <cell r="P302">
            <v>0</v>
          </cell>
          <cell r="Q302">
            <v>0</v>
          </cell>
          <cell r="R302"/>
          <cell r="S302">
            <v>60</v>
          </cell>
          <cell r="T302">
            <v>121</v>
          </cell>
          <cell r="U302"/>
          <cell r="V302">
            <v>181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181</v>
          </cell>
          <cell r="AF302">
            <v>643018.79</v>
          </cell>
          <cell r="AG302">
            <v>0</v>
          </cell>
          <cell r="AH302">
            <v>0</v>
          </cell>
          <cell r="AI302">
            <v>0</v>
          </cell>
          <cell r="AJ302">
            <v>643018.79</v>
          </cell>
          <cell r="AK302">
            <v>4.000000000000008</v>
          </cell>
          <cell r="AL302">
            <v>1967.2000000000039</v>
          </cell>
          <cell r="AM302">
            <v>0</v>
          </cell>
          <cell r="AN302">
            <v>0</v>
          </cell>
          <cell r="AO302">
            <v>1967.2000000000039</v>
          </cell>
          <cell r="AP302">
            <v>4.000000000000008</v>
          </cell>
          <cell r="AQ302">
            <v>3292.0800000000063</v>
          </cell>
          <cell r="AR302">
            <v>0</v>
          </cell>
          <cell r="AS302">
            <v>0</v>
          </cell>
          <cell r="AT302">
            <v>3292.0800000000063</v>
          </cell>
          <cell r="AU302">
            <v>180</v>
          </cell>
          <cell r="AV302">
            <v>0</v>
          </cell>
          <cell r="AW302">
            <v>0</v>
          </cell>
          <cell r="AX302">
            <v>0</v>
          </cell>
          <cell r="AY302">
            <v>1.0000000000000002</v>
          </cell>
          <cell r="AZ302">
            <v>286.04880000000009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286.04880000000009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286.04880000000009</v>
          </cell>
          <cell r="BZ302">
            <v>5545.3288000000102</v>
          </cell>
          <cell r="CA302">
            <v>0</v>
          </cell>
          <cell r="CB302">
            <v>5545.3288000000102</v>
          </cell>
          <cell r="CC302">
            <v>24.336134453781476</v>
          </cell>
          <cell r="CD302">
            <v>28578.166050420125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28578.166050420125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2.9917355371900807</v>
          </cell>
          <cell r="CX302">
            <v>1771.61603305785</v>
          </cell>
          <cell r="CY302">
            <v>0</v>
          </cell>
          <cell r="CZ302">
            <v>0</v>
          </cell>
          <cell r="DA302">
            <v>1771.61603305785</v>
          </cell>
          <cell r="DB302">
            <v>678913.90088347788</v>
          </cell>
          <cell r="DC302">
            <v>0</v>
          </cell>
          <cell r="DD302">
            <v>678913.90088347788</v>
          </cell>
          <cell r="DE302">
            <v>134894.59</v>
          </cell>
          <cell r="DF302">
            <v>0</v>
          </cell>
          <cell r="DG302">
            <v>134894.59</v>
          </cell>
          <cell r="DH302">
            <v>60.333333333333336</v>
          </cell>
          <cell r="DI302">
            <v>0</v>
          </cell>
          <cell r="DJ302">
            <v>1.2629999999999999</v>
          </cell>
          <cell r="DK302">
            <v>0</v>
          </cell>
          <cell r="DL302">
            <v>0</v>
          </cell>
          <cell r="DN302"/>
          <cell r="DO302">
            <v>0</v>
          </cell>
          <cell r="DP302">
            <v>0</v>
          </cell>
          <cell r="DQ302">
            <v>0</v>
          </cell>
          <cell r="DR302">
            <v>1.0173000000000001</v>
          </cell>
          <cell r="DS302">
            <v>14078.886892284243</v>
          </cell>
          <cell r="DT302">
            <v>0</v>
          </cell>
          <cell r="DU302">
            <v>14078.886892284243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5065.1099999999997</v>
          </cell>
          <cell r="EB302">
            <v>4403</v>
          </cell>
          <cell r="EC302">
            <v>662.10999999999967</v>
          </cell>
          <cell r="ED302">
            <v>0</v>
          </cell>
          <cell r="EE302">
            <v>5065.1099999999997</v>
          </cell>
          <cell r="EF302">
            <v>5065.1099999999997</v>
          </cell>
          <cell r="EG302">
            <v>0</v>
          </cell>
          <cell r="EH302"/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154038.58689228422</v>
          </cell>
          <cell r="EQ302">
            <v>0</v>
          </cell>
          <cell r="ER302">
            <v>154038.58689228422</v>
          </cell>
          <cell r="ES302">
            <v>832952.4877757621</v>
          </cell>
          <cell r="ET302">
            <v>0</v>
          </cell>
          <cell r="EU302">
            <v>832952.4877757621</v>
          </cell>
          <cell r="EV302">
            <v>827887.37777576211</v>
          </cell>
          <cell r="EW302">
            <v>4573.9634131257571</v>
          </cell>
          <cell r="EX302">
            <v>4610</v>
          </cell>
          <cell r="EY302">
            <v>36.036586874242857</v>
          </cell>
          <cell r="EZ302">
            <v>834410</v>
          </cell>
          <cell r="FA302">
            <v>6522.6222242378863</v>
          </cell>
          <cell r="FB302">
            <v>839475.11</v>
          </cell>
          <cell r="FC302">
            <v>839475.11</v>
          </cell>
          <cell r="FD302">
            <v>0</v>
          </cell>
          <cell r="FE302">
            <v>839475.11</v>
          </cell>
          <cell r="FF302">
            <v>839475.11</v>
          </cell>
          <cell r="FG302">
            <v>0</v>
          </cell>
          <cell r="FH302" t="str">
            <v>MPPL</v>
          </cell>
          <cell r="FI302">
            <v>54139.154193772156</v>
          </cell>
          <cell r="FJ302">
            <v>0</v>
          </cell>
          <cell r="FK302">
            <v>54139.154193772156</v>
          </cell>
          <cell r="FL302">
            <v>0</v>
          </cell>
          <cell r="FM302">
            <v>7453.58</v>
          </cell>
          <cell r="FN302">
            <v>1364.4129330000001</v>
          </cell>
          <cell r="FO302">
            <v>0</v>
          </cell>
          <cell r="FP302">
            <v>184.13130000000001</v>
          </cell>
          <cell r="FQ302">
            <v>9002.1242329999986</v>
          </cell>
        </row>
        <row r="303">
          <cell r="C303">
            <v>1256</v>
          </cell>
          <cell r="D303" t="str">
            <v>RB051256</v>
          </cell>
          <cell r="E303" t="str">
            <v>Quilters Junior School</v>
          </cell>
          <cell r="F303" t="str">
            <v>P</v>
          </cell>
          <cell r="G303" t="str">
            <v>Y</v>
          </cell>
          <cell r="H303">
            <v>10020686</v>
          </cell>
          <cell r="I303" t="str">
            <v/>
          </cell>
          <cell r="J303"/>
          <cell r="K303">
            <v>2181</v>
          </cell>
          <cell r="L303">
            <v>114801</v>
          </cell>
          <cell r="M303"/>
          <cell r="N303"/>
          <cell r="O303">
            <v>4</v>
          </cell>
          <cell r="P303">
            <v>0</v>
          </cell>
          <cell r="Q303">
            <v>0</v>
          </cell>
          <cell r="R303"/>
          <cell r="S303">
            <v>0</v>
          </cell>
          <cell r="T303">
            <v>271</v>
          </cell>
          <cell r="U303"/>
          <cell r="V303">
            <v>271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271</v>
          </cell>
          <cell r="AF303">
            <v>962751.89</v>
          </cell>
          <cell r="AG303">
            <v>0</v>
          </cell>
          <cell r="AH303">
            <v>0</v>
          </cell>
          <cell r="AI303">
            <v>0</v>
          </cell>
          <cell r="AJ303">
            <v>962751.89</v>
          </cell>
          <cell r="AK303">
            <v>15.000000000000011</v>
          </cell>
          <cell r="AL303">
            <v>7377.0000000000055</v>
          </cell>
          <cell r="AM303">
            <v>0</v>
          </cell>
          <cell r="AN303">
            <v>0</v>
          </cell>
          <cell r="AO303">
            <v>7377.0000000000055</v>
          </cell>
          <cell r="AP303">
            <v>16.000000000000011</v>
          </cell>
          <cell r="AQ303">
            <v>13168.320000000009</v>
          </cell>
          <cell r="AR303">
            <v>0</v>
          </cell>
          <cell r="AS303">
            <v>0</v>
          </cell>
          <cell r="AT303">
            <v>13168.320000000009</v>
          </cell>
          <cell r="AU303">
            <v>267.9776951672863</v>
          </cell>
          <cell r="AV303">
            <v>0</v>
          </cell>
          <cell r="AW303">
            <v>1.0074349442379187</v>
          </cell>
          <cell r="AX303">
            <v>237.61844163568784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2.0148698884758374</v>
          </cell>
          <cell r="BF303">
            <v>1041.4862453531603</v>
          </cell>
          <cell r="BG303">
            <v>0</v>
          </cell>
          <cell r="BH303">
            <v>0</v>
          </cell>
          <cell r="BI303">
            <v>1279.104686988848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1279.104686988848</v>
          </cell>
          <cell r="BZ303">
            <v>21824.424686988863</v>
          </cell>
          <cell r="CA303">
            <v>0</v>
          </cell>
          <cell r="CB303">
            <v>21824.424686988863</v>
          </cell>
          <cell r="CC303">
            <v>37.951737993581688</v>
          </cell>
          <cell r="CD303">
            <v>44567.105443242908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44567.105443242908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2.9999999999999969</v>
          </cell>
          <cell r="CX303">
            <v>1776.5099999999979</v>
          </cell>
          <cell r="CY303">
            <v>0</v>
          </cell>
          <cell r="CZ303">
            <v>0</v>
          </cell>
          <cell r="DA303">
            <v>1776.5099999999979</v>
          </cell>
          <cell r="DB303">
            <v>1030919.9301302319</v>
          </cell>
          <cell r="DC303">
            <v>0</v>
          </cell>
          <cell r="DD303">
            <v>1030919.9301302319</v>
          </cell>
          <cell r="DE303">
            <v>134894.59</v>
          </cell>
          <cell r="DF303">
            <v>0</v>
          </cell>
          <cell r="DG303">
            <v>134894.59</v>
          </cell>
          <cell r="DH303">
            <v>67.75</v>
          </cell>
          <cell r="DI303">
            <v>0</v>
          </cell>
          <cell r="DJ303">
            <v>1.2589999999999999</v>
          </cell>
          <cell r="DK303">
            <v>0</v>
          </cell>
          <cell r="DL303">
            <v>0</v>
          </cell>
          <cell r="DN303"/>
          <cell r="DO303">
            <v>0</v>
          </cell>
          <cell r="DP303">
            <v>0</v>
          </cell>
          <cell r="DQ303">
            <v>0</v>
          </cell>
          <cell r="DR303">
            <v>1.0173000000000001</v>
          </cell>
          <cell r="DS303">
            <v>20168.591198253122</v>
          </cell>
          <cell r="DT303">
            <v>0</v>
          </cell>
          <cell r="DU303">
            <v>20168.591198253122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4839.47</v>
          </cell>
          <cell r="EB303">
            <v>4198.3999999999996</v>
          </cell>
          <cell r="EC303">
            <v>641.07000000000062</v>
          </cell>
          <cell r="ED303">
            <v>0</v>
          </cell>
          <cell r="EE303">
            <v>4839.47</v>
          </cell>
          <cell r="EF303">
            <v>4839.47</v>
          </cell>
          <cell r="EG303">
            <v>0</v>
          </cell>
          <cell r="EH303"/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159902.65119825312</v>
          </cell>
          <cell r="EQ303">
            <v>0</v>
          </cell>
          <cell r="ER303">
            <v>159902.65119825312</v>
          </cell>
          <cell r="ES303">
            <v>1190822.5813284849</v>
          </cell>
          <cell r="ET303">
            <v>0</v>
          </cell>
          <cell r="EU303">
            <v>1190822.5813284849</v>
          </cell>
          <cell r="EV303">
            <v>1185983.1113284852</v>
          </cell>
          <cell r="EW303">
            <v>4376.3214440165502</v>
          </cell>
          <cell r="EX303">
            <v>4610</v>
          </cell>
          <cell r="EY303">
            <v>233.67855598344977</v>
          </cell>
          <cell r="EZ303">
            <v>1249310</v>
          </cell>
          <cell r="FA303">
            <v>63326.888671514811</v>
          </cell>
          <cell r="FB303">
            <v>1254149.4699999997</v>
          </cell>
          <cell r="FC303">
            <v>1254149.4699999997</v>
          </cell>
          <cell r="FD303">
            <v>0</v>
          </cell>
          <cell r="FE303">
            <v>1254149.4699999997</v>
          </cell>
          <cell r="FF303">
            <v>1254149.4699999997</v>
          </cell>
          <cell r="FG303">
            <v>0</v>
          </cell>
          <cell r="FH303" t="str">
            <v>MPPL</v>
          </cell>
          <cell r="FI303">
            <v>91224.950055394787</v>
          </cell>
          <cell r="FJ303">
            <v>0</v>
          </cell>
          <cell r="FK303">
            <v>91224.950055394787</v>
          </cell>
          <cell r="FL303">
            <v>0</v>
          </cell>
          <cell r="FM303">
            <v>11159.78</v>
          </cell>
          <cell r="FN303">
            <v>2042.8503030000004</v>
          </cell>
          <cell r="FO303">
            <v>0</v>
          </cell>
          <cell r="FP303">
            <v>275.68830000000003</v>
          </cell>
          <cell r="FQ303">
            <v>13478.318603000002</v>
          </cell>
        </row>
        <row r="304">
          <cell r="C304"/>
          <cell r="D304"/>
          <cell r="E304" t="str">
            <v>R A Butler Infant School</v>
          </cell>
          <cell r="F304" t="str">
            <v>P</v>
          </cell>
          <cell r="G304" t="str">
            <v/>
          </cell>
          <cell r="H304"/>
          <cell r="I304" t="str">
            <v>Y</v>
          </cell>
          <cell r="J304"/>
          <cell r="K304">
            <v>5263</v>
          </cell>
          <cell r="L304">
            <v>136325</v>
          </cell>
          <cell r="M304"/>
          <cell r="N304"/>
          <cell r="O304">
            <v>3</v>
          </cell>
          <cell r="P304">
            <v>0</v>
          </cell>
          <cell r="Q304">
            <v>0</v>
          </cell>
          <cell r="R304"/>
          <cell r="S304">
            <v>90</v>
          </cell>
          <cell r="T304">
            <v>180</v>
          </cell>
          <cell r="U304"/>
          <cell r="V304">
            <v>270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270</v>
          </cell>
          <cell r="AF304">
            <v>959199.3</v>
          </cell>
          <cell r="AG304">
            <v>0</v>
          </cell>
          <cell r="AH304">
            <v>0</v>
          </cell>
          <cell r="AI304">
            <v>0</v>
          </cell>
          <cell r="AJ304">
            <v>959199.3</v>
          </cell>
          <cell r="AK304">
            <v>22.000000000000007</v>
          </cell>
          <cell r="AL304">
            <v>10819.600000000004</v>
          </cell>
          <cell r="AM304">
            <v>0</v>
          </cell>
          <cell r="AN304">
            <v>0</v>
          </cell>
          <cell r="AO304">
            <v>10819.600000000004</v>
          </cell>
          <cell r="AP304">
            <v>22.000000000000007</v>
          </cell>
          <cell r="AQ304">
            <v>18106.440000000006</v>
          </cell>
          <cell r="AR304">
            <v>0</v>
          </cell>
          <cell r="AS304">
            <v>0</v>
          </cell>
          <cell r="AT304">
            <v>18106.440000000006</v>
          </cell>
          <cell r="AU304">
            <v>270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28926.040000000008</v>
          </cell>
          <cell r="CA304">
            <v>0</v>
          </cell>
          <cell r="CB304">
            <v>28926.040000000008</v>
          </cell>
          <cell r="CC304">
            <v>72.80898876404504</v>
          </cell>
          <cell r="CD304">
            <v>85500.323595505732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85500.323595505732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40.5</v>
          </cell>
          <cell r="CX304">
            <v>23982.884999999998</v>
          </cell>
          <cell r="CY304">
            <v>0</v>
          </cell>
          <cell r="CZ304">
            <v>0</v>
          </cell>
          <cell r="DA304">
            <v>23982.884999999998</v>
          </cell>
          <cell r="DB304">
            <v>1097608.5485955058</v>
          </cell>
          <cell r="DC304">
            <v>0</v>
          </cell>
          <cell r="DD304">
            <v>1097608.5485955058</v>
          </cell>
          <cell r="DE304">
            <v>134894.59</v>
          </cell>
          <cell r="DF304">
            <v>0</v>
          </cell>
          <cell r="DG304">
            <v>134894.59</v>
          </cell>
          <cell r="DH304">
            <v>90</v>
          </cell>
          <cell r="DI304">
            <v>0</v>
          </cell>
          <cell r="DJ304">
            <v>1.036</v>
          </cell>
          <cell r="DK304">
            <v>0</v>
          </cell>
          <cell r="DL304">
            <v>0</v>
          </cell>
          <cell r="DN304"/>
          <cell r="DO304">
            <v>0</v>
          </cell>
          <cell r="DP304">
            <v>0</v>
          </cell>
          <cell r="DQ304">
            <v>0</v>
          </cell>
          <cell r="DR304">
            <v>1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399.37600000000003</v>
          </cell>
          <cell r="EB304">
            <v>399.37599999999998</v>
          </cell>
          <cell r="EC304">
            <v>0</v>
          </cell>
          <cell r="ED304">
            <v>0</v>
          </cell>
          <cell r="EE304">
            <v>399.37599999999998</v>
          </cell>
          <cell r="EF304">
            <v>399.37599999999998</v>
          </cell>
          <cell r="EG304">
            <v>0</v>
          </cell>
          <cell r="EH304"/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135293.96599999999</v>
          </cell>
          <cell r="EQ304">
            <v>0</v>
          </cell>
          <cell r="ER304">
            <v>135293.96599999999</v>
          </cell>
          <cell r="ES304">
            <v>1232902.5145955058</v>
          </cell>
          <cell r="ET304">
            <v>0</v>
          </cell>
          <cell r="EU304">
            <v>1232902.5145955058</v>
          </cell>
          <cell r="EV304">
            <v>1232503.1385955059</v>
          </cell>
          <cell r="EW304">
            <v>4564.8264392426145</v>
          </cell>
          <cell r="EX304">
            <v>4610</v>
          </cell>
          <cell r="EY304">
            <v>45.17356075738553</v>
          </cell>
          <cell r="EZ304">
            <v>1244700</v>
          </cell>
          <cell r="FA304">
            <v>12196.86140449415</v>
          </cell>
          <cell r="FB304">
            <v>1245099.3759999999</v>
          </cell>
          <cell r="FC304">
            <v>1245099.3759999999</v>
          </cell>
          <cell r="FD304">
            <v>0</v>
          </cell>
          <cell r="FE304">
            <v>1245099.3759999999</v>
          </cell>
          <cell r="FF304">
            <v>1245099.3759999999</v>
          </cell>
          <cell r="FG304">
            <v>0</v>
          </cell>
          <cell r="FH304" t="str">
            <v>MPPL</v>
          </cell>
          <cell r="FI304">
            <v>156365.62759550574</v>
          </cell>
          <cell r="FJ304">
            <v>0</v>
          </cell>
          <cell r="FK304">
            <v>156365.62759550574</v>
          </cell>
          <cell r="FL304">
            <v>0</v>
          </cell>
          <cell r="FM304" t="str">
            <v/>
          </cell>
          <cell r="FN304" t="str">
            <v/>
          </cell>
          <cell r="FO304" t="str">
            <v/>
          </cell>
          <cell r="FP304" t="str">
            <v/>
          </cell>
          <cell r="FQ304">
            <v>0</v>
          </cell>
        </row>
        <row r="305">
          <cell r="C305"/>
          <cell r="D305"/>
          <cell r="E305" t="str">
            <v>R A Butler Junior School</v>
          </cell>
          <cell r="F305" t="str">
            <v>P</v>
          </cell>
          <cell r="G305" t="str">
            <v/>
          </cell>
          <cell r="H305"/>
          <cell r="I305" t="str">
            <v>Y</v>
          </cell>
          <cell r="J305"/>
          <cell r="K305">
            <v>5264</v>
          </cell>
          <cell r="L305">
            <v>136328</v>
          </cell>
          <cell r="M305"/>
          <cell r="N305"/>
          <cell r="O305">
            <v>4</v>
          </cell>
          <cell r="P305">
            <v>0</v>
          </cell>
          <cell r="Q305">
            <v>0</v>
          </cell>
          <cell r="R305"/>
          <cell r="S305">
            <v>0</v>
          </cell>
          <cell r="T305">
            <v>383</v>
          </cell>
          <cell r="U305"/>
          <cell r="V305">
            <v>383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383</v>
          </cell>
          <cell r="AF305">
            <v>1360641.97</v>
          </cell>
          <cell r="AG305">
            <v>0</v>
          </cell>
          <cell r="AH305">
            <v>0</v>
          </cell>
          <cell r="AI305">
            <v>0</v>
          </cell>
          <cell r="AJ305">
            <v>1360641.97</v>
          </cell>
          <cell r="AK305">
            <v>50.000000000000135</v>
          </cell>
          <cell r="AL305">
            <v>24590.000000000065</v>
          </cell>
          <cell r="AM305">
            <v>0</v>
          </cell>
          <cell r="AN305">
            <v>0</v>
          </cell>
          <cell r="AO305">
            <v>24590.000000000065</v>
          </cell>
          <cell r="AP305">
            <v>54.000000000000121</v>
          </cell>
          <cell r="AQ305">
            <v>44443.080000000096</v>
          </cell>
          <cell r="AR305">
            <v>0</v>
          </cell>
          <cell r="AS305">
            <v>0</v>
          </cell>
          <cell r="AT305">
            <v>44443.080000000096</v>
          </cell>
          <cell r="AU305">
            <v>383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69033.080000000162</v>
          </cell>
          <cell r="CA305">
            <v>0</v>
          </cell>
          <cell r="CB305">
            <v>69033.080000000162</v>
          </cell>
          <cell r="CC305">
            <v>63.125842821017734</v>
          </cell>
          <cell r="CD305">
            <v>74129.308483149332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74129.308483149332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21.054973821989531</v>
          </cell>
          <cell r="CX305">
            <v>12468.123848167539</v>
          </cell>
          <cell r="CY305">
            <v>0</v>
          </cell>
          <cell r="CZ305">
            <v>0</v>
          </cell>
          <cell r="DA305">
            <v>12468.123848167539</v>
          </cell>
          <cell r="DB305">
            <v>1516272.4823313169</v>
          </cell>
          <cell r="DC305">
            <v>0</v>
          </cell>
          <cell r="DD305">
            <v>1516272.4823313169</v>
          </cell>
          <cell r="DE305">
            <v>134894.59</v>
          </cell>
          <cell r="DF305">
            <v>0</v>
          </cell>
          <cell r="DG305">
            <v>134894.59</v>
          </cell>
          <cell r="DH305">
            <v>95.75</v>
          </cell>
          <cell r="DI305">
            <v>0</v>
          </cell>
          <cell r="DJ305">
            <v>1.0940000000000001</v>
          </cell>
          <cell r="DK305">
            <v>0</v>
          </cell>
          <cell r="DL305">
            <v>0</v>
          </cell>
          <cell r="DN305"/>
          <cell r="DO305">
            <v>0</v>
          </cell>
          <cell r="DP305">
            <v>0</v>
          </cell>
          <cell r="DQ305">
            <v>0</v>
          </cell>
          <cell r="DR305">
            <v>1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8151.1959999999999</v>
          </cell>
          <cell r="EB305">
            <v>8151.1959999999999</v>
          </cell>
          <cell r="EC305">
            <v>0</v>
          </cell>
          <cell r="ED305">
            <v>0</v>
          </cell>
          <cell r="EE305">
            <v>8151.1959999999999</v>
          </cell>
          <cell r="EF305">
            <v>8151.1959999999999</v>
          </cell>
          <cell r="EG305">
            <v>0</v>
          </cell>
          <cell r="EH305"/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143045.78599999999</v>
          </cell>
          <cell r="EQ305">
            <v>0</v>
          </cell>
          <cell r="ER305">
            <v>143045.78599999999</v>
          </cell>
          <cell r="ES305">
            <v>1659318.268331317</v>
          </cell>
          <cell r="ET305">
            <v>0</v>
          </cell>
          <cell r="EU305">
            <v>1659318.268331317</v>
          </cell>
          <cell r="EV305">
            <v>1651167.072331317</v>
          </cell>
          <cell r="EW305">
            <v>4311.1411810217151</v>
          </cell>
          <cell r="EX305">
            <v>4610</v>
          </cell>
          <cell r="EY305">
            <v>298.85881897828494</v>
          </cell>
          <cell r="EZ305">
            <v>1765630</v>
          </cell>
          <cell r="FA305">
            <v>114462.927668683</v>
          </cell>
          <cell r="FB305">
            <v>1773781.196</v>
          </cell>
          <cell r="FC305">
            <v>1773781.196</v>
          </cell>
          <cell r="FD305">
            <v>0</v>
          </cell>
          <cell r="FE305">
            <v>1773781.196</v>
          </cell>
          <cell r="FF305">
            <v>1773781.196</v>
          </cell>
          <cell r="FG305">
            <v>0</v>
          </cell>
          <cell r="FH305" t="str">
            <v>MPPL</v>
          </cell>
          <cell r="FI305">
            <v>171859.77143131697</v>
          </cell>
          <cell r="FJ305">
            <v>0</v>
          </cell>
          <cell r="FK305">
            <v>171859.77143131697</v>
          </cell>
          <cell r="FL305">
            <v>0</v>
          </cell>
          <cell r="FM305" t="str">
            <v/>
          </cell>
          <cell r="FN305" t="str">
            <v/>
          </cell>
          <cell r="FO305" t="str">
            <v/>
          </cell>
          <cell r="FP305" t="str">
            <v/>
          </cell>
          <cell r="FQ305">
            <v>0</v>
          </cell>
        </row>
        <row r="306">
          <cell r="C306">
            <v>3670</v>
          </cell>
          <cell r="D306" t="str">
            <v>RB053670</v>
          </cell>
          <cell r="E306" t="str">
            <v>Radwinter Church of England Voluntary Aided Primary School</v>
          </cell>
          <cell r="F306" t="str">
            <v>P</v>
          </cell>
          <cell r="G306" t="str">
            <v>Y</v>
          </cell>
          <cell r="H306">
            <v>10041508</v>
          </cell>
          <cell r="I306" t="str">
            <v/>
          </cell>
          <cell r="J306"/>
          <cell r="K306">
            <v>3730</v>
          </cell>
          <cell r="L306">
            <v>115191</v>
          </cell>
          <cell r="M306"/>
          <cell r="N306"/>
          <cell r="O306">
            <v>7</v>
          </cell>
          <cell r="P306">
            <v>0</v>
          </cell>
          <cell r="Q306">
            <v>0</v>
          </cell>
          <cell r="R306"/>
          <cell r="S306">
            <v>28</v>
          </cell>
          <cell r="T306">
            <v>119</v>
          </cell>
          <cell r="U306"/>
          <cell r="V306">
            <v>147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147</v>
          </cell>
          <cell r="AF306">
            <v>522230.73000000004</v>
          </cell>
          <cell r="AG306">
            <v>0</v>
          </cell>
          <cell r="AH306">
            <v>0</v>
          </cell>
          <cell r="AI306">
            <v>0</v>
          </cell>
          <cell r="AJ306">
            <v>522230.73000000004</v>
          </cell>
          <cell r="AK306">
            <v>5.9999999999999938</v>
          </cell>
          <cell r="AL306">
            <v>2950.799999999997</v>
          </cell>
          <cell r="AM306">
            <v>0</v>
          </cell>
          <cell r="AN306">
            <v>0</v>
          </cell>
          <cell r="AO306">
            <v>2950.799999999997</v>
          </cell>
          <cell r="AP306">
            <v>8</v>
          </cell>
          <cell r="AQ306">
            <v>6584.16</v>
          </cell>
          <cell r="AR306">
            <v>0</v>
          </cell>
          <cell r="AS306">
            <v>0</v>
          </cell>
          <cell r="AT306">
            <v>6584.16</v>
          </cell>
          <cell r="AU306">
            <v>147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9534.9599999999973</v>
          </cell>
          <cell r="CA306">
            <v>0</v>
          </cell>
          <cell r="CB306">
            <v>9534.9599999999973</v>
          </cell>
          <cell r="CC306">
            <v>31.555226824457574</v>
          </cell>
          <cell r="CD306">
            <v>37055.618412228774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37055.618412228774</v>
          </cell>
          <cell r="CR306">
            <v>2.1799999999999979</v>
          </cell>
          <cell r="CS306">
            <v>2100.495399999998</v>
          </cell>
          <cell r="CT306">
            <v>0</v>
          </cell>
          <cell r="CU306">
            <v>0</v>
          </cell>
          <cell r="CV306">
            <v>2100.495399999998</v>
          </cell>
          <cell r="CW306">
            <v>1.235294117647058</v>
          </cell>
          <cell r="CX306">
            <v>731.50411764705825</v>
          </cell>
          <cell r="CY306">
            <v>0</v>
          </cell>
          <cell r="CZ306">
            <v>0</v>
          </cell>
          <cell r="DA306">
            <v>731.50411764705825</v>
          </cell>
          <cell r="DB306">
            <v>571653.30792987591</v>
          </cell>
          <cell r="DC306">
            <v>0</v>
          </cell>
          <cell r="DD306">
            <v>571653.30792987591</v>
          </cell>
          <cell r="DE306">
            <v>134894.59</v>
          </cell>
          <cell r="DF306">
            <v>0</v>
          </cell>
          <cell r="DG306">
            <v>134894.59</v>
          </cell>
          <cell r="DH306">
            <v>21</v>
          </cell>
          <cell r="DI306">
            <v>3.7383177570093351E-2</v>
          </cell>
          <cell r="DJ306">
            <v>2.0609999999999999</v>
          </cell>
          <cell r="DK306">
            <v>0</v>
          </cell>
          <cell r="DL306">
            <v>1</v>
          </cell>
          <cell r="DN306"/>
          <cell r="DO306">
            <v>2142.4347663551339</v>
          </cell>
          <cell r="DP306">
            <v>0</v>
          </cell>
          <cell r="DQ306">
            <v>2142.4347663551339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2611.1999999999998</v>
          </cell>
          <cell r="EB306">
            <v>2611.1999999999998</v>
          </cell>
          <cell r="EC306">
            <v>0</v>
          </cell>
          <cell r="ED306">
            <v>0</v>
          </cell>
          <cell r="EE306">
            <v>2611.1999999999998</v>
          </cell>
          <cell r="EF306">
            <v>2611.1999999999998</v>
          </cell>
          <cell r="EG306">
            <v>0</v>
          </cell>
          <cell r="EH306"/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139648.22476635515</v>
          </cell>
          <cell r="EQ306">
            <v>0</v>
          </cell>
          <cell r="ER306">
            <v>139648.22476635515</v>
          </cell>
          <cell r="ES306">
            <v>711301.53269623104</v>
          </cell>
          <cell r="ET306">
            <v>0</v>
          </cell>
          <cell r="EU306">
            <v>711301.53269623104</v>
          </cell>
          <cell r="EV306">
            <v>708690.33269623097</v>
          </cell>
          <cell r="EW306">
            <v>4821.0226714029313</v>
          </cell>
          <cell r="EX306">
            <v>4610</v>
          </cell>
          <cell r="EY306">
            <v>0</v>
          </cell>
          <cell r="EZ306">
            <v>677670</v>
          </cell>
          <cell r="FA306">
            <v>0</v>
          </cell>
          <cell r="FB306">
            <v>711301.53269623104</v>
          </cell>
          <cell r="FC306">
            <v>722474.98060634523</v>
          </cell>
          <cell r="FD306">
            <v>11173.447910114191</v>
          </cell>
          <cell r="FE306">
            <v>722474.98060634523</v>
          </cell>
          <cell r="FF306">
            <v>722474.98060634523</v>
          </cell>
          <cell r="FG306">
            <v>0</v>
          </cell>
          <cell r="FH306" t="str">
            <v>MFG</v>
          </cell>
          <cell r="FI306">
            <v>62138.699829875834</v>
          </cell>
          <cell r="FJ306">
            <v>0</v>
          </cell>
          <cell r="FK306">
            <v>62138.699829875834</v>
          </cell>
          <cell r="FL306">
            <v>0</v>
          </cell>
          <cell r="FM306">
            <v>6053.46</v>
          </cell>
          <cell r="FN306">
            <v>1089.27</v>
          </cell>
          <cell r="FO306">
            <v>0</v>
          </cell>
          <cell r="FP306">
            <v>147</v>
          </cell>
          <cell r="FQ306">
            <v>7289.73</v>
          </cell>
        </row>
        <row r="307">
          <cell r="C307"/>
          <cell r="D307"/>
          <cell r="E307" t="str">
            <v>Ravens Academy</v>
          </cell>
          <cell r="F307" t="str">
            <v>P</v>
          </cell>
          <cell r="G307" t="str">
            <v/>
          </cell>
          <cell r="H307"/>
          <cell r="I307" t="str">
            <v>Y</v>
          </cell>
          <cell r="J307"/>
          <cell r="K307">
            <v>2067</v>
          </cell>
          <cell r="L307">
            <v>139641</v>
          </cell>
          <cell r="M307"/>
          <cell r="N307"/>
          <cell r="O307">
            <v>7</v>
          </cell>
          <cell r="P307">
            <v>0</v>
          </cell>
          <cell r="Q307">
            <v>0</v>
          </cell>
          <cell r="R307"/>
          <cell r="S307">
            <v>36</v>
          </cell>
          <cell r="T307">
            <v>269</v>
          </cell>
          <cell r="U307"/>
          <cell r="V307">
            <v>305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305</v>
          </cell>
          <cell r="AF307">
            <v>1083539.95</v>
          </cell>
          <cell r="AG307">
            <v>0</v>
          </cell>
          <cell r="AH307">
            <v>0</v>
          </cell>
          <cell r="AI307">
            <v>0</v>
          </cell>
          <cell r="AJ307">
            <v>1083539.95</v>
          </cell>
          <cell r="AK307">
            <v>208.99999999999991</v>
          </cell>
          <cell r="AL307">
            <v>102786.19999999995</v>
          </cell>
          <cell r="AM307">
            <v>0</v>
          </cell>
          <cell r="AN307">
            <v>0</v>
          </cell>
          <cell r="AO307">
            <v>102786.19999999995</v>
          </cell>
          <cell r="AP307">
            <v>212.00000000000009</v>
          </cell>
          <cell r="AQ307">
            <v>174480.24000000008</v>
          </cell>
          <cell r="AR307">
            <v>0</v>
          </cell>
          <cell r="AS307">
            <v>0</v>
          </cell>
          <cell r="AT307">
            <v>174480.24000000008</v>
          </cell>
          <cell r="AU307">
            <v>9.9999999999999876</v>
          </cell>
          <cell r="AV307">
            <v>0</v>
          </cell>
          <cell r="AW307">
            <v>15.999999999999993</v>
          </cell>
          <cell r="AX307">
            <v>3773.8367999999982</v>
          </cell>
          <cell r="AY307">
            <v>0</v>
          </cell>
          <cell r="AZ307">
            <v>0</v>
          </cell>
          <cell r="BA307">
            <v>25.000000000000004</v>
          </cell>
          <cell r="BB307">
            <v>11166.000000000002</v>
          </cell>
          <cell r="BC307">
            <v>73.999999999999957</v>
          </cell>
          <cell r="BD307">
            <v>36021.719999999979</v>
          </cell>
          <cell r="BE307">
            <v>26.999999999999989</v>
          </cell>
          <cell r="BF307">
            <v>13956.299999999994</v>
          </cell>
          <cell r="BG307">
            <v>152.99999999999997</v>
          </cell>
          <cell r="BH307">
            <v>104422.49999999999</v>
          </cell>
          <cell r="BI307">
            <v>169340.35679999995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169340.35679999995</v>
          </cell>
          <cell r="BZ307">
            <v>446606.79680000001</v>
          </cell>
          <cell r="CA307">
            <v>0</v>
          </cell>
          <cell r="CB307">
            <v>446606.79680000001</v>
          </cell>
          <cell r="CC307">
            <v>157.74035166497296</v>
          </cell>
          <cell r="CD307">
            <v>185236.0723636944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185236.0723636944</v>
          </cell>
          <cell r="CR307">
            <v>6.7000000000000028</v>
          </cell>
          <cell r="CS307">
            <v>6455.6510000000026</v>
          </cell>
          <cell r="CT307">
            <v>0</v>
          </cell>
          <cell r="CU307">
            <v>0</v>
          </cell>
          <cell r="CV307">
            <v>6455.6510000000026</v>
          </cell>
          <cell r="CW307">
            <v>5.6691449814126278</v>
          </cell>
          <cell r="CX307">
            <v>3357.0975836431157</v>
          </cell>
          <cell r="CY307">
            <v>0</v>
          </cell>
          <cell r="CZ307">
            <v>0</v>
          </cell>
          <cell r="DA307">
            <v>3357.0975836431157</v>
          </cell>
          <cell r="DB307">
            <v>1725195.5677473375</v>
          </cell>
          <cell r="DC307">
            <v>0</v>
          </cell>
          <cell r="DD307">
            <v>1725195.5677473375</v>
          </cell>
          <cell r="DE307">
            <v>134894.59</v>
          </cell>
          <cell r="DF307">
            <v>0</v>
          </cell>
          <cell r="DG307">
            <v>134894.59</v>
          </cell>
          <cell r="DH307">
            <v>43.571428571428569</v>
          </cell>
          <cell r="DI307">
            <v>0</v>
          </cell>
          <cell r="DJ307">
            <v>0.26500000000000001</v>
          </cell>
          <cell r="DK307">
            <v>0</v>
          </cell>
          <cell r="DL307">
            <v>0</v>
          </cell>
          <cell r="DN307"/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6754.1</v>
          </cell>
          <cell r="EB307">
            <v>6754.1</v>
          </cell>
          <cell r="EC307">
            <v>0</v>
          </cell>
          <cell r="ED307">
            <v>0</v>
          </cell>
          <cell r="EE307">
            <v>6754.1</v>
          </cell>
          <cell r="EF307">
            <v>6754.1</v>
          </cell>
          <cell r="EG307">
            <v>0</v>
          </cell>
          <cell r="EH307"/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141648.69</v>
          </cell>
          <cell r="EQ307">
            <v>0</v>
          </cell>
          <cell r="ER307">
            <v>141648.69</v>
          </cell>
          <cell r="ES307">
            <v>1866844.2577473375</v>
          </cell>
          <cell r="ET307">
            <v>0</v>
          </cell>
          <cell r="EU307">
            <v>1866844.2577473375</v>
          </cell>
          <cell r="EV307">
            <v>1860090.1577473376</v>
          </cell>
          <cell r="EW307">
            <v>6098.6562549093032</v>
          </cell>
          <cell r="EX307">
            <v>4610</v>
          </cell>
          <cell r="EY307">
            <v>0</v>
          </cell>
          <cell r="EZ307">
            <v>1406050</v>
          </cell>
          <cell r="FA307">
            <v>0</v>
          </cell>
          <cell r="FB307">
            <v>1866844.2577473375</v>
          </cell>
          <cell r="FC307">
            <v>1866844.2577473375</v>
          </cell>
          <cell r="FD307">
            <v>0</v>
          </cell>
          <cell r="FE307">
            <v>1866844.2577473375</v>
          </cell>
          <cell r="FF307">
            <v>1866844.2577473375</v>
          </cell>
          <cell r="FG307">
            <v>0</v>
          </cell>
          <cell r="FH307" t="str">
            <v>Formula</v>
          </cell>
          <cell r="FI307">
            <v>571375.61624733754</v>
          </cell>
          <cell r="FJ307">
            <v>0</v>
          </cell>
          <cell r="FK307">
            <v>571375.61624733754</v>
          </cell>
          <cell r="FL307">
            <v>0</v>
          </cell>
          <cell r="FM307" t="str">
            <v/>
          </cell>
          <cell r="FN307" t="str">
            <v/>
          </cell>
          <cell r="FO307" t="str">
            <v/>
          </cell>
          <cell r="FP307" t="str">
            <v/>
          </cell>
          <cell r="FQ307">
            <v>0</v>
          </cell>
        </row>
        <row r="308">
          <cell r="C308"/>
          <cell r="D308"/>
          <cell r="E308" t="str">
            <v>Rayleigh Primary School</v>
          </cell>
          <cell r="F308" t="str">
            <v>P</v>
          </cell>
          <cell r="G308" t="str">
            <v/>
          </cell>
          <cell r="H308"/>
          <cell r="I308" t="str">
            <v>Y</v>
          </cell>
          <cell r="J308"/>
          <cell r="K308">
            <v>2999</v>
          </cell>
          <cell r="L308">
            <v>139543</v>
          </cell>
          <cell r="M308"/>
          <cell r="N308"/>
          <cell r="O308">
            <v>7</v>
          </cell>
          <cell r="P308">
            <v>0</v>
          </cell>
          <cell r="Q308">
            <v>0</v>
          </cell>
          <cell r="R308"/>
          <cell r="S308">
            <v>53</v>
          </cell>
          <cell r="T308">
            <v>356</v>
          </cell>
          <cell r="U308"/>
          <cell r="V308">
            <v>409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409</v>
          </cell>
          <cell r="AF308">
            <v>1453009.31</v>
          </cell>
          <cell r="AG308">
            <v>0</v>
          </cell>
          <cell r="AH308">
            <v>0</v>
          </cell>
          <cell r="AI308">
            <v>0</v>
          </cell>
          <cell r="AJ308">
            <v>1453009.31</v>
          </cell>
          <cell r="AK308">
            <v>79.000000000000057</v>
          </cell>
          <cell r="AL308">
            <v>38852.200000000026</v>
          </cell>
          <cell r="AM308">
            <v>0</v>
          </cell>
          <cell r="AN308">
            <v>0</v>
          </cell>
          <cell r="AO308">
            <v>38852.200000000026</v>
          </cell>
          <cell r="AP308">
            <v>80</v>
          </cell>
          <cell r="AQ308">
            <v>65841.600000000006</v>
          </cell>
          <cell r="AR308">
            <v>0</v>
          </cell>
          <cell r="AS308">
            <v>0</v>
          </cell>
          <cell r="AT308">
            <v>65841.600000000006</v>
          </cell>
          <cell r="AU308">
            <v>400.94088669950736</v>
          </cell>
          <cell r="AV308">
            <v>0</v>
          </cell>
          <cell r="AW308">
            <v>2.0147783251231544</v>
          </cell>
          <cell r="AX308">
            <v>475.21528669950777</v>
          </cell>
          <cell r="AY308">
            <v>1.0073891625615772</v>
          </cell>
          <cell r="AZ308">
            <v>288.16246108374412</v>
          </cell>
          <cell r="BA308">
            <v>2.0147783251231544</v>
          </cell>
          <cell r="BB308">
            <v>899.88059113300562</v>
          </cell>
          <cell r="BC308">
            <v>1.0073891625615772</v>
          </cell>
          <cell r="BD308">
            <v>490.37689655172449</v>
          </cell>
          <cell r="BE308">
            <v>2.0147783251231544</v>
          </cell>
          <cell r="BF308">
            <v>1041.4389162561583</v>
          </cell>
          <cell r="BG308">
            <v>0</v>
          </cell>
          <cell r="BH308">
            <v>0</v>
          </cell>
          <cell r="BI308">
            <v>3195.0741517241404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3195.0741517241404</v>
          </cell>
          <cell r="BZ308">
            <v>107888.87415172417</v>
          </cell>
          <cell r="CA308">
            <v>0</v>
          </cell>
          <cell r="CB308">
            <v>107888.87415172417</v>
          </cell>
          <cell r="CC308">
            <v>93.722289480764019</v>
          </cell>
          <cell r="CD308">
            <v>110059.02176015599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110059.02176015599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5.7443820224719024</v>
          </cell>
          <cell r="CX308">
            <v>3401.650702247186</v>
          </cell>
          <cell r="CY308">
            <v>0</v>
          </cell>
          <cell r="CZ308">
            <v>0</v>
          </cell>
          <cell r="DA308">
            <v>3401.650702247186</v>
          </cell>
          <cell r="DB308">
            <v>1674358.8566141273</v>
          </cell>
          <cell r="DC308">
            <v>0</v>
          </cell>
          <cell r="DD308">
            <v>1674358.8566141273</v>
          </cell>
          <cell r="DE308">
            <v>134894.59</v>
          </cell>
          <cell r="DF308">
            <v>0</v>
          </cell>
          <cell r="DG308">
            <v>134894.59</v>
          </cell>
          <cell r="DH308">
            <v>58.428571428571431</v>
          </cell>
          <cell r="DI308">
            <v>0</v>
          </cell>
          <cell r="DJ308">
            <v>0.878</v>
          </cell>
          <cell r="DK308">
            <v>0</v>
          </cell>
          <cell r="DL308">
            <v>0</v>
          </cell>
          <cell r="DN308"/>
          <cell r="DO308">
            <v>0</v>
          </cell>
          <cell r="DP308">
            <v>0</v>
          </cell>
          <cell r="DQ308">
            <v>0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7592.2</v>
          </cell>
          <cell r="EB308">
            <v>7592.2</v>
          </cell>
          <cell r="EC308">
            <v>0</v>
          </cell>
          <cell r="ED308">
            <v>0</v>
          </cell>
          <cell r="EE308">
            <v>7592.2</v>
          </cell>
          <cell r="EF308">
            <v>7592.2</v>
          </cell>
          <cell r="EG308">
            <v>0</v>
          </cell>
          <cell r="EH308"/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142486.79</v>
          </cell>
          <cell r="EQ308">
            <v>0</v>
          </cell>
          <cell r="ER308">
            <v>142486.79</v>
          </cell>
          <cell r="ES308">
            <v>1816845.6466141273</v>
          </cell>
          <cell r="ET308">
            <v>0</v>
          </cell>
          <cell r="EU308">
            <v>1816845.6466141273</v>
          </cell>
          <cell r="EV308">
            <v>1809253.4466141274</v>
          </cell>
          <cell r="EW308">
            <v>4423.6025589587471</v>
          </cell>
          <cell r="EX308">
            <v>4610</v>
          </cell>
          <cell r="EY308">
            <v>186.39744104125293</v>
          </cell>
          <cell r="EZ308">
            <v>1885490</v>
          </cell>
          <cell r="FA308">
            <v>76236.553385872627</v>
          </cell>
          <cell r="FB308">
            <v>1893082.2</v>
          </cell>
          <cell r="FC308">
            <v>1893082.2</v>
          </cell>
          <cell r="FD308">
            <v>0</v>
          </cell>
          <cell r="FE308">
            <v>1893082.2</v>
          </cell>
          <cell r="FF308">
            <v>1893082.2</v>
          </cell>
          <cell r="FG308">
            <v>0</v>
          </cell>
          <cell r="FH308" t="str">
            <v>MPPL</v>
          </cell>
          <cell r="FI308">
            <v>226087.62591412733</v>
          </cell>
          <cell r="FJ308">
            <v>0</v>
          </cell>
          <cell r="FK308">
            <v>226087.62591412733</v>
          </cell>
          <cell r="FL308">
            <v>0</v>
          </cell>
          <cell r="FM308" t="str">
            <v/>
          </cell>
          <cell r="FN308" t="str">
            <v/>
          </cell>
          <cell r="FO308" t="str">
            <v/>
          </cell>
          <cell r="FP308" t="str">
            <v/>
          </cell>
          <cell r="FQ308">
            <v>0</v>
          </cell>
        </row>
        <row r="309">
          <cell r="C309"/>
          <cell r="D309"/>
          <cell r="E309" t="str">
            <v>Rayne Primary and Nursery School</v>
          </cell>
          <cell r="F309" t="str">
            <v>P</v>
          </cell>
          <cell r="G309" t="str">
            <v/>
          </cell>
          <cell r="H309"/>
          <cell r="I309" t="str">
            <v>Y</v>
          </cell>
          <cell r="J309"/>
          <cell r="K309">
            <v>2168</v>
          </cell>
          <cell r="L309">
            <v>145407</v>
          </cell>
          <cell r="M309"/>
          <cell r="N309"/>
          <cell r="O309">
            <v>7</v>
          </cell>
          <cell r="P309">
            <v>0</v>
          </cell>
          <cell r="Q309">
            <v>0</v>
          </cell>
          <cell r="R309"/>
          <cell r="S309">
            <v>23</v>
          </cell>
          <cell r="T309">
            <v>158</v>
          </cell>
          <cell r="U309"/>
          <cell r="V309">
            <v>181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181</v>
          </cell>
          <cell r="AF309">
            <v>643018.79</v>
          </cell>
          <cell r="AG309">
            <v>0</v>
          </cell>
          <cell r="AH309">
            <v>0</v>
          </cell>
          <cell r="AI309">
            <v>0</v>
          </cell>
          <cell r="AJ309">
            <v>643018.79</v>
          </cell>
          <cell r="AK309">
            <v>20.000000000000043</v>
          </cell>
          <cell r="AL309">
            <v>9836.0000000000218</v>
          </cell>
          <cell r="AM309">
            <v>0</v>
          </cell>
          <cell r="AN309">
            <v>0</v>
          </cell>
          <cell r="AO309">
            <v>9836.0000000000218</v>
          </cell>
          <cell r="AP309">
            <v>22.000000000000028</v>
          </cell>
          <cell r="AQ309">
            <v>18106.440000000024</v>
          </cell>
          <cell r="AR309">
            <v>0</v>
          </cell>
          <cell r="AS309">
            <v>0</v>
          </cell>
          <cell r="AT309">
            <v>18106.440000000024</v>
          </cell>
          <cell r="AU309">
            <v>163.99999999999994</v>
          </cell>
          <cell r="AV309">
            <v>0</v>
          </cell>
          <cell r="AW309">
            <v>4.000000000000008</v>
          </cell>
          <cell r="AX309">
            <v>943.45920000000194</v>
          </cell>
          <cell r="AY309">
            <v>1.0000000000000002</v>
          </cell>
          <cell r="AZ309">
            <v>286.04880000000009</v>
          </cell>
          <cell r="BA309">
            <v>12.000000000000007</v>
          </cell>
          <cell r="BB309">
            <v>5359.680000000003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6589.1880000000056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6589.1880000000056</v>
          </cell>
          <cell r="BZ309">
            <v>34531.628000000055</v>
          </cell>
          <cell r="CA309">
            <v>0</v>
          </cell>
          <cell r="CB309">
            <v>34531.628000000055</v>
          </cell>
          <cell r="CC309">
            <v>42.243881118881134</v>
          </cell>
          <cell r="CD309">
            <v>49607.4120367133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49607.4120367133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4.5822784810126524</v>
          </cell>
          <cell r="CX309">
            <v>2713.487848101262</v>
          </cell>
          <cell r="CY309">
            <v>0</v>
          </cell>
          <cell r="CZ309">
            <v>0</v>
          </cell>
          <cell r="DA309">
            <v>2713.487848101262</v>
          </cell>
          <cell r="DB309">
            <v>729871.31788481469</v>
          </cell>
          <cell r="DC309">
            <v>0</v>
          </cell>
          <cell r="DD309">
            <v>729871.31788481469</v>
          </cell>
          <cell r="DE309">
            <v>134894.59</v>
          </cell>
          <cell r="DF309">
            <v>0</v>
          </cell>
          <cell r="DG309">
            <v>134894.59</v>
          </cell>
          <cell r="DH309">
            <v>25.857142857142858</v>
          </cell>
          <cell r="DI309">
            <v>0</v>
          </cell>
          <cell r="DJ309">
            <v>1.68</v>
          </cell>
          <cell r="DK309">
            <v>0</v>
          </cell>
          <cell r="DL309">
            <v>0.19999999999999962</v>
          </cell>
          <cell r="DN309"/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6063.9</v>
          </cell>
          <cell r="EB309">
            <v>6063.9</v>
          </cell>
          <cell r="EC309">
            <v>0</v>
          </cell>
          <cell r="ED309">
            <v>0</v>
          </cell>
          <cell r="EE309">
            <v>6063.9</v>
          </cell>
          <cell r="EF309">
            <v>6063.9</v>
          </cell>
          <cell r="EG309">
            <v>0</v>
          </cell>
          <cell r="EH309"/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140958.49</v>
          </cell>
          <cell r="EQ309">
            <v>0</v>
          </cell>
          <cell r="ER309">
            <v>140958.49</v>
          </cell>
          <cell r="ES309">
            <v>870829.80788481468</v>
          </cell>
          <cell r="ET309">
            <v>0</v>
          </cell>
          <cell r="EU309">
            <v>870829.80788481468</v>
          </cell>
          <cell r="EV309">
            <v>864765.90788481466</v>
          </cell>
          <cell r="EW309">
            <v>4777.7121982586441</v>
          </cell>
          <cell r="EX309">
            <v>4610</v>
          </cell>
          <cell r="EY309">
            <v>0</v>
          </cell>
          <cell r="EZ309">
            <v>834410</v>
          </cell>
          <cell r="FA309">
            <v>0</v>
          </cell>
          <cell r="FB309">
            <v>870829.80788481468</v>
          </cell>
          <cell r="FC309">
            <v>870829.80788481468</v>
          </cell>
          <cell r="FD309">
            <v>0</v>
          </cell>
          <cell r="FE309">
            <v>870829.80788481468</v>
          </cell>
          <cell r="FF309">
            <v>870829.80788481468</v>
          </cell>
          <cell r="FG309">
            <v>0</v>
          </cell>
          <cell r="FH309" t="str">
            <v>Formula</v>
          </cell>
          <cell r="FI309">
            <v>96307.091584814581</v>
          </cell>
          <cell r="FJ309">
            <v>0</v>
          </cell>
          <cell r="FK309">
            <v>96307.091584814581</v>
          </cell>
          <cell r="FL309">
            <v>0</v>
          </cell>
          <cell r="FM309" t="str">
            <v/>
          </cell>
          <cell r="FN309" t="str">
            <v/>
          </cell>
          <cell r="FO309" t="str">
            <v/>
          </cell>
          <cell r="FP309" t="str">
            <v/>
          </cell>
          <cell r="FQ309">
            <v>0</v>
          </cell>
        </row>
        <row r="310">
          <cell r="C310">
            <v>3750</v>
          </cell>
          <cell r="D310" t="str">
            <v>RB053750</v>
          </cell>
          <cell r="E310" t="str">
            <v>Rettendon Primary School</v>
          </cell>
          <cell r="F310" t="str">
            <v>P</v>
          </cell>
          <cell r="G310" t="str">
            <v>Y</v>
          </cell>
          <cell r="H310">
            <v>10020410</v>
          </cell>
          <cell r="I310" t="str">
            <v/>
          </cell>
          <cell r="J310"/>
          <cell r="K310">
            <v>2460</v>
          </cell>
          <cell r="L310">
            <v>114856</v>
          </cell>
          <cell r="M310"/>
          <cell r="N310"/>
          <cell r="O310">
            <v>7</v>
          </cell>
          <cell r="P310">
            <v>0</v>
          </cell>
          <cell r="Q310">
            <v>0</v>
          </cell>
          <cell r="R310"/>
          <cell r="S310">
            <v>24</v>
          </cell>
          <cell r="T310">
            <v>112</v>
          </cell>
          <cell r="U310"/>
          <cell r="V310">
            <v>136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136</v>
          </cell>
          <cell r="AF310">
            <v>483152.24</v>
          </cell>
          <cell r="AG310">
            <v>0</v>
          </cell>
          <cell r="AH310">
            <v>0</v>
          </cell>
          <cell r="AI310">
            <v>0</v>
          </cell>
          <cell r="AJ310">
            <v>483152.24</v>
          </cell>
          <cell r="AK310">
            <v>12.999999999999993</v>
          </cell>
          <cell r="AL310">
            <v>6393.3999999999969</v>
          </cell>
          <cell r="AM310">
            <v>0</v>
          </cell>
          <cell r="AN310">
            <v>0</v>
          </cell>
          <cell r="AO310">
            <v>6393.3999999999969</v>
          </cell>
          <cell r="AP310">
            <v>13.999999999999968</v>
          </cell>
          <cell r="AQ310">
            <v>11522.279999999973</v>
          </cell>
          <cell r="AR310">
            <v>0</v>
          </cell>
          <cell r="AS310">
            <v>0</v>
          </cell>
          <cell r="AT310">
            <v>11522.279999999973</v>
          </cell>
          <cell r="AU310">
            <v>129</v>
          </cell>
          <cell r="AV310">
            <v>0</v>
          </cell>
          <cell r="AW310">
            <v>4.9999999999999947</v>
          </cell>
          <cell r="AX310">
            <v>1179.3239999999987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2.0000000000000031</v>
          </cell>
          <cell r="BH310">
            <v>1365.000000000002</v>
          </cell>
          <cell r="BI310">
            <v>2544.3240000000005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2544.3240000000005</v>
          </cell>
          <cell r="BZ310">
            <v>20460.003999999972</v>
          </cell>
          <cell r="CA310">
            <v>0</v>
          </cell>
          <cell r="CB310">
            <v>20460.003999999972</v>
          </cell>
          <cell r="CC310">
            <v>29.68269321953532</v>
          </cell>
          <cell r="CD310">
            <v>34856.683474632518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34856.683474632518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1.2142857142857144</v>
          </cell>
          <cell r="CX310">
            <v>719.06357142857144</v>
          </cell>
          <cell r="CY310">
            <v>0</v>
          </cell>
          <cell r="CZ310">
            <v>0</v>
          </cell>
          <cell r="DA310">
            <v>719.06357142857144</v>
          </cell>
          <cell r="DB310">
            <v>539187.99104606104</v>
          </cell>
          <cell r="DC310">
            <v>0</v>
          </cell>
          <cell r="DD310">
            <v>539187.99104606104</v>
          </cell>
          <cell r="DE310">
            <v>134894.59</v>
          </cell>
          <cell r="DF310">
            <v>0</v>
          </cell>
          <cell r="DG310">
            <v>134894.59</v>
          </cell>
          <cell r="DH310">
            <v>19.428571428571427</v>
          </cell>
          <cell r="DI310">
            <v>0.18424566088117489</v>
          </cell>
          <cell r="DJ310">
            <v>2.1760000000000002</v>
          </cell>
          <cell r="DK310">
            <v>0</v>
          </cell>
          <cell r="DL310">
            <v>1</v>
          </cell>
          <cell r="DN310"/>
          <cell r="DO310">
            <v>10559.142777036046</v>
          </cell>
          <cell r="DP310">
            <v>0</v>
          </cell>
          <cell r="DQ310">
            <v>10559.142777036046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18650.12</v>
          </cell>
          <cell r="EB310">
            <v>16217.5</v>
          </cell>
          <cell r="EC310">
            <v>2432.619999999999</v>
          </cell>
          <cell r="ED310">
            <v>0</v>
          </cell>
          <cell r="EE310">
            <v>18650.12</v>
          </cell>
          <cell r="EF310">
            <v>18650.12</v>
          </cell>
          <cell r="EG310">
            <v>0</v>
          </cell>
          <cell r="EH310"/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164103.85277703602</v>
          </cell>
          <cell r="EQ310">
            <v>0</v>
          </cell>
          <cell r="ER310">
            <v>164103.85277703602</v>
          </cell>
          <cell r="ES310">
            <v>703291.84382309706</v>
          </cell>
          <cell r="ET310">
            <v>0</v>
          </cell>
          <cell r="EU310">
            <v>703291.84382309706</v>
          </cell>
          <cell r="EV310">
            <v>684641.72382309707</v>
          </cell>
          <cell r="EW310">
            <v>5034.1303222286551</v>
          </cell>
          <cell r="EX310">
            <v>4610</v>
          </cell>
          <cell r="EY310">
            <v>0</v>
          </cell>
          <cell r="EZ310">
            <v>626960</v>
          </cell>
          <cell r="FA310">
            <v>0</v>
          </cell>
          <cell r="FB310">
            <v>703291.84382309706</v>
          </cell>
          <cell r="FC310">
            <v>703291.84382309706</v>
          </cell>
          <cell r="FD310">
            <v>0</v>
          </cell>
          <cell r="FE310">
            <v>703291.84382309706</v>
          </cell>
          <cell r="FF310">
            <v>703291.84382309706</v>
          </cell>
          <cell r="FG310">
            <v>0</v>
          </cell>
          <cell r="FH310" t="str">
            <v>Formula</v>
          </cell>
          <cell r="FI310">
            <v>64136.918246061061</v>
          </cell>
          <cell r="FJ310">
            <v>0</v>
          </cell>
          <cell r="FK310">
            <v>64136.918246061061</v>
          </cell>
          <cell r="FL310">
            <v>0</v>
          </cell>
          <cell r="FM310">
            <v>5600.48</v>
          </cell>
          <cell r="FN310">
            <v>1007.76</v>
          </cell>
          <cell r="FO310">
            <v>0</v>
          </cell>
          <cell r="FP310">
            <v>136</v>
          </cell>
          <cell r="FQ310">
            <v>6744.24</v>
          </cell>
        </row>
        <row r="311">
          <cell r="C311"/>
          <cell r="D311"/>
          <cell r="E311" t="str">
            <v>Richard de Clare Community Academy</v>
          </cell>
          <cell r="F311" t="str">
            <v>P</v>
          </cell>
          <cell r="G311" t="str">
            <v/>
          </cell>
          <cell r="H311"/>
          <cell r="I311" t="str">
            <v>Y</v>
          </cell>
          <cell r="J311"/>
          <cell r="K311">
            <v>2083</v>
          </cell>
          <cell r="L311">
            <v>143204</v>
          </cell>
          <cell r="M311"/>
          <cell r="N311"/>
          <cell r="O311">
            <v>7</v>
          </cell>
          <cell r="P311">
            <v>0</v>
          </cell>
          <cell r="Q311">
            <v>0</v>
          </cell>
          <cell r="R311"/>
          <cell r="S311">
            <v>55</v>
          </cell>
          <cell r="T311">
            <v>278</v>
          </cell>
          <cell r="U311"/>
          <cell r="V311">
            <v>333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333</v>
          </cell>
          <cell r="AF311">
            <v>1183012.47</v>
          </cell>
          <cell r="AG311">
            <v>0</v>
          </cell>
          <cell r="AH311">
            <v>0</v>
          </cell>
          <cell r="AI311">
            <v>0</v>
          </cell>
          <cell r="AJ311">
            <v>1183012.47</v>
          </cell>
          <cell r="AK311">
            <v>122.99999999999987</v>
          </cell>
          <cell r="AL311">
            <v>60491.399999999936</v>
          </cell>
          <cell r="AM311">
            <v>0</v>
          </cell>
          <cell r="AN311">
            <v>0</v>
          </cell>
          <cell r="AO311">
            <v>60491.399999999936</v>
          </cell>
          <cell r="AP311">
            <v>124.99999999999989</v>
          </cell>
          <cell r="AQ311">
            <v>102877.4999999999</v>
          </cell>
          <cell r="AR311">
            <v>0</v>
          </cell>
          <cell r="AS311">
            <v>0</v>
          </cell>
          <cell r="AT311">
            <v>102877.4999999999</v>
          </cell>
          <cell r="AU311">
            <v>239.00000000000009</v>
          </cell>
          <cell r="AV311">
            <v>0</v>
          </cell>
          <cell r="AW311">
            <v>4.9999999999999947</v>
          </cell>
          <cell r="AX311">
            <v>1179.3239999999987</v>
          </cell>
          <cell r="AY311">
            <v>5.9999999999999938</v>
          </cell>
          <cell r="AZ311">
            <v>1716.2927999999984</v>
          </cell>
          <cell r="BA311">
            <v>82.999999999999915</v>
          </cell>
          <cell r="BB311">
            <v>37071.119999999959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39966.736799999955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39966.736799999955</v>
          </cell>
          <cell r="BZ311">
            <v>203335.6367999998</v>
          </cell>
          <cell r="CA311">
            <v>0</v>
          </cell>
          <cell r="CB311">
            <v>203335.6367999998</v>
          </cell>
          <cell r="CC311">
            <v>151.68624535315993</v>
          </cell>
          <cell r="CD311">
            <v>178126.67478066924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178126.67478066924</v>
          </cell>
          <cell r="CR311">
            <v>16.019999999999964</v>
          </cell>
          <cell r="CS311">
            <v>15435.750599999965</v>
          </cell>
          <cell r="CT311">
            <v>0</v>
          </cell>
          <cell r="CU311">
            <v>0</v>
          </cell>
          <cell r="CV311">
            <v>15435.750599999965</v>
          </cell>
          <cell r="CW311">
            <v>27.550359712230222</v>
          </cell>
          <cell r="CX311">
            <v>16314.496510791369</v>
          </cell>
          <cell r="CY311">
            <v>0</v>
          </cell>
          <cell r="CZ311">
            <v>0</v>
          </cell>
          <cell r="DA311">
            <v>16314.496510791369</v>
          </cell>
          <cell r="DB311">
            <v>1596225.0286914601</v>
          </cell>
          <cell r="DC311">
            <v>0</v>
          </cell>
          <cell r="DD311">
            <v>1596225.0286914601</v>
          </cell>
          <cell r="DE311">
            <v>134894.59</v>
          </cell>
          <cell r="DF311">
            <v>0</v>
          </cell>
          <cell r="DG311">
            <v>134894.59</v>
          </cell>
          <cell r="DH311">
            <v>47.571428571428569</v>
          </cell>
          <cell r="DI311">
            <v>0</v>
          </cell>
          <cell r="DJ311">
            <v>0.93400000000000005</v>
          </cell>
          <cell r="DK311">
            <v>0</v>
          </cell>
          <cell r="DL311">
            <v>0</v>
          </cell>
          <cell r="DN311"/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5866.7</v>
          </cell>
          <cell r="EB311">
            <v>5866.7</v>
          </cell>
          <cell r="EC311">
            <v>0</v>
          </cell>
          <cell r="ED311">
            <v>0</v>
          </cell>
          <cell r="EE311">
            <v>5866.7</v>
          </cell>
          <cell r="EF311">
            <v>5866.7</v>
          </cell>
          <cell r="EG311">
            <v>0</v>
          </cell>
          <cell r="EH311"/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140761.29</v>
          </cell>
          <cell r="EQ311">
            <v>0</v>
          </cell>
          <cell r="ER311">
            <v>140761.29</v>
          </cell>
          <cell r="ES311">
            <v>1736986.3186914602</v>
          </cell>
          <cell r="ET311">
            <v>0</v>
          </cell>
          <cell r="EU311">
            <v>1736986.3186914602</v>
          </cell>
          <cell r="EV311">
            <v>1731119.6186914602</v>
          </cell>
          <cell r="EW311">
            <v>5198.5574134878689</v>
          </cell>
          <cell r="EX311">
            <v>4610</v>
          </cell>
          <cell r="EY311">
            <v>0</v>
          </cell>
          <cell r="EZ311">
            <v>1535130</v>
          </cell>
          <cell r="FA311">
            <v>0</v>
          </cell>
          <cell r="FB311">
            <v>1736986.3186914602</v>
          </cell>
          <cell r="FC311">
            <v>1736986.3186914602</v>
          </cell>
          <cell r="FD311">
            <v>0</v>
          </cell>
          <cell r="FE311">
            <v>1736986.3186914602</v>
          </cell>
          <cell r="FF311">
            <v>1736986.3186914602</v>
          </cell>
          <cell r="FG311">
            <v>0</v>
          </cell>
          <cell r="FH311" t="str">
            <v>Formula</v>
          </cell>
          <cell r="FI311">
            <v>388211.53279146046</v>
          </cell>
          <cell r="FJ311">
            <v>0</v>
          </cell>
          <cell r="FK311">
            <v>388211.53279146046</v>
          </cell>
          <cell r="FL311">
            <v>0</v>
          </cell>
          <cell r="FM311" t="str">
            <v/>
          </cell>
          <cell r="FN311" t="str">
            <v/>
          </cell>
          <cell r="FO311" t="str">
            <v/>
          </cell>
          <cell r="FP311" t="str">
            <v/>
          </cell>
          <cell r="FQ311">
            <v>0</v>
          </cell>
        </row>
        <row r="312">
          <cell r="C312">
            <v>3758</v>
          </cell>
          <cell r="D312" t="str">
            <v>RB053758</v>
          </cell>
          <cell r="E312" t="str">
            <v>Rickling Church of England Voluntary Aided Primary School</v>
          </cell>
          <cell r="F312" t="str">
            <v>P</v>
          </cell>
          <cell r="G312" t="str">
            <v>Y</v>
          </cell>
          <cell r="H312">
            <v>10041413</v>
          </cell>
          <cell r="I312" t="str">
            <v/>
          </cell>
          <cell r="J312"/>
          <cell r="K312">
            <v>3247</v>
          </cell>
          <cell r="L312">
            <v>115130</v>
          </cell>
          <cell r="M312"/>
          <cell r="N312"/>
          <cell r="O312">
            <v>7</v>
          </cell>
          <cell r="P312">
            <v>0</v>
          </cell>
          <cell r="Q312">
            <v>0</v>
          </cell>
          <cell r="R312"/>
          <cell r="S312">
            <v>11</v>
          </cell>
          <cell r="T312">
            <v>87</v>
          </cell>
          <cell r="U312"/>
          <cell r="V312">
            <v>98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98</v>
          </cell>
          <cell r="AF312">
            <v>348153.82</v>
          </cell>
          <cell r="AG312">
            <v>0</v>
          </cell>
          <cell r="AH312">
            <v>0</v>
          </cell>
          <cell r="AI312">
            <v>0</v>
          </cell>
          <cell r="AJ312">
            <v>348153.82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98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16.450928381962875</v>
          </cell>
          <cell r="CD312">
            <v>19318.489708222824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19318.489708222824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1.1264367816091936</v>
          </cell>
          <cell r="CX312">
            <v>667.04206896551614</v>
          </cell>
          <cell r="CY312">
            <v>0</v>
          </cell>
          <cell r="CZ312">
            <v>0</v>
          </cell>
          <cell r="DA312">
            <v>667.04206896551614</v>
          </cell>
          <cell r="DB312">
            <v>368139.35177718831</v>
          </cell>
          <cell r="DC312">
            <v>0</v>
          </cell>
          <cell r="DD312">
            <v>368139.35177718831</v>
          </cell>
          <cell r="DE312">
            <v>134894.59</v>
          </cell>
          <cell r="DF312">
            <v>0</v>
          </cell>
          <cell r="DG312">
            <v>134894.59</v>
          </cell>
          <cell r="DH312">
            <v>14</v>
          </cell>
          <cell r="DI312">
            <v>0.69158878504672883</v>
          </cell>
          <cell r="DJ312">
            <v>2.6469999999999998</v>
          </cell>
          <cell r="DK312">
            <v>0</v>
          </cell>
          <cell r="DL312">
            <v>1</v>
          </cell>
          <cell r="DN312"/>
          <cell r="DO312">
            <v>39635.043177570085</v>
          </cell>
          <cell r="DP312">
            <v>0</v>
          </cell>
          <cell r="DQ312">
            <v>39635.043177570085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3481.6</v>
          </cell>
          <cell r="EB312">
            <v>3481.6</v>
          </cell>
          <cell r="EC312">
            <v>0</v>
          </cell>
          <cell r="ED312">
            <v>0</v>
          </cell>
          <cell r="EE312">
            <v>3481.6</v>
          </cell>
          <cell r="EF312">
            <v>3481.6</v>
          </cell>
          <cell r="EG312">
            <v>0</v>
          </cell>
          <cell r="EH312"/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178011.23317757007</v>
          </cell>
          <cell r="EQ312">
            <v>0</v>
          </cell>
          <cell r="ER312">
            <v>178011.23317757007</v>
          </cell>
          <cell r="ES312">
            <v>546150.58495475841</v>
          </cell>
          <cell r="ET312">
            <v>0</v>
          </cell>
          <cell r="EU312">
            <v>546150.58495475841</v>
          </cell>
          <cell r="EV312">
            <v>542668.98495475843</v>
          </cell>
          <cell r="EW312">
            <v>5537.4386219873313</v>
          </cell>
          <cell r="EX312">
            <v>4610</v>
          </cell>
          <cell r="EY312">
            <v>0</v>
          </cell>
          <cell r="EZ312">
            <v>451780</v>
          </cell>
          <cell r="FA312">
            <v>0</v>
          </cell>
          <cell r="FB312">
            <v>546150.58495475841</v>
          </cell>
          <cell r="FC312">
            <v>546150.58495475841</v>
          </cell>
          <cell r="FD312">
            <v>0</v>
          </cell>
          <cell r="FE312">
            <v>546150.58495475841</v>
          </cell>
          <cell r="FF312">
            <v>546150.58495475841</v>
          </cell>
          <cell r="FG312">
            <v>0</v>
          </cell>
          <cell r="FH312" t="str">
            <v>Formula</v>
          </cell>
          <cell r="FI312">
            <v>30430.146377188335</v>
          </cell>
          <cell r="FJ312">
            <v>0</v>
          </cell>
          <cell r="FK312">
            <v>30430.146377188335</v>
          </cell>
          <cell r="FL312">
            <v>0</v>
          </cell>
          <cell r="FM312">
            <v>4035.64</v>
          </cell>
          <cell r="FN312">
            <v>726.18000000000006</v>
          </cell>
          <cell r="FO312">
            <v>0</v>
          </cell>
          <cell r="FP312">
            <v>98</v>
          </cell>
          <cell r="FQ312">
            <v>4859.82</v>
          </cell>
        </row>
        <row r="313">
          <cell r="C313"/>
          <cell r="D313"/>
          <cell r="E313" t="str">
            <v>Ridgewell Church of England Primary School</v>
          </cell>
          <cell r="F313" t="str">
            <v>P</v>
          </cell>
          <cell r="G313" t="str">
            <v/>
          </cell>
          <cell r="H313"/>
          <cell r="I313" t="str">
            <v>Y</v>
          </cell>
          <cell r="J313"/>
          <cell r="K313">
            <v>2161</v>
          </cell>
          <cell r="L313">
            <v>144645</v>
          </cell>
          <cell r="M313"/>
          <cell r="N313"/>
          <cell r="O313">
            <v>7</v>
          </cell>
          <cell r="P313">
            <v>0</v>
          </cell>
          <cell r="Q313">
            <v>0</v>
          </cell>
          <cell r="R313"/>
          <cell r="S313">
            <v>10</v>
          </cell>
          <cell r="T313">
            <v>48</v>
          </cell>
          <cell r="U313"/>
          <cell r="V313">
            <v>58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58</v>
          </cell>
          <cell r="AF313">
            <v>206050.22</v>
          </cell>
          <cell r="AG313">
            <v>0</v>
          </cell>
          <cell r="AH313">
            <v>0</v>
          </cell>
          <cell r="AI313">
            <v>0</v>
          </cell>
          <cell r="AJ313">
            <v>206050.22</v>
          </cell>
          <cell r="AK313">
            <v>21.999999999999989</v>
          </cell>
          <cell r="AL313">
            <v>10819.599999999995</v>
          </cell>
          <cell r="AM313">
            <v>0</v>
          </cell>
          <cell r="AN313">
            <v>0</v>
          </cell>
          <cell r="AO313">
            <v>10819.599999999995</v>
          </cell>
          <cell r="AP313">
            <v>21.999999999999989</v>
          </cell>
          <cell r="AQ313">
            <v>18106.439999999991</v>
          </cell>
          <cell r="AR313">
            <v>0</v>
          </cell>
          <cell r="AS313">
            <v>0</v>
          </cell>
          <cell r="AT313">
            <v>18106.439999999991</v>
          </cell>
          <cell r="AU313">
            <v>55.999999999999986</v>
          </cell>
          <cell r="AV313">
            <v>0</v>
          </cell>
          <cell r="AW313">
            <v>2.0000000000000027</v>
          </cell>
          <cell r="AX313">
            <v>471.72960000000063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471.72960000000063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471.72960000000063</v>
          </cell>
          <cell r="BZ313">
            <v>29397.769599999989</v>
          </cell>
          <cell r="CA313">
            <v>0</v>
          </cell>
          <cell r="CB313">
            <v>29397.769599999989</v>
          </cell>
          <cell r="CC313">
            <v>22.700958615852244</v>
          </cell>
          <cell r="CD313">
            <v>26657.962712181448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26657.962712181448</v>
          </cell>
          <cell r="CR313">
            <v>4.5200000000000227</v>
          </cell>
          <cell r="CS313">
            <v>4355.1556000000219</v>
          </cell>
          <cell r="CT313">
            <v>0</v>
          </cell>
          <cell r="CU313">
            <v>0</v>
          </cell>
          <cell r="CV313">
            <v>4355.1556000000219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266461.10791218147</v>
          </cell>
          <cell r="DC313">
            <v>0</v>
          </cell>
          <cell r="DD313">
            <v>266461.10791218147</v>
          </cell>
          <cell r="DE313">
            <v>134894.59</v>
          </cell>
          <cell r="DF313">
            <v>0</v>
          </cell>
          <cell r="DG313">
            <v>134894.59</v>
          </cell>
          <cell r="DH313">
            <v>8.2857142857142865</v>
          </cell>
          <cell r="DI313">
            <v>1</v>
          </cell>
          <cell r="DJ313">
            <v>2.6520000000000001</v>
          </cell>
          <cell r="DK313">
            <v>0</v>
          </cell>
          <cell r="DL313">
            <v>1</v>
          </cell>
          <cell r="DN313"/>
          <cell r="DO313">
            <v>57310.13</v>
          </cell>
          <cell r="DP313">
            <v>0</v>
          </cell>
          <cell r="DQ313">
            <v>57310.13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1887.366</v>
          </cell>
          <cell r="EB313">
            <v>1887.366</v>
          </cell>
          <cell r="EC313">
            <v>0</v>
          </cell>
          <cell r="ED313">
            <v>0</v>
          </cell>
          <cell r="EE313">
            <v>1887.366</v>
          </cell>
          <cell r="EF313">
            <v>1887.366</v>
          </cell>
          <cell r="EG313">
            <v>0</v>
          </cell>
          <cell r="EH313"/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194092.08600000001</v>
          </cell>
          <cell r="EQ313">
            <v>0</v>
          </cell>
          <cell r="ER313">
            <v>194092.08600000001</v>
          </cell>
          <cell r="ES313">
            <v>460553.19391218148</v>
          </cell>
          <cell r="ET313">
            <v>0</v>
          </cell>
          <cell r="EU313">
            <v>460553.19391218148</v>
          </cell>
          <cell r="EV313">
            <v>458665.8279121815</v>
          </cell>
          <cell r="EW313">
            <v>7908.0315157272671</v>
          </cell>
          <cell r="EX313">
            <v>4610</v>
          </cell>
          <cell r="EY313">
            <v>0</v>
          </cell>
          <cell r="EZ313">
            <v>267380</v>
          </cell>
          <cell r="FA313">
            <v>0</v>
          </cell>
          <cell r="FB313">
            <v>460553.19391218148</v>
          </cell>
          <cell r="FC313">
            <v>460553.19391218148</v>
          </cell>
          <cell r="FD313">
            <v>0</v>
          </cell>
          <cell r="FE313">
            <v>460553.19391218148</v>
          </cell>
          <cell r="FF313">
            <v>460553.19391218148</v>
          </cell>
          <cell r="FG313">
            <v>0</v>
          </cell>
          <cell r="FH313" t="str">
            <v>Formula</v>
          </cell>
          <cell r="FI313">
            <v>55772.794512181463</v>
          </cell>
          <cell r="FJ313">
            <v>0</v>
          </cell>
          <cell r="FK313">
            <v>55772.794512181463</v>
          </cell>
          <cell r="FL313">
            <v>0</v>
          </cell>
          <cell r="FM313" t="str">
            <v/>
          </cell>
          <cell r="FN313" t="str">
            <v/>
          </cell>
          <cell r="FO313" t="str">
            <v/>
          </cell>
          <cell r="FP313" t="str">
            <v/>
          </cell>
          <cell r="FQ313">
            <v>0</v>
          </cell>
        </row>
        <row r="314">
          <cell r="C314"/>
          <cell r="D314"/>
          <cell r="E314" t="str">
            <v>Rivenhall Church of England Primary School</v>
          </cell>
          <cell r="F314" t="str">
            <v>P</v>
          </cell>
          <cell r="G314" t="str">
            <v/>
          </cell>
          <cell r="H314"/>
          <cell r="I314" t="str">
            <v>Y</v>
          </cell>
          <cell r="J314"/>
          <cell r="K314">
            <v>3205</v>
          </cell>
          <cell r="L314">
            <v>146106</v>
          </cell>
          <cell r="M314"/>
          <cell r="N314"/>
          <cell r="O314">
            <v>7</v>
          </cell>
          <cell r="P314">
            <v>0</v>
          </cell>
          <cell r="Q314">
            <v>0</v>
          </cell>
          <cell r="R314"/>
          <cell r="S314">
            <v>20</v>
          </cell>
          <cell r="T314">
            <v>104</v>
          </cell>
          <cell r="U314"/>
          <cell r="V314">
            <v>124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124</v>
          </cell>
          <cell r="AF314">
            <v>440521.16000000003</v>
          </cell>
          <cell r="AG314">
            <v>0</v>
          </cell>
          <cell r="AH314">
            <v>0</v>
          </cell>
          <cell r="AI314">
            <v>0</v>
          </cell>
          <cell r="AJ314">
            <v>440521.16000000003</v>
          </cell>
          <cell r="AK314">
            <v>22.000000000000039</v>
          </cell>
          <cell r="AL314">
            <v>10819.60000000002</v>
          </cell>
          <cell r="AM314">
            <v>0</v>
          </cell>
          <cell r="AN314">
            <v>0</v>
          </cell>
          <cell r="AO314">
            <v>10819.60000000002</v>
          </cell>
          <cell r="AP314">
            <v>30.000000000000032</v>
          </cell>
          <cell r="AQ314">
            <v>24690.600000000024</v>
          </cell>
          <cell r="AR314">
            <v>0</v>
          </cell>
          <cell r="AS314">
            <v>0</v>
          </cell>
          <cell r="AT314">
            <v>24690.600000000024</v>
          </cell>
          <cell r="AU314">
            <v>111.00000000000004</v>
          </cell>
          <cell r="AV314">
            <v>0</v>
          </cell>
          <cell r="AW314">
            <v>8.0000000000000053</v>
          </cell>
          <cell r="AX314">
            <v>1886.9184000000014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5.0000000000000018</v>
          </cell>
          <cell r="BD314">
            <v>2433.9000000000005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4320.8184000000019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4320.8184000000019</v>
          </cell>
          <cell r="BZ314">
            <v>39831.018400000044</v>
          </cell>
          <cell r="CA314">
            <v>0</v>
          </cell>
          <cell r="CB314">
            <v>39831.018400000044</v>
          </cell>
          <cell r="CC314">
            <v>43.420875420875412</v>
          </cell>
          <cell r="CD314">
            <v>50989.568215488202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50989.568215488202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531341.74661548832</v>
          </cell>
          <cell r="DC314">
            <v>0</v>
          </cell>
          <cell r="DD314">
            <v>531341.74661548832</v>
          </cell>
          <cell r="DE314">
            <v>134894.59</v>
          </cell>
          <cell r="DF314">
            <v>0</v>
          </cell>
          <cell r="DG314">
            <v>134894.59</v>
          </cell>
          <cell r="DH314">
            <v>17.714285714285715</v>
          </cell>
          <cell r="DI314">
            <v>0.34445927903871809</v>
          </cell>
          <cell r="DJ314">
            <v>1.391</v>
          </cell>
          <cell r="DK314">
            <v>0</v>
          </cell>
          <cell r="DL314">
            <v>0</v>
          </cell>
          <cell r="DN314"/>
          <cell r="DO314">
            <v>0</v>
          </cell>
          <cell r="DP314">
            <v>0</v>
          </cell>
          <cell r="DQ314">
            <v>0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11280</v>
          </cell>
          <cell r="EB314">
            <v>11280</v>
          </cell>
          <cell r="EC314">
            <v>0</v>
          </cell>
          <cell r="ED314">
            <v>0</v>
          </cell>
          <cell r="EE314">
            <v>11280</v>
          </cell>
          <cell r="EF314">
            <v>11280</v>
          </cell>
          <cell r="EG314">
            <v>0</v>
          </cell>
          <cell r="EH314"/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146174.59</v>
          </cell>
          <cell r="EQ314">
            <v>0</v>
          </cell>
          <cell r="ER314">
            <v>146174.59</v>
          </cell>
          <cell r="ES314">
            <v>677516.33661548828</v>
          </cell>
          <cell r="ET314">
            <v>0</v>
          </cell>
          <cell r="EU314">
            <v>677516.33661548828</v>
          </cell>
          <cell r="EV314">
            <v>666236.33661548828</v>
          </cell>
          <cell r="EW314">
            <v>5372.8736823829704</v>
          </cell>
          <cell r="EX314">
            <v>4610</v>
          </cell>
          <cell r="EY314">
            <v>0</v>
          </cell>
          <cell r="EZ314">
            <v>571640</v>
          </cell>
          <cell r="FA314">
            <v>0</v>
          </cell>
          <cell r="FB314">
            <v>677516.33661548828</v>
          </cell>
          <cell r="FC314">
            <v>677516.33661548828</v>
          </cell>
          <cell r="FD314">
            <v>0</v>
          </cell>
          <cell r="FE314">
            <v>677516.33661548828</v>
          </cell>
          <cell r="FF314">
            <v>677516.33661548828</v>
          </cell>
          <cell r="FG314">
            <v>0</v>
          </cell>
          <cell r="FH314" t="str">
            <v>Formula</v>
          </cell>
          <cell r="FI314">
            <v>93216.621415488218</v>
          </cell>
          <cell r="FJ314">
            <v>0</v>
          </cell>
          <cell r="FK314">
            <v>93216.621415488218</v>
          </cell>
          <cell r="FL314">
            <v>0</v>
          </cell>
          <cell r="FM314" t="str">
            <v/>
          </cell>
          <cell r="FN314" t="str">
            <v/>
          </cell>
          <cell r="FO314" t="str">
            <v/>
          </cell>
          <cell r="FP314" t="str">
            <v/>
          </cell>
          <cell r="FQ314">
            <v>0</v>
          </cell>
        </row>
        <row r="315">
          <cell r="C315">
            <v>2975</v>
          </cell>
          <cell r="D315" t="str">
            <v>RB052975</v>
          </cell>
          <cell r="E315" t="str">
            <v>Riverside Primary School</v>
          </cell>
          <cell r="F315" t="str">
            <v>P</v>
          </cell>
          <cell r="G315" t="str">
            <v>Y</v>
          </cell>
          <cell r="H315">
            <v>10019376</v>
          </cell>
          <cell r="I315" t="str">
            <v/>
          </cell>
          <cell r="J315"/>
          <cell r="K315">
            <v>3840</v>
          </cell>
          <cell r="L315">
            <v>135903</v>
          </cell>
          <cell r="M315"/>
          <cell r="N315"/>
          <cell r="O315">
            <v>7</v>
          </cell>
          <cell r="P315">
            <v>0</v>
          </cell>
          <cell r="Q315">
            <v>0</v>
          </cell>
          <cell r="R315"/>
          <cell r="S315">
            <v>60</v>
          </cell>
          <cell r="T315">
            <v>306</v>
          </cell>
          <cell r="U315"/>
          <cell r="V315">
            <v>366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366</v>
          </cell>
          <cell r="AF315">
            <v>1300247.94</v>
          </cell>
          <cell r="AG315">
            <v>0</v>
          </cell>
          <cell r="AH315">
            <v>0</v>
          </cell>
          <cell r="AI315">
            <v>0</v>
          </cell>
          <cell r="AJ315">
            <v>1300247.94</v>
          </cell>
          <cell r="AK315">
            <v>53.999999999999865</v>
          </cell>
          <cell r="AL315">
            <v>26557.199999999935</v>
          </cell>
          <cell r="AM315">
            <v>0</v>
          </cell>
          <cell r="AN315">
            <v>0</v>
          </cell>
          <cell r="AO315">
            <v>26557.199999999935</v>
          </cell>
          <cell r="AP315">
            <v>61.99999999999995</v>
          </cell>
          <cell r="AQ315">
            <v>51027.239999999954</v>
          </cell>
          <cell r="AR315">
            <v>0</v>
          </cell>
          <cell r="AS315">
            <v>0</v>
          </cell>
          <cell r="AT315">
            <v>51027.239999999954</v>
          </cell>
          <cell r="AU315">
            <v>363.9945205479454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2.0054794520547943</v>
          </cell>
          <cell r="BB315">
            <v>895.72734246575328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895.72734246575328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895.72734246575328</v>
          </cell>
          <cell r="BZ315">
            <v>78480.167342465633</v>
          </cell>
          <cell r="CA315">
            <v>0</v>
          </cell>
          <cell r="CB315">
            <v>78480.167342465633</v>
          </cell>
          <cell r="CC315">
            <v>107.42651407997938</v>
          </cell>
          <cell r="CD315">
            <v>126152.02974926059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126152.02974926059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5.9803921568627629</v>
          </cell>
          <cell r="CX315">
            <v>3541.4088235294221</v>
          </cell>
          <cell r="CY315">
            <v>0</v>
          </cell>
          <cell r="CZ315">
            <v>0</v>
          </cell>
          <cell r="DA315">
            <v>3541.4088235294221</v>
          </cell>
          <cell r="DB315">
            <v>1508421.5459152556</v>
          </cell>
          <cell r="DC315">
            <v>0</v>
          </cell>
          <cell r="DD315">
            <v>1508421.5459152556</v>
          </cell>
          <cell r="DE315">
            <v>134894.59</v>
          </cell>
          <cell r="DF315">
            <v>0</v>
          </cell>
          <cell r="DG315">
            <v>134894.59</v>
          </cell>
          <cell r="DH315">
            <v>52.285714285714285</v>
          </cell>
          <cell r="DI315">
            <v>0</v>
          </cell>
          <cell r="DJ315">
            <v>2.2829999999999999</v>
          </cell>
          <cell r="DK315">
            <v>0</v>
          </cell>
          <cell r="DL315">
            <v>1</v>
          </cell>
          <cell r="DN315"/>
          <cell r="DO315">
            <v>0</v>
          </cell>
          <cell r="DP315">
            <v>0</v>
          </cell>
          <cell r="DQ315">
            <v>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27933.41</v>
          </cell>
          <cell r="EB315">
            <v>28672</v>
          </cell>
          <cell r="EC315">
            <v>-738.59000000000015</v>
          </cell>
          <cell r="ED315">
            <v>-9578.43</v>
          </cell>
          <cell r="EE315">
            <v>18354.98</v>
          </cell>
          <cell r="EF315">
            <v>18354.98</v>
          </cell>
          <cell r="EG315">
            <v>0</v>
          </cell>
          <cell r="EH315"/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153249.57</v>
          </cell>
          <cell r="EQ315">
            <v>0</v>
          </cell>
          <cell r="ER315">
            <v>153249.57</v>
          </cell>
          <cell r="ES315">
            <v>1661671.1159152556</v>
          </cell>
          <cell r="ET315">
            <v>0</v>
          </cell>
          <cell r="EU315">
            <v>1661671.1159152556</v>
          </cell>
          <cell r="EV315">
            <v>1643316.1359152556</v>
          </cell>
          <cell r="EW315">
            <v>4489.9347975826659</v>
          </cell>
          <cell r="EX315">
            <v>4610</v>
          </cell>
          <cell r="EY315">
            <v>120.06520241733415</v>
          </cell>
          <cell r="EZ315">
            <v>1687260</v>
          </cell>
          <cell r="FA315">
            <v>43943.86408474436</v>
          </cell>
          <cell r="FB315">
            <v>1705614.98</v>
          </cell>
          <cell r="FC315">
            <v>1705614.98</v>
          </cell>
          <cell r="FD315">
            <v>0</v>
          </cell>
          <cell r="FE315">
            <v>1705614.98</v>
          </cell>
          <cell r="FF315">
            <v>1705614.98</v>
          </cell>
          <cell r="FG315">
            <v>0</v>
          </cell>
          <cell r="FH315" t="str">
            <v>MPPL</v>
          </cell>
          <cell r="FI315">
            <v>220623.84411525572</v>
          </cell>
          <cell r="FJ315">
            <v>0</v>
          </cell>
          <cell r="FK315">
            <v>220623.84411525572</v>
          </cell>
          <cell r="FL315">
            <v>0</v>
          </cell>
          <cell r="FM315">
            <v>15071.88</v>
          </cell>
          <cell r="FN315">
            <v>2712.06</v>
          </cell>
          <cell r="FO315">
            <v>0</v>
          </cell>
          <cell r="FP315">
            <v>366</v>
          </cell>
          <cell r="FQ315">
            <v>18149.939999999999</v>
          </cell>
        </row>
        <row r="316">
          <cell r="C316">
            <v>1860</v>
          </cell>
          <cell r="D316" t="str">
            <v>RB051860</v>
          </cell>
          <cell r="E316" t="str">
            <v>Roach Vale Primary School</v>
          </cell>
          <cell r="F316" t="str">
            <v>P</v>
          </cell>
          <cell r="G316" t="str">
            <v>Y</v>
          </cell>
          <cell r="H316">
            <v>10019458</v>
          </cell>
          <cell r="I316" t="str">
            <v/>
          </cell>
          <cell r="J316"/>
          <cell r="K316">
            <v>2317</v>
          </cell>
          <cell r="L316">
            <v>114823</v>
          </cell>
          <cell r="M316"/>
          <cell r="N316"/>
          <cell r="O316">
            <v>7</v>
          </cell>
          <cell r="P316">
            <v>0</v>
          </cell>
          <cell r="Q316">
            <v>0</v>
          </cell>
          <cell r="R316"/>
          <cell r="S316">
            <v>17</v>
          </cell>
          <cell r="T316">
            <v>163</v>
          </cell>
          <cell r="U316"/>
          <cell r="V316">
            <v>180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180</v>
          </cell>
          <cell r="AF316">
            <v>639466.20000000007</v>
          </cell>
          <cell r="AG316">
            <v>0</v>
          </cell>
          <cell r="AH316">
            <v>0</v>
          </cell>
          <cell r="AI316">
            <v>0</v>
          </cell>
          <cell r="AJ316">
            <v>639466.20000000007</v>
          </cell>
          <cell r="AK316">
            <v>61.000000000000021</v>
          </cell>
          <cell r="AL316">
            <v>29999.80000000001</v>
          </cell>
          <cell r="AM316">
            <v>0</v>
          </cell>
          <cell r="AN316">
            <v>0</v>
          </cell>
          <cell r="AO316">
            <v>29999.80000000001</v>
          </cell>
          <cell r="AP316">
            <v>64.000000000000085</v>
          </cell>
          <cell r="AQ316">
            <v>52673.280000000072</v>
          </cell>
          <cell r="AR316">
            <v>0</v>
          </cell>
          <cell r="AS316">
            <v>0</v>
          </cell>
          <cell r="AT316">
            <v>52673.280000000072</v>
          </cell>
          <cell r="AU316">
            <v>41.000000000000043</v>
          </cell>
          <cell r="AV316">
            <v>0</v>
          </cell>
          <cell r="AW316">
            <v>32.000000000000043</v>
          </cell>
          <cell r="AX316">
            <v>7547.6736000000101</v>
          </cell>
          <cell r="AY316">
            <v>30.000000000000057</v>
          </cell>
          <cell r="AZ316">
            <v>8581.4640000000163</v>
          </cell>
          <cell r="BA316">
            <v>19.000000000000078</v>
          </cell>
          <cell r="BB316">
            <v>8486.1600000000344</v>
          </cell>
          <cell r="BC316">
            <v>19.999999999999979</v>
          </cell>
          <cell r="BD316">
            <v>9735.5999999999894</v>
          </cell>
          <cell r="BE316">
            <v>25.999999999999918</v>
          </cell>
          <cell r="BF316">
            <v>13439.399999999958</v>
          </cell>
          <cell r="BG316">
            <v>12.000000000000005</v>
          </cell>
          <cell r="BH316">
            <v>8190.0000000000036</v>
          </cell>
          <cell r="BI316">
            <v>55980.29760000002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55980.29760000002</v>
          </cell>
          <cell r="BZ316">
            <v>138653.37760000009</v>
          </cell>
          <cell r="CA316">
            <v>0</v>
          </cell>
          <cell r="CB316">
            <v>138653.37760000009</v>
          </cell>
          <cell r="CC316">
            <v>58.096607142857103</v>
          </cell>
          <cell r="CD316">
            <v>68223.426733928514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68223.426733928514</v>
          </cell>
          <cell r="CR316">
            <v>5.2000000000000046</v>
          </cell>
          <cell r="CS316">
            <v>5010.3560000000043</v>
          </cell>
          <cell r="CT316">
            <v>0</v>
          </cell>
          <cell r="CU316">
            <v>0</v>
          </cell>
          <cell r="CV316">
            <v>5010.3560000000043</v>
          </cell>
          <cell r="CW316">
            <v>17.668711656441722</v>
          </cell>
          <cell r="CX316">
            <v>10462.880981595094</v>
          </cell>
          <cell r="CY316">
            <v>0</v>
          </cell>
          <cell r="CZ316">
            <v>0</v>
          </cell>
          <cell r="DA316">
            <v>10462.880981595094</v>
          </cell>
          <cell r="DB316">
            <v>861816.24131552386</v>
          </cell>
          <cell r="DC316">
            <v>0</v>
          </cell>
          <cell r="DD316">
            <v>861816.24131552386</v>
          </cell>
          <cell r="DE316">
            <v>134894.59</v>
          </cell>
          <cell r="DF316">
            <v>0</v>
          </cell>
          <cell r="DG316">
            <v>134894.59</v>
          </cell>
          <cell r="DH316">
            <v>25.714285714285715</v>
          </cell>
          <cell r="DI316">
            <v>0</v>
          </cell>
          <cell r="DJ316">
            <v>0.52</v>
          </cell>
          <cell r="DK316">
            <v>0</v>
          </cell>
          <cell r="DL316">
            <v>0</v>
          </cell>
          <cell r="DN316"/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18650.12</v>
          </cell>
          <cell r="EB316">
            <v>20334.25</v>
          </cell>
          <cell r="EC316">
            <v>-1684.130000000001</v>
          </cell>
          <cell r="ED316">
            <v>-18109.14</v>
          </cell>
          <cell r="EE316">
            <v>540.97999999999956</v>
          </cell>
          <cell r="EF316">
            <v>540.97999999999956</v>
          </cell>
          <cell r="EG316">
            <v>0</v>
          </cell>
          <cell r="EH316"/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135435.57</v>
          </cell>
          <cell r="EQ316">
            <v>0</v>
          </cell>
          <cell r="ER316">
            <v>135435.57</v>
          </cell>
          <cell r="ES316">
            <v>997251.81131552393</v>
          </cell>
          <cell r="ET316">
            <v>0</v>
          </cell>
          <cell r="EU316">
            <v>997251.81131552393</v>
          </cell>
          <cell r="EV316">
            <v>996710.83131552383</v>
          </cell>
          <cell r="EW316">
            <v>5537.2823961973545</v>
          </cell>
          <cell r="EX316">
            <v>4610</v>
          </cell>
          <cell r="EY316">
            <v>0</v>
          </cell>
          <cell r="EZ316">
            <v>829800</v>
          </cell>
          <cell r="FA316">
            <v>0</v>
          </cell>
          <cell r="FB316">
            <v>997251.81131552393</v>
          </cell>
          <cell r="FC316">
            <v>997251.81131552393</v>
          </cell>
          <cell r="FD316">
            <v>0</v>
          </cell>
          <cell r="FE316">
            <v>997251.81131552393</v>
          </cell>
          <cell r="FF316">
            <v>997251.81131552393</v>
          </cell>
          <cell r="FG316">
            <v>0</v>
          </cell>
          <cell r="FH316" t="str">
            <v>Formula</v>
          </cell>
          <cell r="FI316">
            <v>211534.22731552369</v>
          </cell>
          <cell r="FJ316">
            <v>0</v>
          </cell>
          <cell r="FK316">
            <v>211534.22731552369</v>
          </cell>
          <cell r="FL316">
            <v>0</v>
          </cell>
          <cell r="FM316">
            <v>7412.4</v>
          </cell>
          <cell r="FN316">
            <v>1333.8</v>
          </cell>
          <cell r="FO316">
            <v>0</v>
          </cell>
          <cell r="FP316">
            <v>180</v>
          </cell>
          <cell r="FQ316">
            <v>8926.1999999999989</v>
          </cell>
        </row>
        <row r="317">
          <cell r="C317"/>
          <cell r="D317"/>
          <cell r="E317" t="str">
            <v>The Robert Drake Primary School</v>
          </cell>
          <cell r="F317" t="str">
            <v>P</v>
          </cell>
          <cell r="G317" t="str">
            <v/>
          </cell>
          <cell r="H317"/>
          <cell r="I317" t="str">
            <v>Y</v>
          </cell>
          <cell r="J317"/>
          <cell r="K317">
            <v>5243</v>
          </cell>
          <cell r="L317">
            <v>137246</v>
          </cell>
          <cell r="M317"/>
          <cell r="N317"/>
          <cell r="O317">
            <v>7</v>
          </cell>
          <cell r="P317">
            <v>0</v>
          </cell>
          <cell r="Q317">
            <v>0</v>
          </cell>
          <cell r="R317"/>
          <cell r="S317">
            <v>44</v>
          </cell>
          <cell r="T317">
            <v>269</v>
          </cell>
          <cell r="U317"/>
          <cell r="V317">
            <v>313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313</v>
          </cell>
          <cell r="AF317">
            <v>1111960.6700000002</v>
          </cell>
          <cell r="AG317">
            <v>0</v>
          </cell>
          <cell r="AH317">
            <v>0</v>
          </cell>
          <cell r="AI317">
            <v>0</v>
          </cell>
          <cell r="AJ317">
            <v>1111960.6700000002</v>
          </cell>
          <cell r="AK317">
            <v>36.999999999999901</v>
          </cell>
          <cell r="AL317">
            <v>18196.599999999951</v>
          </cell>
          <cell r="AM317">
            <v>0</v>
          </cell>
          <cell r="AN317">
            <v>0</v>
          </cell>
          <cell r="AO317">
            <v>18196.599999999951</v>
          </cell>
          <cell r="AP317">
            <v>37.999999999999986</v>
          </cell>
          <cell r="AQ317">
            <v>31274.759999999987</v>
          </cell>
          <cell r="AR317">
            <v>0</v>
          </cell>
          <cell r="AS317">
            <v>0</v>
          </cell>
          <cell r="AT317">
            <v>31274.759999999987</v>
          </cell>
          <cell r="AU317">
            <v>244.78205128205127</v>
          </cell>
          <cell r="AV317">
            <v>0</v>
          </cell>
          <cell r="AW317">
            <v>64.205128205128162</v>
          </cell>
          <cell r="AX317">
            <v>15143.729723076913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1.0032051282051297</v>
          </cell>
          <cell r="BD317">
            <v>488.34019230769303</v>
          </cell>
          <cell r="BE317">
            <v>3.0096153846153859</v>
          </cell>
          <cell r="BF317">
            <v>1555.670192307693</v>
          </cell>
          <cell r="BG317">
            <v>0</v>
          </cell>
          <cell r="BH317">
            <v>0</v>
          </cell>
          <cell r="BI317">
            <v>17187.740107692298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17187.740107692298</v>
          </cell>
          <cell r="BZ317">
            <v>66659.10010769224</v>
          </cell>
          <cell r="CA317">
            <v>0</v>
          </cell>
          <cell r="CB317">
            <v>66659.10010769224</v>
          </cell>
          <cell r="CC317">
            <v>81.740706319702539</v>
          </cell>
          <cell r="CD317">
            <v>95988.928838289881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95988.928838289881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6.9814126394051899</v>
          </cell>
          <cell r="CX317">
            <v>4134.1831226765707</v>
          </cell>
          <cell r="CY317">
            <v>0</v>
          </cell>
          <cell r="CZ317">
            <v>0</v>
          </cell>
          <cell r="DA317">
            <v>4134.1831226765707</v>
          </cell>
          <cell r="DB317">
            <v>1278742.8820686587</v>
          </cell>
          <cell r="DC317">
            <v>0</v>
          </cell>
          <cell r="DD317">
            <v>1278742.8820686587</v>
          </cell>
          <cell r="DE317">
            <v>134894.59</v>
          </cell>
          <cell r="DF317">
            <v>0</v>
          </cell>
          <cell r="DG317">
            <v>134894.59</v>
          </cell>
          <cell r="DH317">
            <v>44.714285714285715</v>
          </cell>
          <cell r="DI317">
            <v>0</v>
          </cell>
          <cell r="DJ317">
            <v>0.55100000000000005</v>
          </cell>
          <cell r="DK317">
            <v>0</v>
          </cell>
          <cell r="DL317">
            <v>0</v>
          </cell>
          <cell r="DN317"/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6310.4</v>
          </cell>
          <cell r="EB317">
            <v>6310.4</v>
          </cell>
          <cell r="EC317">
            <v>0</v>
          </cell>
          <cell r="ED317">
            <v>0</v>
          </cell>
          <cell r="EE317">
            <v>6310.4</v>
          </cell>
          <cell r="EF317">
            <v>6310.4</v>
          </cell>
          <cell r="EG317">
            <v>0</v>
          </cell>
          <cell r="EH317"/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141204.99</v>
          </cell>
          <cell r="EQ317">
            <v>0</v>
          </cell>
          <cell r="ER317">
            <v>141204.99</v>
          </cell>
          <cell r="ES317">
            <v>1419947.8720686587</v>
          </cell>
          <cell r="ET317">
            <v>0</v>
          </cell>
          <cell r="EU317">
            <v>1419947.8720686587</v>
          </cell>
          <cell r="EV317">
            <v>1413637.4720686588</v>
          </cell>
          <cell r="EW317">
            <v>4516.4136487816577</v>
          </cell>
          <cell r="EX317">
            <v>4610</v>
          </cell>
          <cell r="EY317">
            <v>93.586351218342315</v>
          </cell>
          <cell r="EZ317">
            <v>1442930</v>
          </cell>
          <cell r="FA317">
            <v>29292.527931341203</v>
          </cell>
          <cell r="FB317">
            <v>1449240.4</v>
          </cell>
          <cell r="FC317">
            <v>1449240.4</v>
          </cell>
          <cell r="FD317">
            <v>0</v>
          </cell>
          <cell r="FE317">
            <v>1449240.4</v>
          </cell>
          <cell r="FF317">
            <v>1449240.4</v>
          </cell>
          <cell r="FG317">
            <v>0</v>
          </cell>
          <cell r="FH317" t="str">
            <v>MPPL</v>
          </cell>
          <cell r="FI317">
            <v>181944.43216865876</v>
          </cell>
          <cell r="FJ317">
            <v>0</v>
          </cell>
          <cell r="FK317">
            <v>181944.43216865876</v>
          </cell>
          <cell r="FL317">
            <v>0</v>
          </cell>
          <cell r="FM317" t="str">
            <v/>
          </cell>
          <cell r="FN317" t="str">
            <v/>
          </cell>
          <cell r="FO317" t="str">
            <v/>
          </cell>
          <cell r="FP317" t="str">
            <v/>
          </cell>
          <cell r="FQ317">
            <v>0</v>
          </cell>
        </row>
        <row r="318">
          <cell r="C318"/>
          <cell r="D318"/>
          <cell r="E318" t="str">
            <v>Rochford Primary and Nursery School</v>
          </cell>
          <cell r="F318" t="str">
            <v>P</v>
          </cell>
          <cell r="G318" t="str">
            <v/>
          </cell>
          <cell r="H318"/>
          <cell r="I318" t="str">
            <v>Y</v>
          </cell>
          <cell r="J318"/>
          <cell r="K318">
            <v>5275</v>
          </cell>
          <cell r="L318">
            <v>140747</v>
          </cell>
          <cell r="M318"/>
          <cell r="N318"/>
          <cell r="O318">
            <v>7</v>
          </cell>
          <cell r="P318">
            <v>0</v>
          </cell>
          <cell r="Q318">
            <v>0</v>
          </cell>
          <cell r="R318"/>
          <cell r="S318">
            <v>30</v>
          </cell>
          <cell r="T318">
            <v>182</v>
          </cell>
          <cell r="U318"/>
          <cell r="V318">
            <v>212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212</v>
          </cell>
          <cell r="AF318">
            <v>753149.08000000007</v>
          </cell>
          <cell r="AG318">
            <v>0</v>
          </cell>
          <cell r="AH318">
            <v>0</v>
          </cell>
          <cell r="AI318">
            <v>0</v>
          </cell>
          <cell r="AJ318">
            <v>753149.08000000007</v>
          </cell>
          <cell r="AK318">
            <v>67.000000000000085</v>
          </cell>
          <cell r="AL318">
            <v>32950.600000000042</v>
          </cell>
          <cell r="AM318">
            <v>0</v>
          </cell>
          <cell r="AN318">
            <v>0</v>
          </cell>
          <cell r="AO318">
            <v>32950.600000000042</v>
          </cell>
          <cell r="AP318">
            <v>69.000000000000085</v>
          </cell>
          <cell r="AQ318">
            <v>56788.38000000007</v>
          </cell>
          <cell r="AR318">
            <v>0</v>
          </cell>
          <cell r="AS318">
            <v>0</v>
          </cell>
          <cell r="AT318">
            <v>56788.38000000007</v>
          </cell>
          <cell r="AU318">
            <v>142.00000000000003</v>
          </cell>
          <cell r="AV318">
            <v>0</v>
          </cell>
          <cell r="AW318">
            <v>0</v>
          </cell>
          <cell r="AX318">
            <v>0</v>
          </cell>
          <cell r="AY318">
            <v>15.999999999999991</v>
          </cell>
          <cell r="AZ318">
            <v>4576.7807999999977</v>
          </cell>
          <cell r="BA318">
            <v>42.999999999999936</v>
          </cell>
          <cell r="BB318">
            <v>19205.519999999971</v>
          </cell>
          <cell r="BC318">
            <v>0</v>
          </cell>
          <cell r="BD318">
            <v>0</v>
          </cell>
          <cell r="BE318">
            <v>11.000000000000002</v>
          </cell>
          <cell r="BF318">
            <v>5685.9000000000005</v>
          </cell>
          <cell r="BG318">
            <v>0</v>
          </cell>
          <cell r="BH318">
            <v>0</v>
          </cell>
          <cell r="BI318">
            <v>29468.20079999997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29468.20079999997</v>
          </cell>
          <cell r="BZ318">
            <v>119207.18080000009</v>
          </cell>
          <cell r="CA318">
            <v>0</v>
          </cell>
          <cell r="CB318">
            <v>119207.18080000009</v>
          </cell>
          <cell r="CC318">
            <v>43.487179487179475</v>
          </cell>
          <cell r="CD318">
            <v>51067.429743589724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51067.429743589724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3.6551724137930974</v>
          </cell>
          <cell r="CX318">
            <v>2164.4834482758583</v>
          </cell>
          <cell r="CY318">
            <v>0</v>
          </cell>
          <cell r="CZ318">
            <v>0</v>
          </cell>
          <cell r="DA318">
            <v>2164.4834482758583</v>
          </cell>
          <cell r="DB318">
            <v>925588.17399186583</v>
          </cell>
          <cell r="DC318">
            <v>0</v>
          </cell>
          <cell r="DD318">
            <v>925588.17399186583</v>
          </cell>
          <cell r="DE318">
            <v>134894.59</v>
          </cell>
          <cell r="DF318">
            <v>0</v>
          </cell>
          <cell r="DG318">
            <v>134894.59</v>
          </cell>
          <cell r="DH318">
            <v>30.285714285714285</v>
          </cell>
          <cell r="DI318">
            <v>0</v>
          </cell>
          <cell r="DJ318">
            <v>0.92400000000000004</v>
          </cell>
          <cell r="DK318">
            <v>0</v>
          </cell>
          <cell r="DL318">
            <v>0</v>
          </cell>
          <cell r="DN318"/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4215.1499999999996</v>
          </cell>
          <cell r="EB318">
            <v>4215.1499999999996</v>
          </cell>
          <cell r="EC318">
            <v>0</v>
          </cell>
          <cell r="ED318">
            <v>0</v>
          </cell>
          <cell r="EE318">
            <v>4215.1499999999996</v>
          </cell>
          <cell r="EF318">
            <v>4215.1499999999996</v>
          </cell>
          <cell r="EG318">
            <v>0</v>
          </cell>
          <cell r="EH318"/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139109.74</v>
          </cell>
          <cell r="EQ318">
            <v>0</v>
          </cell>
          <cell r="ER318">
            <v>139109.74</v>
          </cell>
          <cell r="ES318">
            <v>1064697.9139918657</v>
          </cell>
          <cell r="ET318">
            <v>0</v>
          </cell>
          <cell r="EU318">
            <v>1064697.9139918657</v>
          </cell>
          <cell r="EV318">
            <v>1060482.7639918658</v>
          </cell>
          <cell r="EW318">
            <v>5002.2771886408764</v>
          </cell>
          <cell r="EX318">
            <v>4610</v>
          </cell>
          <cell r="EY318">
            <v>0</v>
          </cell>
          <cell r="EZ318">
            <v>977320</v>
          </cell>
          <cell r="FA318">
            <v>0</v>
          </cell>
          <cell r="FB318">
            <v>1064697.9139918657</v>
          </cell>
          <cell r="FC318">
            <v>1064697.9139918657</v>
          </cell>
          <cell r="FD318">
            <v>0</v>
          </cell>
          <cell r="FE318">
            <v>1064697.9139918657</v>
          </cell>
          <cell r="FF318">
            <v>1064697.9139918657</v>
          </cell>
          <cell r="FG318">
            <v>0</v>
          </cell>
          <cell r="FH318" t="str">
            <v>Formula</v>
          </cell>
          <cell r="FI318">
            <v>162082.96639186563</v>
          </cell>
          <cell r="FJ318">
            <v>0</v>
          </cell>
          <cell r="FK318">
            <v>162082.96639186563</v>
          </cell>
          <cell r="FL318">
            <v>0</v>
          </cell>
          <cell r="FM318" t="str">
            <v/>
          </cell>
          <cell r="FN318" t="str">
            <v/>
          </cell>
          <cell r="FO318" t="str">
            <v/>
          </cell>
          <cell r="FP318" t="str">
            <v/>
          </cell>
          <cell r="FQ318">
            <v>0</v>
          </cell>
        </row>
        <row r="319">
          <cell r="C319">
            <v>3810</v>
          </cell>
          <cell r="D319" t="str">
            <v>GMPS3810</v>
          </cell>
          <cell r="E319" t="str">
            <v>Rodings Primary School</v>
          </cell>
          <cell r="F319" t="str">
            <v>P</v>
          </cell>
          <cell r="G319" t="str">
            <v>Y</v>
          </cell>
          <cell r="H319">
            <v>10019718</v>
          </cell>
          <cell r="I319" t="str">
            <v/>
          </cell>
          <cell r="J319"/>
          <cell r="K319">
            <v>5226</v>
          </cell>
          <cell r="L319">
            <v>115266</v>
          </cell>
          <cell r="M319"/>
          <cell r="N319"/>
          <cell r="O319">
            <v>7</v>
          </cell>
          <cell r="P319">
            <v>0</v>
          </cell>
          <cell r="Q319">
            <v>0</v>
          </cell>
          <cell r="R319"/>
          <cell r="S319">
            <v>31</v>
          </cell>
          <cell r="T319">
            <v>265</v>
          </cell>
          <cell r="U319"/>
          <cell r="V319">
            <v>296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296</v>
          </cell>
          <cell r="AF319">
            <v>1051566.6400000001</v>
          </cell>
          <cell r="AG319">
            <v>0</v>
          </cell>
          <cell r="AH319">
            <v>0</v>
          </cell>
          <cell r="AI319">
            <v>0</v>
          </cell>
          <cell r="AJ319">
            <v>1051566.6400000001</v>
          </cell>
          <cell r="AK319">
            <v>31.999999999999968</v>
          </cell>
          <cell r="AL319">
            <v>15737.599999999984</v>
          </cell>
          <cell r="AM319">
            <v>0</v>
          </cell>
          <cell r="AN319">
            <v>0</v>
          </cell>
          <cell r="AO319">
            <v>15737.599999999984</v>
          </cell>
          <cell r="AP319">
            <v>31.999999999999968</v>
          </cell>
          <cell r="AQ319">
            <v>26336.639999999974</v>
          </cell>
          <cell r="AR319">
            <v>0</v>
          </cell>
          <cell r="AS319">
            <v>0</v>
          </cell>
          <cell r="AT319">
            <v>26336.639999999974</v>
          </cell>
          <cell r="AU319">
            <v>289.9591836734694</v>
          </cell>
          <cell r="AV319">
            <v>0</v>
          </cell>
          <cell r="AW319">
            <v>4.0272108843537273</v>
          </cell>
          <cell r="AX319">
            <v>949.87728979591498</v>
          </cell>
          <cell r="AY319">
            <v>1.0068027210884363</v>
          </cell>
          <cell r="AZ319">
            <v>287.99471020408191</v>
          </cell>
          <cell r="BA319">
            <v>1.0068027210884363</v>
          </cell>
          <cell r="BB319">
            <v>449.67836734693918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1687.5503673469361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1687.5503673469361</v>
          </cell>
          <cell r="BZ319">
            <v>43761.790367346897</v>
          </cell>
          <cell r="CA319">
            <v>0</v>
          </cell>
          <cell r="CB319">
            <v>43761.790367346897</v>
          </cell>
          <cell r="CC319">
            <v>104.25235882270096</v>
          </cell>
          <cell r="CD319">
            <v>122424.58748908596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122424.58748908596</v>
          </cell>
          <cell r="CR319">
            <v>6.2400000000000091</v>
          </cell>
          <cell r="CS319">
            <v>6012.4272000000083</v>
          </cell>
          <cell r="CT319">
            <v>0</v>
          </cell>
          <cell r="CU319">
            <v>0</v>
          </cell>
          <cell r="CV319">
            <v>6012.4272000000083</v>
          </cell>
          <cell r="CW319">
            <v>4.467924528301884</v>
          </cell>
          <cell r="CX319">
            <v>2645.7708679245266</v>
          </cell>
          <cell r="CY319">
            <v>0</v>
          </cell>
          <cell r="CZ319">
            <v>0</v>
          </cell>
          <cell r="DA319">
            <v>2645.7708679245266</v>
          </cell>
          <cell r="DB319">
            <v>1226411.2159243575</v>
          </cell>
          <cell r="DC319">
            <v>0</v>
          </cell>
          <cell r="DD319">
            <v>1226411.2159243575</v>
          </cell>
          <cell r="DE319">
            <v>134894.59</v>
          </cell>
          <cell r="DF319">
            <v>0</v>
          </cell>
          <cell r="DG319">
            <v>134894.59</v>
          </cell>
          <cell r="DH319">
            <v>42.285714285714285</v>
          </cell>
          <cell r="DI319">
            <v>0</v>
          </cell>
          <cell r="DJ319">
            <v>4.306</v>
          </cell>
          <cell r="DK319">
            <v>0</v>
          </cell>
          <cell r="DL319">
            <v>1</v>
          </cell>
          <cell r="DN319"/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4722.1000000000004</v>
          </cell>
          <cell r="EB319">
            <v>4096</v>
          </cell>
          <cell r="EC319">
            <v>626.10000000000036</v>
          </cell>
          <cell r="ED319">
            <v>0</v>
          </cell>
          <cell r="EE319">
            <v>4722.1000000000004</v>
          </cell>
          <cell r="EF319">
            <v>4722.1000000000004</v>
          </cell>
          <cell r="EG319">
            <v>0</v>
          </cell>
          <cell r="EH319"/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139616.69</v>
          </cell>
          <cell r="EQ319">
            <v>0</v>
          </cell>
          <cell r="ER319">
            <v>139616.69</v>
          </cell>
          <cell r="ES319">
            <v>1366027.9059243575</v>
          </cell>
          <cell r="ET319">
            <v>0</v>
          </cell>
          <cell r="EU319">
            <v>1366027.9059243575</v>
          </cell>
          <cell r="EV319">
            <v>1361305.8059243576</v>
          </cell>
          <cell r="EW319">
            <v>4599.0061010958025</v>
          </cell>
          <cell r="EX319">
            <v>4610</v>
          </cell>
          <cell r="EY319">
            <v>10.993898904197522</v>
          </cell>
          <cell r="EZ319">
            <v>1364560</v>
          </cell>
          <cell r="FA319">
            <v>3254.1940756423865</v>
          </cell>
          <cell r="FB319">
            <v>1369282.0999999999</v>
          </cell>
          <cell r="FC319">
            <v>1369282.0999999999</v>
          </cell>
          <cell r="FD319">
            <v>0</v>
          </cell>
          <cell r="FE319">
            <v>1369282.0999999999</v>
          </cell>
          <cell r="FF319">
            <v>1369282.0999999999</v>
          </cell>
          <cell r="FG319">
            <v>0</v>
          </cell>
          <cell r="FH319" t="str">
            <v>MPPL</v>
          </cell>
          <cell r="FI319">
            <v>190653.97512435741</v>
          </cell>
          <cell r="FJ319">
            <v>0</v>
          </cell>
          <cell r="FK319">
            <v>190653.97512435741</v>
          </cell>
          <cell r="FL319">
            <v>0</v>
          </cell>
          <cell r="FM319">
            <v>12189.28</v>
          </cell>
          <cell r="FN319">
            <v>2193.36</v>
          </cell>
          <cell r="FO319">
            <v>0</v>
          </cell>
          <cell r="FP319">
            <v>296</v>
          </cell>
          <cell r="FQ319">
            <v>14678.640000000001</v>
          </cell>
        </row>
        <row r="320">
          <cell r="C320"/>
          <cell r="D320"/>
          <cell r="E320" t="str">
            <v>Rolph Church of England Primary School and Nursery</v>
          </cell>
          <cell r="F320" t="str">
            <v>P</v>
          </cell>
          <cell r="G320" t="str">
            <v/>
          </cell>
          <cell r="H320"/>
          <cell r="I320" t="str">
            <v>Y</v>
          </cell>
          <cell r="J320"/>
          <cell r="K320">
            <v>5208</v>
          </cell>
          <cell r="L320">
            <v>140506</v>
          </cell>
          <cell r="M320"/>
          <cell r="N320"/>
          <cell r="O320">
            <v>7</v>
          </cell>
          <cell r="P320">
            <v>0</v>
          </cell>
          <cell r="Q320">
            <v>0</v>
          </cell>
          <cell r="R320"/>
          <cell r="S320">
            <v>20</v>
          </cell>
          <cell r="T320">
            <v>175</v>
          </cell>
          <cell r="U320"/>
          <cell r="V320">
            <v>195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195</v>
          </cell>
          <cell r="AF320">
            <v>692755.05</v>
          </cell>
          <cell r="AG320">
            <v>0</v>
          </cell>
          <cell r="AH320">
            <v>0</v>
          </cell>
          <cell r="AI320">
            <v>0</v>
          </cell>
          <cell r="AJ320">
            <v>692755.05</v>
          </cell>
          <cell r="AK320">
            <v>29.000000000000053</v>
          </cell>
          <cell r="AL320">
            <v>14262.200000000026</v>
          </cell>
          <cell r="AM320">
            <v>0</v>
          </cell>
          <cell r="AN320">
            <v>0</v>
          </cell>
          <cell r="AO320">
            <v>14262.200000000026</v>
          </cell>
          <cell r="AP320">
            <v>30.000000000000028</v>
          </cell>
          <cell r="AQ320">
            <v>24690.600000000024</v>
          </cell>
          <cell r="AR320">
            <v>0</v>
          </cell>
          <cell r="AS320">
            <v>0</v>
          </cell>
          <cell r="AT320">
            <v>24690.600000000024</v>
          </cell>
          <cell r="AU320">
            <v>115.5927835051546</v>
          </cell>
          <cell r="AV320">
            <v>0</v>
          </cell>
          <cell r="AW320">
            <v>29.149484536082429</v>
          </cell>
          <cell r="AX320">
            <v>6875.3373402061752</v>
          </cell>
          <cell r="AY320">
            <v>0</v>
          </cell>
          <cell r="AZ320">
            <v>0</v>
          </cell>
          <cell r="BA320">
            <v>22.113402061855652</v>
          </cell>
          <cell r="BB320">
            <v>9876.729896907209</v>
          </cell>
          <cell r="BC320">
            <v>12.061855670103096</v>
          </cell>
          <cell r="BD320">
            <v>5871.4701030927845</v>
          </cell>
          <cell r="BE320">
            <v>5.0257731958762966</v>
          </cell>
          <cell r="BF320">
            <v>2597.8221649484576</v>
          </cell>
          <cell r="BG320">
            <v>11.056701030927844</v>
          </cell>
          <cell r="BH320">
            <v>7546.1984536082537</v>
          </cell>
          <cell r="BI320">
            <v>32767.557958762878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32767.557958762878</v>
          </cell>
          <cell r="BZ320">
            <v>71720.357958762921</v>
          </cell>
          <cell r="CA320">
            <v>0</v>
          </cell>
          <cell r="CB320">
            <v>71720.357958762921</v>
          </cell>
          <cell r="CC320">
            <v>54.089623131229253</v>
          </cell>
          <cell r="CD320">
            <v>63517.985339233819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63517.985339233819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4.4571428571428653</v>
          </cell>
          <cell r="CX320">
            <v>2639.3862857142904</v>
          </cell>
          <cell r="CY320">
            <v>0</v>
          </cell>
          <cell r="CZ320">
            <v>0</v>
          </cell>
          <cell r="DA320">
            <v>2639.3862857142904</v>
          </cell>
          <cell r="DB320">
            <v>830632.77958371106</v>
          </cell>
          <cell r="DC320">
            <v>0</v>
          </cell>
          <cell r="DD320">
            <v>830632.77958371106</v>
          </cell>
          <cell r="DE320">
            <v>134894.59</v>
          </cell>
          <cell r="DF320">
            <v>0</v>
          </cell>
          <cell r="DG320">
            <v>134894.59</v>
          </cell>
          <cell r="DH320">
            <v>27.857142857142858</v>
          </cell>
          <cell r="DI320">
            <v>0</v>
          </cell>
          <cell r="DJ320">
            <v>2.6779999999999999</v>
          </cell>
          <cell r="DK320">
            <v>0</v>
          </cell>
          <cell r="DL320">
            <v>1</v>
          </cell>
          <cell r="DN320"/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3327.75</v>
          </cell>
          <cell r="EB320">
            <v>3327.75</v>
          </cell>
          <cell r="EC320">
            <v>0</v>
          </cell>
          <cell r="ED320">
            <v>0</v>
          </cell>
          <cell r="EE320">
            <v>3327.75</v>
          </cell>
          <cell r="EF320">
            <v>3327.75</v>
          </cell>
          <cell r="EG320">
            <v>0</v>
          </cell>
          <cell r="EH320"/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138222.34</v>
          </cell>
          <cell r="EQ320">
            <v>0</v>
          </cell>
          <cell r="ER320">
            <v>138222.34</v>
          </cell>
          <cell r="ES320">
            <v>968855.11958371103</v>
          </cell>
          <cell r="ET320">
            <v>0</v>
          </cell>
          <cell r="EU320">
            <v>968855.11958371103</v>
          </cell>
          <cell r="EV320">
            <v>965527.36958371103</v>
          </cell>
          <cell r="EW320">
            <v>4951.4224081215953</v>
          </cell>
          <cell r="EX320">
            <v>4610</v>
          </cell>
          <cell r="EY320">
            <v>0</v>
          </cell>
          <cell r="EZ320">
            <v>898950</v>
          </cell>
          <cell r="FA320">
            <v>0</v>
          </cell>
          <cell r="FB320">
            <v>968855.11958371103</v>
          </cell>
          <cell r="FC320">
            <v>968855.11958371103</v>
          </cell>
          <cell r="FD320">
            <v>0</v>
          </cell>
          <cell r="FE320">
            <v>968855.11958371103</v>
          </cell>
          <cell r="FF320">
            <v>968855.11958371103</v>
          </cell>
          <cell r="FG320">
            <v>0</v>
          </cell>
          <cell r="FH320" t="str">
            <v>Formula</v>
          </cell>
          <cell r="FI320">
            <v>144398.18108371098</v>
          </cell>
          <cell r="FJ320">
            <v>0</v>
          </cell>
          <cell r="FK320">
            <v>144398.18108371098</v>
          </cell>
          <cell r="FL320">
            <v>0</v>
          </cell>
          <cell r="FM320" t="str">
            <v/>
          </cell>
          <cell r="FN320" t="str">
            <v/>
          </cell>
          <cell r="FO320" t="str">
            <v/>
          </cell>
          <cell r="FP320" t="str">
            <v/>
          </cell>
          <cell r="FQ320">
            <v>0</v>
          </cell>
        </row>
        <row r="321">
          <cell r="C321"/>
          <cell r="D321"/>
          <cell r="E321" t="str">
            <v>Roseacres Primary School</v>
          </cell>
          <cell r="F321" t="str">
            <v>P</v>
          </cell>
          <cell r="G321" t="str">
            <v/>
          </cell>
          <cell r="H321"/>
          <cell r="I321" t="str">
            <v>Y</v>
          </cell>
          <cell r="J321"/>
          <cell r="K321">
            <v>2124</v>
          </cell>
          <cell r="L321">
            <v>141681</v>
          </cell>
          <cell r="M321"/>
          <cell r="N321"/>
          <cell r="O321">
            <v>7</v>
          </cell>
          <cell r="P321">
            <v>0</v>
          </cell>
          <cell r="Q321">
            <v>0</v>
          </cell>
          <cell r="R321"/>
          <cell r="S321">
            <v>30</v>
          </cell>
          <cell r="T321">
            <v>178</v>
          </cell>
          <cell r="U321"/>
          <cell r="V321">
            <v>208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208</v>
          </cell>
          <cell r="AF321">
            <v>738938.72</v>
          </cell>
          <cell r="AG321">
            <v>0</v>
          </cell>
          <cell r="AH321">
            <v>0</v>
          </cell>
          <cell r="AI321">
            <v>0</v>
          </cell>
          <cell r="AJ321">
            <v>738938.72</v>
          </cell>
          <cell r="AK321">
            <v>45.000000000000028</v>
          </cell>
          <cell r="AL321">
            <v>22131.000000000015</v>
          </cell>
          <cell r="AM321">
            <v>0</v>
          </cell>
          <cell r="AN321">
            <v>0</v>
          </cell>
          <cell r="AO321">
            <v>22131.000000000015</v>
          </cell>
          <cell r="AP321">
            <v>45.999999999999972</v>
          </cell>
          <cell r="AQ321">
            <v>37858.919999999976</v>
          </cell>
          <cell r="AR321">
            <v>0</v>
          </cell>
          <cell r="AS321">
            <v>0</v>
          </cell>
          <cell r="AT321">
            <v>37858.919999999976</v>
          </cell>
          <cell r="AU321">
            <v>208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59989.919999999991</v>
          </cell>
          <cell r="CA321">
            <v>0</v>
          </cell>
          <cell r="CB321">
            <v>59989.919999999991</v>
          </cell>
          <cell r="CC321">
            <v>58.663583815028929</v>
          </cell>
          <cell r="CD321">
            <v>68889.233109826615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68889.233109826615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9.3483146067415728</v>
          </cell>
          <cell r="CX321">
            <v>5535.791460674157</v>
          </cell>
          <cell r="CY321">
            <v>0</v>
          </cell>
          <cell r="CZ321">
            <v>0</v>
          </cell>
          <cell r="DA321">
            <v>5535.791460674157</v>
          </cell>
          <cell r="DB321">
            <v>873353.66457050061</v>
          </cell>
          <cell r="DC321">
            <v>0</v>
          </cell>
          <cell r="DD321">
            <v>873353.66457050061</v>
          </cell>
          <cell r="DE321">
            <v>134894.59</v>
          </cell>
          <cell r="DF321">
            <v>0</v>
          </cell>
          <cell r="DG321">
            <v>134894.59</v>
          </cell>
          <cell r="DH321">
            <v>29.714285714285715</v>
          </cell>
          <cell r="DI321">
            <v>0</v>
          </cell>
          <cell r="DJ321">
            <v>1.2310000000000001</v>
          </cell>
          <cell r="DK321">
            <v>0</v>
          </cell>
          <cell r="DL321">
            <v>0</v>
          </cell>
          <cell r="DN321"/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803.46400000000006</v>
          </cell>
          <cell r="EB321">
            <v>803.46400000000006</v>
          </cell>
          <cell r="EC321">
            <v>0</v>
          </cell>
          <cell r="ED321">
            <v>0</v>
          </cell>
          <cell r="EE321">
            <v>803.46400000000006</v>
          </cell>
          <cell r="EF321">
            <v>803.46400000000006</v>
          </cell>
          <cell r="EG321">
            <v>0</v>
          </cell>
          <cell r="EH321"/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135698.054</v>
          </cell>
          <cell r="EQ321">
            <v>0</v>
          </cell>
          <cell r="ER321">
            <v>135698.054</v>
          </cell>
          <cell r="ES321">
            <v>1009051.7185705006</v>
          </cell>
          <cell r="ET321">
            <v>0</v>
          </cell>
          <cell r="EU321">
            <v>1009051.7185705006</v>
          </cell>
          <cell r="EV321">
            <v>1008248.2545705006</v>
          </cell>
          <cell r="EW321">
            <v>4847.3473777427917</v>
          </cell>
          <cell r="EX321">
            <v>4610</v>
          </cell>
          <cell r="EY321">
            <v>0</v>
          </cell>
          <cell r="EZ321">
            <v>958880</v>
          </cell>
          <cell r="FA321">
            <v>0</v>
          </cell>
          <cell r="FB321">
            <v>1009051.7185705006</v>
          </cell>
          <cell r="FC321">
            <v>1009051.7185705006</v>
          </cell>
          <cell r="FD321">
            <v>0</v>
          </cell>
          <cell r="FE321">
            <v>1009051.7185705006</v>
          </cell>
          <cell r="FF321">
            <v>1009051.7185705006</v>
          </cell>
          <cell r="FG321">
            <v>0</v>
          </cell>
          <cell r="FH321" t="str">
            <v>Formula</v>
          </cell>
          <cell r="FI321">
            <v>134452.10617050075</v>
          </cell>
          <cell r="FJ321">
            <v>0</v>
          </cell>
          <cell r="FK321">
            <v>134452.10617050075</v>
          </cell>
          <cell r="FL321">
            <v>0</v>
          </cell>
          <cell r="FM321" t="str">
            <v/>
          </cell>
          <cell r="FN321" t="str">
            <v/>
          </cell>
          <cell r="FO321" t="str">
            <v/>
          </cell>
          <cell r="FP321" t="str">
            <v/>
          </cell>
          <cell r="FQ321">
            <v>0</v>
          </cell>
        </row>
        <row r="322">
          <cell r="C322"/>
          <cell r="D322"/>
          <cell r="E322" t="str">
            <v>Roxwell Church of England Primary School</v>
          </cell>
          <cell r="F322" t="str">
            <v>P</v>
          </cell>
          <cell r="G322" t="str">
            <v/>
          </cell>
          <cell r="H322"/>
          <cell r="I322" t="str">
            <v>Y</v>
          </cell>
          <cell r="J322"/>
          <cell r="K322">
            <v>2182</v>
          </cell>
          <cell r="L322">
            <v>147444</v>
          </cell>
          <cell r="M322"/>
          <cell r="N322"/>
          <cell r="O322">
            <v>7</v>
          </cell>
          <cell r="P322">
            <v>0</v>
          </cell>
          <cell r="Q322">
            <v>0</v>
          </cell>
          <cell r="R322"/>
          <cell r="S322">
            <v>8</v>
          </cell>
          <cell r="T322">
            <v>69</v>
          </cell>
          <cell r="U322"/>
          <cell r="V322">
            <v>77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77</v>
          </cell>
          <cell r="AF322">
            <v>273549.43</v>
          </cell>
          <cell r="AG322">
            <v>0</v>
          </cell>
          <cell r="AH322">
            <v>0</v>
          </cell>
          <cell r="AI322">
            <v>0</v>
          </cell>
          <cell r="AJ322">
            <v>273549.43</v>
          </cell>
          <cell r="AK322">
            <v>17.000000000000018</v>
          </cell>
          <cell r="AL322">
            <v>8360.6000000000095</v>
          </cell>
          <cell r="AM322">
            <v>0</v>
          </cell>
          <cell r="AN322">
            <v>0</v>
          </cell>
          <cell r="AO322">
            <v>8360.6000000000095</v>
          </cell>
          <cell r="AP322">
            <v>18.000000000000018</v>
          </cell>
          <cell r="AQ322">
            <v>14814.360000000015</v>
          </cell>
          <cell r="AR322">
            <v>0</v>
          </cell>
          <cell r="AS322">
            <v>0</v>
          </cell>
          <cell r="AT322">
            <v>14814.360000000015</v>
          </cell>
          <cell r="AU322">
            <v>73</v>
          </cell>
          <cell r="AV322">
            <v>0</v>
          </cell>
          <cell r="AW322">
            <v>0</v>
          </cell>
          <cell r="AX322">
            <v>0</v>
          </cell>
          <cell r="AY322">
            <v>1.0000000000000011</v>
          </cell>
          <cell r="AZ322">
            <v>286.04880000000037</v>
          </cell>
          <cell r="BA322">
            <v>2.0000000000000022</v>
          </cell>
          <cell r="BB322">
            <v>893.280000000001</v>
          </cell>
          <cell r="BC322">
            <v>1.0000000000000011</v>
          </cell>
          <cell r="BD322">
            <v>486.78000000000054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1666.1088000000018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1666.1088000000018</v>
          </cell>
          <cell r="BZ322">
            <v>24841.068800000026</v>
          </cell>
          <cell r="CA322">
            <v>0</v>
          </cell>
          <cell r="CB322">
            <v>24841.068800000026</v>
          </cell>
          <cell r="CC322">
            <v>24.349813432835827</v>
          </cell>
          <cell r="CD322">
            <v>28594.229412313438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28594.229412313438</v>
          </cell>
          <cell r="CR322">
            <v>2.379999999999999</v>
          </cell>
          <cell r="CS322">
            <v>2293.201399999999</v>
          </cell>
          <cell r="CT322">
            <v>0</v>
          </cell>
          <cell r="CU322">
            <v>0</v>
          </cell>
          <cell r="CV322">
            <v>2293.201399999999</v>
          </cell>
          <cell r="CW322">
            <v>3.3478260869565206</v>
          </cell>
          <cell r="CX322">
            <v>1982.4821739130427</v>
          </cell>
          <cell r="CY322">
            <v>0</v>
          </cell>
          <cell r="CZ322">
            <v>0</v>
          </cell>
          <cell r="DA322">
            <v>1982.4821739130427</v>
          </cell>
          <cell r="DB322">
            <v>331260.4117862265</v>
          </cell>
          <cell r="DC322">
            <v>0</v>
          </cell>
          <cell r="DD322">
            <v>331260.4117862265</v>
          </cell>
          <cell r="DE322">
            <v>134894.59</v>
          </cell>
          <cell r="DF322">
            <v>0</v>
          </cell>
          <cell r="DG322">
            <v>134894.59</v>
          </cell>
          <cell r="DH322">
            <v>11</v>
          </cell>
          <cell r="DI322">
            <v>0.97196261682242979</v>
          </cell>
          <cell r="DJ322">
            <v>3.2290000000000001</v>
          </cell>
          <cell r="DK322">
            <v>0</v>
          </cell>
          <cell r="DL322">
            <v>1</v>
          </cell>
          <cell r="DN322"/>
          <cell r="DO322">
            <v>55703.303925233638</v>
          </cell>
          <cell r="DP322">
            <v>0</v>
          </cell>
          <cell r="DQ322">
            <v>55703.303925233638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914.08400000000006</v>
          </cell>
          <cell r="EB322">
            <v>914.08399999999995</v>
          </cell>
          <cell r="EC322">
            <v>0</v>
          </cell>
          <cell r="ED322">
            <v>0</v>
          </cell>
          <cell r="EE322">
            <v>914.08399999999995</v>
          </cell>
          <cell r="EF322">
            <v>914.08399999999995</v>
          </cell>
          <cell r="EG322">
            <v>0</v>
          </cell>
          <cell r="EH322"/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191511.97792523363</v>
          </cell>
          <cell r="EQ322">
            <v>0</v>
          </cell>
          <cell r="ER322">
            <v>191511.97792523363</v>
          </cell>
          <cell r="ES322">
            <v>522772.3897114601</v>
          </cell>
          <cell r="ET322">
            <v>0</v>
          </cell>
          <cell r="EU322">
            <v>522772.3897114601</v>
          </cell>
          <cell r="EV322">
            <v>521858.30571146018</v>
          </cell>
          <cell r="EW322">
            <v>6777.3805936553272</v>
          </cell>
          <cell r="EX322">
            <v>4610</v>
          </cell>
          <cell r="EY322">
            <v>0</v>
          </cell>
          <cell r="EZ322">
            <v>354970</v>
          </cell>
          <cell r="FA322">
            <v>0</v>
          </cell>
          <cell r="FB322">
            <v>522772.3897114601</v>
          </cell>
          <cell r="FC322">
            <v>522772.3897114601</v>
          </cell>
          <cell r="FD322">
            <v>0</v>
          </cell>
          <cell r="FE322">
            <v>522772.3897114601</v>
          </cell>
          <cell r="FF322">
            <v>522772.3897114601</v>
          </cell>
          <cell r="FG322">
            <v>0</v>
          </cell>
          <cell r="FH322" t="str">
            <v>Formula</v>
          </cell>
          <cell r="FI322">
            <v>57556.864686226494</v>
          </cell>
          <cell r="FJ322">
            <v>0</v>
          </cell>
          <cell r="FK322">
            <v>57556.864686226494</v>
          </cell>
          <cell r="FL322">
            <v>0</v>
          </cell>
          <cell r="FM322" t="str">
            <v/>
          </cell>
          <cell r="FN322" t="str">
            <v/>
          </cell>
          <cell r="FO322" t="str">
            <v/>
          </cell>
          <cell r="FP322" t="str">
            <v/>
          </cell>
          <cell r="FQ322">
            <v>0</v>
          </cell>
        </row>
        <row r="323">
          <cell r="C323"/>
          <cell r="D323"/>
          <cell r="E323" t="str">
            <v>Roydon Primary Academy</v>
          </cell>
          <cell r="F323" t="str">
            <v>P</v>
          </cell>
          <cell r="G323" t="str">
            <v/>
          </cell>
          <cell r="H323"/>
          <cell r="I323" t="str">
            <v>Y</v>
          </cell>
          <cell r="J323"/>
          <cell r="K323">
            <v>2035</v>
          </cell>
          <cell r="L323">
            <v>139399</v>
          </cell>
          <cell r="M323"/>
          <cell r="N323"/>
          <cell r="O323">
            <v>7</v>
          </cell>
          <cell r="P323">
            <v>0</v>
          </cell>
          <cell r="Q323">
            <v>0</v>
          </cell>
          <cell r="R323"/>
          <cell r="S323">
            <v>28</v>
          </cell>
          <cell r="T323">
            <v>160</v>
          </cell>
          <cell r="U323"/>
          <cell r="V323">
            <v>188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188</v>
          </cell>
          <cell r="AF323">
            <v>667886.92000000004</v>
          </cell>
          <cell r="AG323">
            <v>0</v>
          </cell>
          <cell r="AH323">
            <v>0</v>
          </cell>
          <cell r="AI323">
            <v>0</v>
          </cell>
          <cell r="AJ323">
            <v>667886.92000000004</v>
          </cell>
          <cell r="AK323">
            <v>23.000000000000021</v>
          </cell>
          <cell r="AL323">
            <v>11311.400000000011</v>
          </cell>
          <cell r="AM323">
            <v>0</v>
          </cell>
          <cell r="AN323">
            <v>0</v>
          </cell>
          <cell r="AO323">
            <v>11311.400000000011</v>
          </cell>
          <cell r="AP323">
            <v>26.000000000000089</v>
          </cell>
          <cell r="AQ323">
            <v>21398.520000000073</v>
          </cell>
          <cell r="AR323">
            <v>0</v>
          </cell>
          <cell r="AS323">
            <v>0</v>
          </cell>
          <cell r="AT323">
            <v>21398.520000000073</v>
          </cell>
          <cell r="AU323">
            <v>141.50537634408607</v>
          </cell>
          <cell r="AV323">
            <v>0</v>
          </cell>
          <cell r="AW323">
            <v>25.26881720430114</v>
          </cell>
          <cell r="AX323">
            <v>5960.0245161290477</v>
          </cell>
          <cell r="AY323">
            <v>20.215053763440839</v>
          </cell>
          <cell r="AZ323">
            <v>5782.4918709677368</v>
          </cell>
          <cell r="BA323">
            <v>1.0107526881720439</v>
          </cell>
          <cell r="BB323">
            <v>451.44258064516168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12193.958967741946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12193.958967741946</v>
          </cell>
          <cell r="BZ323">
            <v>44903.878967742028</v>
          </cell>
          <cell r="CA323">
            <v>0</v>
          </cell>
          <cell r="CB323">
            <v>44903.878967742028</v>
          </cell>
          <cell r="CC323">
            <v>53.347008547008528</v>
          </cell>
          <cell r="CD323">
            <v>62645.925606837583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62645.925606837583</v>
          </cell>
          <cell r="CR323">
            <v>0.71999999999999176</v>
          </cell>
          <cell r="CS323">
            <v>693.74159999999199</v>
          </cell>
          <cell r="CT323">
            <v>0</v>
          </cell>
          <cell r="CU323">
            <v>0</v>
          </cell>
          <cell r="CV323">
            <v>693.74159999999199</v>
          </cell>
          <cell r="CW323">
            <v>5.875</v>
          </cell>
          <cell r="CX323">
            <v>3478.9987499999997</v>
          </cell>
          <cell r="CY323">
            <v>0</v>
          </cell>
          <cell r="CZ323">
            <v>0</v>
          </cell>
          <cell r="DA323">
            <v>3478.9987499999997</v>
          </cell>
          <cell r="DB323">
            <v>779609.4649245796</v>
          </cell>
          <cell r="DC323">
            <v>0</v>
          </cell>
          <cell r="DD323">
            <v>779609.4649245796</v>
          </cell>
          <cell r="DE323">
            <v>134894.59</v>
          </cell>
          <cell r="DF323">
            <v>0</v>
          </cell>
          <cell r="DG323">
            <v>134894.59</v>
          </cell>
          <cell r="DH323">
            <v>26.857142857142858</v>
          </cell>
          <cell r="DI323">
            <v>0</v>
          </cell>
          <cell r="DJ323">
            <v>2.2559999999999998</v>
          </cell>
          <cell r="DK323">
            <v>0</v>
          </cell>
          <cell r="DL323">
            <v>1</v>
          </cell>
          <cell r="DN323"/>
          <cell r="DO323">
            <v>0</v>
          </cell>
          <cell r="DP323">
            <v>0</v>
          </cell>
          <cell r="DQ323">
            <v>0</v>
          </cell>
          <cell r="DR323">
            <v>1.0173000000000001</v>
          </cell>
          <cell r="DS323">
            <v>15820.920150195312</v>
          </cell>
          <cell r="DT323">
            <v>0</v>
          </cell>
          <cell r="DU323">
            <v>15820.920150195312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3771.45</v>
          </cell>
          <cell r="EB323">
            <v>3771.45</v>
          </cell>
          <cell r="EC323">
            <v>0</v>
          </cell>
          <cell r="ED323">
            <v>0</v>
          </cell>
          <cell r="EE323">
            <v>3771.45</v>
          </cell>
          <cell r="EF323">
            <v>3771.45</v>
          </cell>
          <cell r="EG323">
            <v>0</v>
          </cell>
          <cell r="EH323"/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154486.96015019531</v>
          </cell>
          <cell r="EQ323">
            <v>0</v>
          </cell>
          <cell r="ER323">
            <v>154486.96015019531</v>
          </cell>
          <cell r="ES323">
            <v>934096.42507477489</v>
          </cell>
          <cell r="ET323">
            <v>0</v>
          </cell>
          <cell r="EU323">
            <v>934096.42507477489</v>
          </cell>
          <cell r="EV323">
            <v>930324.97507477493</v>
          </cell>
          <cell r="EW323">
            <v>4948.5371014615685</v>
          </cell>
          <cell r="EX323">
            <v>4610</v>
          </cell>
          <cell r="EY323">
            <v>0</v>
          </cell>
          <cell r="EZ323">
            <v>866680</v>
          </cell>
          <cell r="FA323">
            <v>0</v>
          </cell>
          <cell r="FB323">
            <v>934096.42507477489</v>
          </cell>
          <cell r="FC323">
            <v>934096.42507477489</v>
          </cell>
          <cell r="FD323">
            <v>0</v>
          </cell>
          <cell r="FE323">
            <v>934096.42507477489</v>
          </cell>
          <cell r="FF323">
            <v>934096.42507477489</v>
          </cell>
          <cell r="FG323">
            <v>0</v>
          </cell>
          <cell r="FH323" t="str">
            <v>Formula</v>
          </cell>
          <cell r="FI323">
            <v>122531.49864325483</v>
          </cell>
          <cell r="FJ323">
            <v>0</v>
          </cell>
          <cell r="FK323">
            <v>122531.49864325483</v>
          </cell>
          <cell r="FL323">
            <v>0</v>
          </cell>
          <cell r="FM323" t="str">
            <v/>
          </cell>
          <cell r="FN323" t="str">
            <v/>
          </cell>
          <cell r="FO323" t="str">
            <v/>
          </cell>
          <cell r="FP323" t="str">
            <v/>
          </cell>
          <cell r="FQ323">
            <v>0</v>
          </cell>
        </row>
        <row r="324">
          <cell r="C324"/>
          <cell r="D324"/>
          <cell r="E324" t="str">
            <v>Runwell Community Primary School</v>
          </cell>
          <cell r="F324" t="str">
            <v>P</v>
          </cell>
          <cell r="G324" t="str">
            <v/>
          </cell>
          <cell r="H324"/>
          <cell r="I324" t="str">
            <v>Y</v>
          </cell>
          <cell r="J324"/>
          <cell r="K324">
            <v>2901</v>
          </cell>
          <cell r="L324">
            <v>137054</v>
          </cell>
          <cell r="M324"/>
          <cell r="N324"/>
          <cell r="O324">
            <v>7</v>
          </cell>
          <cell r="P324">
            <v>0</v>
          </cell>
          <cell r="Q324">
            <v>0</v>
          </cell>
          <cell r="R324"/>
          <cell r="S324">
            <v>52</v>
          </cell>
          <cell r="T324">
            <v>331</v>
          </cell>
          <cell r="U324"/>
          <cell r="V324">
            <v>383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383</v>
          </cell>
          <cell r="AF324">
            <v>1360641.97</v>
          </cell>
          <cell r="AG324">
            <v>0</v>
          </cell>
          <cell r="AH324">
            <v>0</v>
          </cell>
          <cell r="AI324">
            <v>0</v>
          </cell>
          <cell r="AJ324">
            <v>1360641.97</v>
          </cell>
          <cell r="AK324">
            <v>51.999999999999929</v>
          </cell>
          <cell r="AL324">
            <v>25573.599999999966</v>
          </cell>
          <cell r="AM324">
            <v>0</v>
          </cell>
          <cell r="AN324">
            <v>0</v>
          </cell>
          <cell r="AO324">
            <v>25573.599999999966</v>
          </cell>
          <cell r="AP324">
            <v>54.000000000000121</v>
          </cell>
          <cell r="AQ324">
            <v>44443.080000000096</v>
          </cell>
          <cell r="AR324">
            <v>0</v>
          </cell>
          <cell r="AS324">
            <v>0</v>
          </cell>
          <cell r="AT324">
            <v>44443.080000000096</v>
          </cell>
          <cell r="AU324">
            <v>360.99999999999983</v>
          </cell>
          <cell r="AV324">
            <v>0</v>
          </cell>
          <cell r="AW324">
            <v>7.0000000000000107</v>
          </cell>
          <cell r="AX324">
            <v>1651.0536000000025</v>
          </cell>
          <cell r="AY324">
            <v>7.0000000000000107</v>
          </cell>
          <cell r="AZ324">
            <v>2002.3416000000032</v>
          </cell>
          <cell r="BA324">
            <v>3.0000000000000004</v>
          </cell>
          <cell r="BB324">
            <v>1339.92</v>
          </cell>
          <cell r="BC324">
            <v>3.0000000000000004</v>
          </cell>
          <cell r="BD324">
            <v>1460.3400000000001</v>
          </cell>
          <cell r="BE324">
            <v>0.99999999999999867</v>
          </cell>
          <cell r="BF324">
            <v>516.8999999999993</v>
          </cell>
          <cell r="BG324">
            <v>0.99999999999999867</v>
          </cell>
          <cell r="BH324">
            <v>682.49999999999909</v>
          </cell>
          <cell r="BI324">
            <v>7653.0552000000043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7653.0552000000043</v>
          </cell>
          <cell r="BZ324">
            <v>77669.735200000068</v>
          </cell>
          <cell r="CA324">
            <v>0</v>
          </cell>
          <cell r="CB324">
            <v>77669.735200000068</v>
          </cell>
          <cell r="CC324">
            <v>129.87430265962385</v>
          </cell>
          <cell r="CD324">
            <v>152512.69235622289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152512.69235622289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8.0996978851963615</v>
          </cell>
          <cell r="CX324">
            <v>4796.3980966767294</v>
          </cell>
          <cell r="CY324">
            <v>0</v>
          </cell>
          <cell r="CZ324">
            <v>0</v>
          </cell>
          <cell r="DA324">
            <v>4796.3980966767294</v>
          </cell>
          <cell r="DB324">
            <v>1595620.7956528997</v>
          </cell>
          <cell r="DC324">
            <v>0</v>
          </cell>
          <cell r="DD324">
            <v>1595620.7956528997</v>
          </cell>
          <cell r="DE324">
            <v>134894.59</v>
          </cell>
          <cell r="DF324">
            <v>0</v>
          </cell>
          <cell r="DG324">
            <v>134894.59</v>
          </cell>
          <cell r="DH324">
            <v>54.714285714285715</v>
          </cell>
          <cell r="DI324">
            <v>0</v>
          </cell>
          <cell r="DJ324">
            <v>1.212</v>
          </cell>
          <cell r="DK324">
            <v>0</v>
          </cell>
          <cell r="DL324">
            <v>0</v>
          </cell>
          <cell r="DN324"/>
          <cell r="DO324">
            <v>0</v>
          </cell>
          <cell r="DP324">
            <v>0</v>
          </cell>
          <cell r="DQ324">
            <v>0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3796.1</v>
          </cell>
          <cell r="EB324">
            <v>3796.1</v>
          </cell>
          <cell r="EC324">
            <v>0</v>
          </cell>
          <cell r="ED324">
            <v>0</v>
          </cell>
          <cell r="EE324">
            <v>3796.1</v>
          </cell>
          <cell r="EF324">
            <v>3796.1</v>
          </cell>
          <cell r="EG324">
            <v>0</v>
          </cell>
          <cell r="EH324"/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138690.69</v>
          </cell>
          <cell r="EQ324">
            <v>0</v>
          </cell>
          <cell r="ER324">
            <v>138690.69</v>
          </cell>
          <cell r="ES324">
            <v>1734311.4856528996</v>
          </cell>
          <cell r="ET324">
            <v>0</v>
          </cell>
          <cell r="EU324">
            <v>1734311.4856528996</v>
          </cell>
          <cell r="EV324">
            <v>1730515.3856528997</v>
          </cell>
          <cell r="EW324">
            <v>4518.3169338195812</v>
          </cell>
          <cell r="EX324">
            <v>4610</v>
          </cell>
          <cell r="EY324">
            <v>91.683066180418791</v>
          </cell>
          <cell r="EZ324">
            <v>1765630</v>
          </cell>
          <cell r="FA324">
            <v>35114.614347100258</v>
          </cell>
          <cell r="FB324">
            <v>1769426.0999999999</v>
          </cell>
          <cell r="FC324">
            <v>1769426.0999999999</v>
          </cell>
          <cell r="FD324">
            <v>0</v>
          </cell>
          <cell r="FE324">
            <v>1769426.0999999999</v>
          </cell>
          <cell r="FF324">
            <v>1769426.0999999999</v>
          </cell>
          <cell r="FG324">
            <v>0</v>
          </cell>
          <cell r="FH324" t="str">
            <v>MPPL</v>
          </cell>
          <cell r="FI324">
            <v>250224.48475289973</v>
          </cell>
          <cell r="FJ324">
            <v>0</v>
          </cell>
          <cell r="FK324">
            <v>250224.48475289973</v>
          </cell>
          <cell r="FL324">
            <v>0</v>
          </cell>
          <cell r="FM324" t="str">
            <v/>
          </cell>
          <cell r="FN324" t="str">
            <v/>
          </cell>
          <cell r="FO324" t="str">
            <v/>
          </cell>
          <cell r="FP324" t="str">
            <v/>
          </cell>
          <cell r="FQ324">
            <v>0</v>
          </cell>
        </row>
        <row r="325">
          <cell r="C325"/>
          <cell r="D325"/>
          <cell r="E325" t="str">
            <v>Ryedene Primary and Nursery School</v>
          </cell>
          <cell r="F325" t="str">
            <v>P</v>
          </cell>
          <cell r="G325" t="str">
            <v/>
          </cell>
          <cell r="H325"/>
          <cell r="I325" t="str">
            <v>Y</v>
          </cell>
          <cell r="J325"/>
          <cell r="K325">
            <v>2147</v>
          </cell>
          <cell r="L325">
            <v>143127</v>
          </cell>
          <cell r="M325">
            <v>25</v>
          </cell>
          <cell r="N325"/>
          <cell r="O325">
            <v>7</v>
          </cell>
          <cell r="P325">
            <v>0</v>
          </cell>
          <cell r="Q325">
            <v>0</v>
          </cell>
          <cell r="R325"/>
          <cell r="S325">
            <v>68.583333333333329</v>
          </cell>
          <cell r="T325">
            <v>311</v>
          </cell>
          <cell r="U325"/>
          <cell r="V325">
            <v>379.58333333333331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379.58333333333331</v>
          </cell>
          <cell r="AF325">
            <v>1348503.9541666666</v>
          </cell>
          <cell r="AG325">
            <v>0</v>
          </cell>
          <cell r="AH325">
            <v>0</v>
          </cell>
          <cell r="AI325">
            <v>0</v>
          </cell>
          <cell r="AJ325">
            <v>1348503.9541666666</v>
          </cell>
          <cell r="AK325">
            <v>170.55251141552523</v>
          </cell>
          <cell r="AL325">
            <v>83877.725114155313</v>
          </cell>
          <cell r="AM325">
            <v>0</v>
          </cell>
          <cell r="AN325">
            <v>0</v>
          </cell>
          <cell r="AO325">
            <v>83877.725114155313</v>
          </cell>
          <cell r="AP325">
            <v>176.79223744292227</v>
          </cell>
          <cell r="AQ325">
            <v>145503.54726027389</v>
          </cell>
          <cell r="AR325">
            <v>0</v>
          </cell>
          <cell r="AS325">
            <v>0</v>
          </cell>
          <cell r="AT325">
            <v>145503.54726027389</v>
          </cell>
          <cell r="AU325">
            <v>24.050734618916426</v>
          </cell>
          <cell r="AV325">
            <v>0</v>
          </cell>
          <cell r="AW325">
            <v>17.776629935720837</v>
          </cell>
          <cell r="AX325">
            <v>4192.8812644628078</v>
          </cell>
          <cell r="AY325">
            <v>111.88820018365485</v>
          </cell>
          <cell r="AZ325">
            <v>32005.48539669425</v>
          </cell>
          <cell r="BA325">
            <v>77.380624426079052</v>
          </cell>
          <cell r="BB325">
            <v>34561.282093663947</v>
          </cell>
          <cell r="BC325">
            <v>13.593893480257101</v>
          </cell>
          <cell r="BD325">
            <v>6617.2354683195517</v>
          </cell>
          <cell r="BE325">
            <v>122.3450413223141</v>
          </cell>
          <cell r="BF325">
            <v>63240.151859504156</v>
          </cell>
          <cell r="BG325">
            <v>12.548209366391177</v>
          </cell>
          <cell r="BH325">
            <v>8564.1528925619787</v>
          </cell>
          <cell r="BI325">
            <v>149181.18897520669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149181.18897520669</v>
          </cell>
          <cell r="BZ325">
            <v>378562.46134963591</v>
          </cell>
          <cell r="CA325">
            <v>0</v>
          </cell>
          <cell r="CB325">
            <v>378562.46134963591</v>
          </cell>
          <cell r="CC325">
            <v>103.58413423439796</v>
          </cell>
          <cell r="CD325">
            <v>121639.88467279587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121639.88467279587</v>
          </cell>
          <cell r="CR325">
            <v>5.3037671232876598</v>
          </cell>
          <cell r="CS325">
            <v>5110.3387363013589</v>
          </cell>
          <cell r="CT325">
            <v>0</v>
          </cell>
          <cell r="CU325">
            <v>0</v>
          </cell>
          <cell r="CV325">
            <v>5110.3387363013589</v>
          </cell>
          <cell r="CW325">
            <v>41.497856377277699</v>
          </cell>
          <cell r="CX325">
            <v>24573.785610932533</v>
          </cell>
          <cell r="CY325">
            <v>0</v>
          </cell>
          <cell r="CZ325">
            <v>0</v>
          </cell>
          <cell r="DA325">
            <v>24573.785610932533</v>
          </cell>
          <cell r="DB325">
            <v>1878390.4245363323</v>
          </cell>
          <cell r="DC325">
            <v>0</v>
          </cell>
          <cell r="DD325">
            <v>1878390.4245363323</v>
          </cell>
          <cell r="DE325">
            <v>134894.59</v>
          </cell>
          <cell r="DF325">
            <v>0</v>
          </cell>
          <cell r="DG325">
            <v>134894.59</v>
          </cell>
          <cell r="DH325">
            <v>54.226190476190474</v>
          </cell>
          <cell r="DI325">
            <v>0</v>
          </cell>
          <cell r="DJ325">
            <v>0.58599999999999997</v>
          </cell>
          <cell r="DK325">
            <v>0</v>
          </cell>
          <cell r="DL325">
            <v>0</v>
          </cell>
          <cell r="DN325"/>
          <cell r="DO325">
            <v>0</v>
          </cell>
          <cell r="DP325">
            <v>0</v>
          </cell>
          <cell r="DQ325">
            <v>0</v>
          </cell>
          <cell r="DR325">
            <v>1.0173000000000001</v>
          </cell>
          <cell r="DS325">
            <v>34829.830751478738</v>
          </cell>
          <cell r="DT325">
            <v>0</v>
          </cell>
          <cell r="DU325">
            <v>34829.830751478738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4313.75</v>
          </cell>
          <cell r="EB325">
            <v>4313.75</v>
          </cell>
          <cell r="EC325">
            <v>0</v>
          </cell>
          <cell r="ED325">
            <v>0</v>
          </cell>
          <cell r="EE325">
            <v>4313.75</v>
          </cell>
          <cell r="EF325">
            <v>4313.75</v>
          </cell>
          <cell r="EG325">
            <v>0</v>
          </cell>
          <cell r="EH325"/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174038.17075147873</v>
          </cell>
          <cell r="EQ325">
            <v>0</v>
          </cell>
          <cell r="ER325">
            <v>174038.17075147873</v>
          </cell>
          <cell r="ES325">
            <v>2052428.595287811</v>
          </cell>
          <cell r="ET325">
            <v>0</v>
          </cell>
          <cell r="EU325">
            <v>2052428.595287811</v>
          </cell>
          <cell r="EV325">
            <v>2048114.845287811</v>
          </cell>
          <cell r="EW325">
            <v>5395.6922378603149</v>
          </cell>
          <cell r="EX325">
            <v>4610</v>
          </cell>
          <cell r="EY325">
            <v>0</v>
          </cell>
          <cell r="EZ325">
            <v>1749879.1666666665</v>
          </cell>
          <cell r="FA325">
            <v>0</v>
          </cell>
          <cell r="FB325">
            <v>2052428.595287811</v>
          </cell>
          <cell r="FC325">
            <v>2052428.595287811</v>
          </cell>
          <cell r="FD325">
            <v>0</v>
          </cell>
          <cell r="FE325">
            <v>2052428.595287811</v>
          </cell>
          <cell r="FF325">
            <v>2052428.595287811</v>
          </cell>
          <cell r="FG325">
            <v>0</v>
          </cell>
          <cell r="FH325" t="str">
            <v>Formula</v>
          </cell>
          <cell r="FI325">
            <v>494879.68872564321</v>
          </cell>
          <cell r="FJ325">
            <v>0</v>
          </cell>
          <cell r="FK325">
            <v>494879.68872564321</v>
          </cell>
          <cell r="FL325">
            <v>0</v>
          </cell>
          <cell r="FM325" t="str">
            <v/>
          </cell>
          <cell r="FN325" t="str">
            <v/>
          </cell>
          <cell r="FO325" t="str">
            <v/>
          </cell>
          <cell r="FP325" t="str">
            <v/>
          </cell>
          <cell r="FQ325">
            <v>0</v>
          </cell>
        </row>
        <row r="326">
          <cell r="C326"/>
          <cell r="D326"/>
          <cell r="E326" t="str">
            <v>Shalford Primary School</v>
          </cell>
          <cell r="F326" t="str">
            <v>P</v>
          </cell>
          <cell r="G326" t="str">
            <v/>
          </cell>
          <cell r="H326"/>
          <cell r="I326" t="str">
            <v>Y</v>
          </cell>
          <cell r="J326"/>
          <cell r="K326">
            <v>2138</v>
          </cell>
          <cell r="L326">
            <v>142935</v>
          </cell>
          <cell r="M326"/>
          <cell r="N326"/>
          <cell r="O326">
            <v>7</v>
          </cell>
          <cell r="P326">
            <v>0</v>
          </cell>
          <cell r="Q326">
            <v>0</v>
          </cell>
          <cell r="R326"/>
          <cell r="S326">
            <v>11</v>
          </cell>
          <cell r="T326">
            <v>56</v>
          </cell>
          <cell r="U326"/>
          <cell r="V326">
            <v>67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67</v>
          </cell>
          <cell r="AF326">
            <v>238023.53</v>
          </cell>
          <cell r="AG326">
            <v>0</v>
          </cell>
          <cell r="AH326">
            <v>0</v>
          </cell>
          <cell r="AI326">
            <v>0</v>
          </cell>
          <cell r="AJ326">
            <v>238023.53</v>
          </cell>
          <cell r="AK326">
            <v>14</v>
          </cell>
          <cell r="AL326">
            <v>6885.2</v>
          </cell>
          <cell r="AM326">
            <v>0</v>
          </cell>
          <cell r="AN326">
            <v>0</v>
          </cell>
          <cell r="AO326">
            <v>6885.2</v>
          </cell>
          <cell r="AP326">
            <v>14.999999999999975</v>
          </cell>
          <cell r="AQ326">
            <v>12345.299999999979</v>
          </cell>
          <cell r="AR326">
            <v>0</v>
          </cell>
          <cell r="AS326">
            <v>0</v>
          </cell>
          <cell r="AT326">
            <v>12345.299999999979</v>
          </cell>
          <cell r="AU326">
            <v>64.969696969696983</v>
          </cell>
          <cell r="AV326">
            <v>0</v>
          </cell>
          <cell r="AW326">
            <v>0</v>
          </cell>
          <cell r="AX326">
            <v>0</v>
          </cell>
          <cell r="AY326">
            <v>2.0303030303030303</v>
          </cell>
          <cell r="AZ326">
            <v>580.76574545454548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580.76574545454548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580.76574545454548</v>
          </cell>
          <cell r="BZ326">
            <v>19811.265745454522</v>
          </cell>
          <cell r="CA326">
            <v>0</v>
          </cell>
          <cell r="CB326">
            <v>19811.265745454522</v>
          </cell>
          <cell r="CC326">
            <v>17.670329670329675</v>
          </cell>
          <cell r="CD326">
            <v>20750.444835164839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20750.444835164839</v>
          </cell>
          <cell r="CR326">
            <v>3.9800000000000093</v>
          </cell>
          <cell r="CS326">
            <v>3834.8494000000087</v>
          </cell>
          <cell r="CT326">
            <v>0</v>
          </cell>
          <cell r="CU326">
            <v>0</v>
          </cell>
          <cell r="CV326">
            <v>3834.8494000000087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282420.08998061938</v>
          </cell>
          <cell r="DC326">
            <v>0</v>
          </cell>
          <cell r="DD326">
            <v>282420.08998061938</v>
          </cell>
          <cell r="DE326">
            <v>134894.59</v>
          </cell>
          <cell r="DF326">
            <v>0</v>
          </cell>
          <cell r="DG326">
            <v>134894.59</v>
          </cell>
          <cell r="DH326">
            <v>9.5714285714285712</v>
          </cell>
          <cell r="DI326">
            <v>1</v>
          </cell>
          <cell r="DJ326">
            <v>2.6930000000000001</v>
          </cell>
          <cell r="DK326">
            <v>0</v>
          </cell>
          <cell r="DL326">
            <v>1</v>
          </cell>
          <cell r="DN326"/>
          <cell r="DO326">
            <v>57310.13</v>
          </cell>
          <cell r="DP326">
            <v>0</v>
          </cell>
          <cell r="DQ326">
            <v>57310.13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2144.4</v>
          </cell>
          <cell r="EB326">
            <v>2144.4</v>
          </cell>
          <cell r="EC326">
            <v>0</v>
          </cell>
          <cell r="ED326">
            <v>0</v>
          </cell>
          <cell r="EE326">
            <v>2144.4</v>
          </cell>
          <cell r="EF326">
            <v>2144.4</v>
          </cell>
          <cell r="EG326">
            <v>0</v>
          </cell>
          <cell r="EH326"/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194349.12</v>
          </cell>
          <cell r="EQ326">
            <v>0</v>
          </cell>
          <cell r="ER326">
            <v>194349.12</v>
          </cell>
          <cell r="ES326">
            <v>476769.20998061937</v>
          </cell>
          <cell r="ET326">
            <v>0</v>
          </cell>
          <cell r="EU326">
            <v>476769.20998061937</v>
          </cell>
          <cell r="EV326">
            <v>474624.80998061935</v>
          </cell>
          <cell r="EW326">
            <v>7083.9523877704378</v>
          </cell>
          <cell r="EX326">
            <v>4610</v>
          </cell>
          <cell r="EY326">
            <v>0</v>
          </cell>
          <cell r="EZ326">
            <v>308870</v>
          </cell>
          <cell r="FA326">
            <v>0</v>
          </cell>
          <cell r="FB326">
            <v>476769.20998061937</v>
          </cell>
          <cell r="FC326">
            <v>484620.91176750005</v>
          </cell>
          <cell r="FD326">
            <v>7851.7017868806724</v>
          </cell>
          <cell r="FE326">
            <v>484620.91176750005</v>
          </cell>
          <cell r="FF326">
            <v>484620.91176750005</v>
          </cell>
          <cell r="FG326">
            <v>0</v>
          </cell>
          <cell r="FH326" t="str">
            <v>MFG</v>
          </cell>
          <cell r="FI326">
            <v>44652.065880619368</v>
          </cell>
          <cell r="FJ326">
            <v>0</v>
          </cell>
          <cell r="FK326">
            <v>44652.065880619368</v>
          </cell>
          <cell r="FL326">
            <v>0</v>
          </cell>
          <cell r="FM326" t="str">
            <v/>
          </cell>
          <cell r="FN326" t="str">
            <v/>
          </cell>
          <cell r="FO326" t="str">
            <v/>
          </cell>
          <cell r="FP326" t="str">
            <v/>
          </cell>
          <cell r="FQ326">
            <v>0</v>
          </cell>
        </row>
        <row r="327">
          <cell r="C327">
            <v>3908</v>
          </cell>
          <cell r="D327" t="str">
            <v>RB053908</v>
          </cell>
          <cell r="E327" t="str">
            <v>Sheering Church of England Voluntary Controlled Primary School</v>
          </cell>
          <cell r="F327" t="str">
            <v>P</v>
          </cell>
          <cell r="G327" t="str">
            <v>Y</v>
          </cell>
          <cell r="H327">
            <v>10023715</v>
          </cell>
          <cell r="I327" t="str">
            <v/>
          </cell>
          <cell r="J327"/>
          <cell r="K327">
            <v>3131</v>
          </cell>
          <cell r="L327">
            <v>115099</v>
          </cell>
          <cell r="M327"/>
          <cell r="N327"/>
          <cell r="O327">
            <v>7</v>
          </cell>
          <cell r="P327">
            <v>0</v>
          </cell>
          <cell r="Q327">
            <v>0</v>
          </cell>
          <cell r="R327"/>
          <cell r="S327">
            <v>14</v>
          </cell>
          <cell r="T327">
            <v>89</v>
          </cell>
          <cell r="U327"/>
          <cell r="V327">
            <v>103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103</v>
          </cell>
          <cell r="AF327">
            <v>365916.77</v>
          </cell>
          <cell r="AG327">
            <v>0</v>
          </cell>
          <cell r="AH327">
            <v>0</v>
          </cell>
          <cell r="AI327">
            <v>0</v>
          </cell>
          <cell r="AJ327">
            <v>365916.77</v>
          </cell>
          <cell r="AK327">
            <v>25.999999999999954</v>
          </cell>
          <cell r="AL327">
            <v>12786.799999999977</v>
          </cell>
          <cell r="AM327">
            <v>0</v>
          </cell>
          <cell r="AN327">
            <v>0</v>
          </cell>
          <cell r="AO327">
            <v>12786.799999999977</v>
          </cell>
          <cell r="AP327">
            <v>26.999999999999993</v>
          </cell>
          <cell r="AQ327">
            <v>22221.539999999994</v>
          </cell>
          <cell r="AR327">
            <v>0</v>
          </cell>
          <cell r="AS327">
            <v>0</v>
          </cell>
          <cell r="AT327">
            <v>22221.539999999994</v>
          </cell>
          <cell r="AU327">
            <v>100</v>
          </cell>
          <cell r="AV327">
            <v>0</v>
          </cell>
          <cell r="AW327">
            <v>0</v>
          </cell>
          <cell r="AX327">
            <v>0</v>
          </cell>
          <cell r="AY327">
            <v>2.9999999999999991</v>
          </cell>
          <cell r="AZ327">
            <v>858.14639999999986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858.14639999999986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858.14639999999986</v>
          </cell>
          <cell r="BZ327">
            <v>35866.486399999965</v>
          </cell>
          <cell r="CA327">
            <v>0</v>
          </cell>
          <cell r="CB327">
            <v>35866.486399999965</v>
          </cell>
          <cell r="CC327">
            <v>15.282542355045756</v>
          </cell>
          <cell r="CD327">
            <v>17946.442312953779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17946.442312953779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1.1573033707865192</v>
          </cell>
          <cell r="CX327">
            <v>685.3203370786531</v>
          </cell>
          <cell r="CY327">
            <v>0</v>
          </cell>
          <cell r="CZ327">
            <v>0</v>
          </cell>
          <cell r="DA327">
            <v>685.3203370786531</v>
          </cell>
          <cell r="DB327">
            <v>420415.01905003242</v>
          </cell>
          <cell r="DC327">
            <v>0</v>
          </cell>
          <cell r="DD327">
            <v>420415.01905003242</v>
          </cell>
          <cell r="DE327">
            <v>134894.59</v>
          </cell>
          <cell r="DF327">
            <v>0</v>
          </cell>
          <cell r="DG327">
            <v>134894.59</v>
          </cell>
          <cell r="DH327">
            <v>14.714285714285714</v>
          </cell>
          <cell r="DI327">
            <v>0.62483311081441917</v>
          </cell>
          <cell r="DJ327">
            <v>1.671</v>
          </cell>
          <cell r="DK327">
            <v>0</v>
          </cell>
          <cell r="DL327">
            <v>0.17749999999999988</v>
          </cell>
          <cell r="DN327"/>
          <cell r="DO327">
            <v>6356.1448586114766</v>
          </cell>
          <cell r="DP327">
            <v>0</v>
          </cell>
          <cell r="DQ327">
            <v>6356.1448586114766</v>
          </cell>
          <cell r="DR327">
            <v>1.0173000000000001</v>
          </cell>
          <cell r="DS327">
            <v>9716.8175426195921</v>
          </cell>
          <cell r="DT327">
            <v>0</v>
          </cell>
          <cell r="DU327">
            <v>9716.8175426195921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10329.299999999999</v>
          </cell>
          <cell r="EB327">
            <v>8982</v>
          </cell>
          <cell r="EC327">
            <v>1347.2999999999993</v>
          </cell>
          <cell r="ED327">
            <v>0</v>
          </cell>
          <cell r="EE327">
            <v>10329.299999999999</v>
          </cell>
          <cell r="EF327">
            <v>10329.299999999999</v>
          </cell>
          <cell r="EG327">
            <v>0</v>
          </cell>
          <cell r="EH327"/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161296.85240123107</v>
          </cell>
          <cell r="EQ327">
            <v>0</v>
          </cell>
          <cell r="ER327">
            <v>161296.85240123107</v>
          </cell>
          <cell r="ES327">
            <v>581711.87145126355</v>
          </cell>
          <cell r="ET327">
            <v>0</v>
          </cell>
          <cell r="EU327">
            <v>581711.87145126355</v>
          </cell>
          <cell r="EV327">
            <v>571382.5714512635</v>
          </cell>
          <cell r="EW327">
            <v>5547.4036063229469</v>
          </cell>
          <cell r="EX327">
            <v>4610</v>
          </cell>
          <cell r="EY327">
            <v>0</v>
          </cell>
          <cell r="EZ327">
            <v>474830</v>
          </cell>
          <cell r="FA327">
            <v>0</v>
          </cell>
          <cell r="FB327">
            <v>581711.87145126355</v>
          </cell>
          <cell r="FC327">
            <v>581711.87145126355</v>
          </cell>
          <cell r="FD327">
            <v>0</v>
          </cell>
          <cell r="FE327">
            <v>581711.87145126355</v>
          </cell>
          <cell r="FF327">
            <v>581711.87145126355</v>
          </cell>
          <cell r="FG327">
            <v>0</v>
          </cell>
          <cell r="FH327" t="str">
            <v>Formula</v>
          </cell>
          <cell r="FI327">
            <v>53600.471022227983</v>
          </cell>
          <cell r="FJ327">
            <v>0</v>
          </cell>
          <cell r="FK327">
            <v>53600.471022227983</v>
          </cell>
          <cell r="FL327">
            <v>0</v>
          </cell>
          <cell r="FM327">
            <v>4241.54</v>
          </cell>
          <cell r="FN327">
            <v>776.43387900000005</v>
          </cell>
          <cell r="FO327">
            <v>0</v>
          </cell>
          <cell r="FP327">
            <v>104.78190000000001</v>
          </cell>
          <cell r="FQ327">
            <v>5122.7557790000001</v>
          </cell>
        </row>
        <row r="328">
          <cell r="C328"/>
          <cell r="D328"/>
          <cell r="E328" t="str">
            <v>Silver End Academy</v>
          </cell>
          <cell r="F328" t="str">
            <v>P</v>
          </cell>
          <cell r="G328" t="str">
            <v/>
          </cell>
          <cell r="H328"/>
          <cell r="I328" t="str">
            <v>Y</v>
          </cell>
          <cell r="J328"/>
          <cell r="K328">
            <v>2164</v>
          </cell>
          <cell r="L328">
            <v>144955</v>
          </cell>
          <cell r="M328"/>
          <cell r="N328"/>
          <cell r="O328">
            <v>7</v>
          </cell>
          <cell r="P328">
            <v>0</v>
          </cell>
          <cell r="Q328">
            <v>0</v>
          </cell>
          <cell r="R328"/>
          <cell r="S328">
            <v>51</v>
          </cell>
          <cell r="T328">
            <v>285</v>
          </cell>
          <cell r="U328"/>
          <cell r="V328">
            <v>336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336</v>
          </cell>
          <cell r="AF328">
            <v>1193670.24</v>
          </cell>
          <cell r="AG328">
            <v>0</v>
          </cell>
          <cell r="AH328">
            <v>0</v>
          </cell>
          <cell r="AI328">
            <v>0</v>
          </cell>
          <cell r="AJ328">
            <v>1193670.24</v>
          </cell>
          <cell r="AK328">
            <v>71.000000000000071</v>
          </cell>
          <cell r="AL328">
            <v>34917.800000000039</v>
          </cell>
          <cell r="AM328">
            <v>0</v>
          </cell>
          <cell r="AN328">
            <v>0</v>
          </cell>
          <cell r="AO328">
            <v>34917.800000000039</v>
          </cell>
          <cell r="AP328">
            <v>73.000000000000071</v>
          </cell>
          <cell r="AQ328">
            <v>60080.460000000057</v>
          </cell>
          <cell r="AR328">
            <v>0</v>
          </cell>
          <cell r="AS328">
            <v>0</v>
          </cell>
          <cell r="AT328">
            <v>60080.460000000057</v>
          </cell>
          <cell r="AU328">
            <v>183.54626865671645</v>
          </cell>
          <cell r="AV328">
            <v>0</v>
          </cell>
          <cell r="AW328">
            <v>149.44477611940297</v>
          </cell>
          <cell r="AX328">
            <v>35248.762230447755</v>
          </cell>
          <cell r="AY328">
            <v>1.0029850746268651</v>
          </cell>
          <cell r="AZ328">
            <v>286.90267701492525</v>
          </cell>
          <cell r="BA328">
            <v>0</v>
          </cell>
          <cell r="BB328">
            <v>0</v>
          </cell>
          <cell r="BC328">
            <v>2.0059701492537303</v>
          </cell>
          <cell r="BD328">
            <v>976.4661492537308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36512.131056716418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36512.131056716418</v>
          </cell>
          <cell r="BZ328">
            <v>131510.3910567165</v>
          </cell>
          <cell r="CA328">
            <v>0</v>
          </cell>
          <cell r="CB328">
            <v>131510.3910567165</v>
          </cell>
          <cell r="CC328">
            <v>94.656678445229616</v>
          </cell>
          <cell r="CD328">
            <v>111156.28406501758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111156.28406501758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4.7157894736841959</v>
          </cell>
          <cell r="CX328">
            <v>2792.5490526315702</v>
          </cell>
          <cell r="CY328">
            <v>0</v>
          </cell>
          <cell r="CZ328">
            <v>0</v>
          </cell>
          <cell r="DA328">
            <v>2792.5490526315702</v>
          </cell>
          <cell r="DB328">
            <v>1439129.4641743654</v>
          </cell>
          <cell r="DC328">
            <v>0</v>
          </cell>
          <cell r="DD328">
            <v>1439129.4641743654</v>
          </cell>
          <cell r="DE328">
            <v>134894.59</v>
          </cell>
          <cell r="DF328">
            <v>0</v>
          </cell>
          <cell r="DG328">
            <v>134894.59</v>
          </cell>
          <cell r="DH328">
            <v>48</v>
          </cell>
          <cell r="DI328">
            <v>0</v>
          </cell>
          <cell r="DJ328">
            <v>2.2010000000000001</v>
          </cell>
          <cell r="DK328">
            <v>0</v>
          </cell>
          <cell r="DL328">
            <v>1</v>
          </cell>
          <cell r="DN328"/>
          <cell r="DO328">
            <v>0</v>
          </cell>
          <cell r="DP328">
            <v>0</v>
          </cell>
          <cell r="DQ328">
            <v>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7136.4560000000001</v>
          </cell>
          <cell r="EB328">
            <v>7136.4560000000001</v>
          </cell>
          <cell r="EC328">
            <v>0</v>
          </cell>
          <cell r="ED328">
            <v>0</v>
          </cell>
          <cell r="EE328">
            <v>7136.4560000000001</v>
          </cell>
          <cell r="EF328">
            <v>7136.4560000000001</v>
          </cell>
          <cell r="EG328">
            <v>0</v>
          </cell>
          <cell r="EH328"/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142031.046</v>
          </cell>
          <cell r="EQ328">
            <v>0</v>
          </cell>
          <cell r="ER328">
            <v>142031.046</v>
          </cell>
          <cell r="ES328">
            <v>1581160.5101743655</v>
          </cell>
          <cell r="ET328">
            <v>0</v>
          </cell>
          <cell r="EU328">
            <v>1581160.5101743655</v>
          </cell>
          <cell r="EV328">
            <v>1574024.0541743655</v>
          </cell>
          <cell r="EW328">
            <v>4684.5953993284684</v>
          </cell>
          <cell r="EX328">
            <v>4610</v>
          </cell>
          <cell r="EY328">
            <v>0</v>
          </cell>
          <cell r="EZ328">
            <v>1548960</v>
          </cell>
          <cell r="FA328">
            <v>0</v>
          </cell>
          <cell r="FB328">
            <v>1581160.5101743655</v>
          </cell>
          <cell r="FC328">
            <v>1581160.5101743655</v>
          </cell>
          <cell r="FD328">
            <v>0</v>
          </cell>
          <cell r="FE328">
            <v>1581160.5101743655</v>
          </cell>
          <cell r="FF328">
            <v>1581160.5101743655</v>
          </cell>
          <cell r="FG328">
            <v>0</v>
          </cell>
          <cell r="FH328" t="str">
            <v>Formula</v>
          </cell>
          <cell r="FI328">
            <v>246351.53137436559</v>
          </cell>
          <cell r="FJ328">
            <v>0</v>
          </cell>
          <cell r="FK328">
            <v>246351.53137436559</v>
          </cell>
          <cell r="FL328">
            <v>0</v>
          </cell>
          <cell r="FM328" t="str">
            <v/>
          </cell>
          <cell r="FN328" t="str">
            <v/>
          </cell>
          <cell r="FO328" t="str">
            <v/>
          </cell>
          <cell r="FP328" t="str">
            <v/>
          </cell>
          <cell r="FQ328">
            <v>0</v>
          </cell>
        </row>
        <row r="329">
          <cell r="C329"/>
          <cell r="D329"/>
          <cell r="E329" t="str">
            <v>Sir Martin Frobisher Academy</v>
          </cell>
          <cell r="F329" t="str">
            <v>P</v>
          </cell>
          <cell r="G329" t="str">
            <v/>
          </cell>
          <cell r="H329"/>
          <cell r="I329" t="str">
            <v>Y</v>
          </cell>
          <cell r="J329"/>
          <cell r="K329">
            <v>2139</v>
          </cell>
          <cell r="L329">
            <v>143121</v>
          </cell>
          <cell r="M329"/>
          <cell r="N329"/>
          <cell r="O329">
            <v>7</v>
          </cell>
          <cell r="P329">
            <v>0</v>
          </cell>
          <cell r="Q329">
            <v>0</v>
          </cell>
          <cell r="R329"/>
          <cell r="S329">
            <v>22</v>
          </cell>
          <cell r="T329">
            <v>144</v>
          </cell>
          <cell r="U329"/>
          <cell r="V329">
            <v>166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166</v>
          </cell>
          <cell r="AF329">
            <v>589729.94000000006</v>
          </cell>
          <cell r="AG329">
            <v>0</v>
          </cell>
          <cell r="AH329">
            <v>0</v>
          </cell>
          <cell r="AI329">
            <v>0</v>
          </cell>
          <cell r="AJ329">
            <v>589729.94000000006</v>
          </cell>
          <cell r="AK329">
            <v>116.00000000000009</v>
          </cell>
          <cell r="AL329">
            <v>57048.800000000047</v>
          </cell>
          <cell r="AM329">
            <v>0</v>
          </cell>
          <cell r="AN329">
            <v>0</v>
          </cell>
          <cell r="AO329">
            <v>57048.800000000047</v>
          </cell>
          <cell r="AP329">
            <v>118.99999999999999</v>
          </cell>
          <cell r="AQ329">
            <v>97939.37999999999</v>
          </cell>
          <cell r="AR329">
            <v>0</v>
          </cell>
          <cell r="AS329">
            <v>0</v>
          </cell>
          <cell r="AT329">
            <v>97939.37999999999</v>
          </cell>
          <cell r="AU329">
            <v>4.9999999999999929</v>
          </cell>
          <cell r="AV329">
            <v>0</v>
          </cell>
          <cell r="AW329">
            <v>4.9999999999999929</v>
          </cell>
          <cell r="AX329">
            <v>1179.3239999999983</v>
          </cell>
          <cell r="AY329">
            <v>0</v>
          </cell>
          <cell r="AZ329">
            <v>0</v>
          </cell>
          <cell r="BA329">
            <v>11.999999999999995</v>
          </cell>
          <cell r="BB329">
            <v>5359.6799999999976</v>
          </cell>
          <cell r="BC329">
            <v>2.9999999999999987</v>
          </cell>
          <cell r="BD329">
            <v>1460.3399999999992</v>
          </cell>
          <cell r="BE329">
            <v>17.999999999999993</v>
          </cell>
          <cell r="BF329">
            <v>9304.1999999999953</v>
          </cell>
          <cell r="BG329">
            <v>123.00000000000004</v>
          </cell>
          <cell r="BH329">
            <v>83947.500000000029</v>
          </cell>
          <cell r="BI329">
            <v>101251.04400000002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101251.04400000002</v>
          </cell>
          <cell r="BZ329">
            <v>256239.22400000007</v>
          </cell>
          <cell r="CA329">
            <v>0</v>
          </cell>
          <cell r="CB329">
            <v>256239.22400000007</v>
          </cell>
          <cell r="CC329">
            <v>85.187009883784114</v>
          </cell>
          <cell r="CD329">
            <v>100035.95757662652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100035.95757662652</v>
          </cell>
          <cell r="CR329">
            <v>14.03999999999999</v>
          </cell>
          <cell r="CS329">
            <v>13527.961199999991</v>
          </cell>
          <cell r="CT329">
            <v>0</v>
          </cell>
          <cell r="CU329">
            <v>0</v>
          </cell>
          <cell r="CV329">
            <v>13527.961199999991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959533.08277662669</v>
          </cell>
          <cell r="DC329">
            <v>0</v>
          </cell>
          <cell r="DD329">
            <v>959533.08277662669</v>
          </cell>
          <cell r="DE329">
            <v>134894.59</v>
          </cell>
          <cell r="DF329">
            <v>0</v>
          </cell>
          <cell r="DG329">
            <v>134894.59</v>
          </cell>
          <cell r="DH329">
            <v>23.714285714285715</v>
          </cell>
          <cell r="DI329">
            <v>0</v>
          </cell>
          <cell r="DJ329">
            <v>1.97</v>
          </cell>
          <cell r="DK329">
            <v>0</v>
          </cell>
          <cell r="DL329">
            <v>0.92499999999999993</v>
          </cell>
          <cell r="DN329"/>
          <cell r="DO329">
            <v>0</v>
          </cell>
          <cell r="DP329">
            <v>0</v>
          </cell>
          <cell r="DQ329">
            <v>0</v>
          </cell>
          <cell r="DR329">
            <v>1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4502.6000000000004</v>
          </cell>
          <cell r="EB329">
            <v>4502.6000000000004</v>
          </cell>
          <cell r="EC329">
            <v>0</v>
          </cell>
          <cell r="ED329">
            <v>0</v>
          </cell>
          <cell r="EE329">
            <v>4502.6000000000004</v>
          </cell>
          <cell r="EF329">
            <v>4502.6000000000004</v>
          </cell>
          <cell r="EG329">
            <v>0</v>
          </cell>
          <cell r="EH329"/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139397.19</v>
          </cell>
          <cell r="EQ329">
            <v>0</v>
          </cell>
          <cell r="ER329">
            <v>139397.19</v>
          </cell>
          <cell r="ES329">
            <v>1098930.2727766267</v>
          </cell>
          <cell r="ET329">
            <v>0</v>
          </cell>
          <cell r="EU329">
            <v>1098930.2727766267</v>
          </cell>
          <cell r="EV329">
            <v>1094427.6727766267</v>
          </cell>
          <cell r="EW329">
            <v>6592.9377878110035</v>
          </cell>
          <cell r="EX329">
            <v>4610</v>
          </cell>
          <cell r="EY329">
            <v>0</v>
          </cell>
          <cell r="EZ329">
            <v>765260</v>
          </cell>
          <cell r="FA329">
            <v>0</v>
          </cell>
          <cell r="FB329">
            <v>1098930.2727766267</v>
          </cell>
          <cell r="FC329">
            <v>1098930.2727766267</v>
          </cell>
          <cell r="FD329">
            <v>0</v>
          </cell>
          <cell r="FE329">
            <v>1098930.2727766267</v>
          </cell>
          <cell r="FF329">
            <v>1098930.2727766267</v>
          </cell>
          <cell r="FG329">
            <v>0</v>
          </cell>
          <cell r="FH329" t="str">
            <v>Formula</v>
          </cell>
          <cell r="FI329">
            <v>330446.24097662652</v>
          </cell>
          <cell r="FJ329">
            <v>0</v>
          </cell>
          <cell r="FK329">
            <v>330446.24097662652</v>
          </cell>
          <cell r="FL329">
            <v>0</v>
          </cell>
          <cell r="FM329" t="str">
            <v/>
          </cell>
          <cell r="FN329" t="str">
            <v/>
          </cell>
          <cell r="FO329" t="str">
            <v/>
          </cell>
          <cell r="FP329" t="str">
            <v/>
          </cell>
          <cell r="FQ329">
            <v>0</v>
          </cell>
        </row>
        <row r="330">
          <cell r="C330"/>
          <cell r="D330"/>
          <cell r="E330" t="str">
            <v>South Benfleet Primary School</v>
          </cell>
          <cell r="F330" t="str">
            <v>P</v>
          </cell>
          <cell r="G330" t="str">
            <v/>
          </cell>
          <cell r="H330"/>
          <cell r="I330" t="str">
            <v>Y</v>
          </cell>
          <cell r="J330"/>
          <cell r="K330">
            <v>5222</v>
          </cell>
          <cell r="L330">
            <v>137029</v>
          </cell>
          <cell r="M330"/>
          <cell r="N330"/>
          <cell r="O330">
            <v>7</v>
          </cell>
          <cell r="P330">
            <v>0</v>
          </cell>
          <cell r="Q330">
            <v>0</v>
          </cell>
          <cell r="R330"/>
          <cell r="S330">
            <v>58</v>
          </cell>
          <cell r="T330">
            <v>351</v>
          </cell>
          <cell r="U330"/>
          <cell r="V330">
            <v>409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409</v>
          </cell>
          <cell r="AF330">
            <v>1453009.31</v>
          </cell>
          <cell r="AG330">
            <v>0</v>
          </cell>
          <cell r="AH330">
            <v>0</v>
          </cell>
          <cell r="AI330">
            <v>0</v>
          </cell>
          <cell r="AJ330">
            <v>1453009.31</v>
          </cell>
          <cell r="AK330">
            <v>24.000000000000004</v>
          </cell>
          <cell r="AL330">
            <v>11803.200000000003</v>
          </cell>
          <cell r="AM330">
            <v>0</v>
          </cell>
          <cell r="AN330">
            <v>0</v>
          </cell>
          <cell r="AO330">
            <v>11803.200000000003</v>
          </cell>
          <cell r="AP330">
            <v>28.999999999999993</v>
          </cell>
          <cell r="AQ330">
            <v>23867.579999999994</v>
          </cell>
          <cell r="AR330">
            <v>0</v>
          </cell>
          <cell r="AS330">
            <v>0</v>
          </cell>
          <cell r="AT330">
            <v>23867.579999999994</v>
          </cell>
          <cell r="AU330">
            <v>297</v>
          </cell>
          <cell r="AV330">
            <v>0</v>
          </cell>
          <cell r="AW330">
            <v>102.00000000000011</v>
          </cell>
          <cell r="AX330">
            <v>24058.209600000027</v>
          </cell>
          <cell r="AY330">
            <v>4.9999999999999902</v>
          </cell>
          <cell r="AZ330">
            <v>1430.2439999999974</v>
          </cell>
          <cell r="BA330">
            <v>0.999999999999998</v>
          </cell>
          <cell r="BB330">
            <v>446.63999999999908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4.0000000000000009</v>
          </cell>
          <cell r="BH330">
            <v>2730.0000000000005</v>
          </cell>
          <cell r="BI330">
            <v>28665.093600000026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28665.093600000026</v>
          </cell>
          <cell r="BZ330">
            <v>64335.873600000021</v>
          </cell>
          <cell r="CA330">
            <v>0</v>
          </cell>
          <cell r="CB330">
            <v>64335.873600000021</v>
          </cell>
          <cell r="CC330">
            <v>107.42597898758352</v>
          </cell>
          <cell r="CD330">
            <v>126151.4013849092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126151.4013849092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5.8262108262108079</v>
          </cell>
          <cell r="CX330">
            <v>3450.1072649572538</v>
          </cell>
          <cell r="CY330">
            <v>0</v>
          </cell>
          <cell r="CZ330">
            <v>0</v>
          </cell>
          <cell r="DA330">
            <v>3450.1072649572538</v>
          </cell>
          <cell r="DB330">
            <v>1646946.6922498664</v>
          </cell>
          <cell r="DC330">
            <v>0</v>
          </cell>
          <cell r="DD330">
            <v>1646946.6922498664</v>
          </cell>
          <cell r="DE330">
            <v>134894.59</v>
          </cell>
          <cell r="DF330">
            <v>0</v>
          </cell>
          <cell r="DG330">
            <v>134894.59</v>
          </cell>
          <cell r="DH330">
            <v>58.428571428571431</v>
          </cell>
          <cell r="DI330">
            <v>0</v>
          </cell>
          <cell r="DJ330">
            <v>0.83</v>
          </cell>
          <cell r="DK330">
            <v>0</v>
          </cell>
          <cell r="DL330">
            <v>0</v>
          </cell>
          <cell r="DN330"/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5718.8</v>
          </cell>
          <cell r="EB330">
            <v>5718.8</v>
          </cell>
          <cell r="EC330">
            <v>0</v>
          </cell>
          <cell r="ED330">
            <v>0</v>
          </cell>
          <cell r="EE330">
            <v>5718.8</v>
          </cell>
          <cell r="EF330">
            <v>5718.8</v>
          </cell>
          <cell r="EG330">
            <v>0</v>
          </cell>
          <cell r="EH330"/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140613.38999999998</v>
          </cell>
          <cell r="EQ330">
            <v>0</v>
          </cell>
          <cell r="ER330">
            <v>140613.38999999998</v>
          </cell>
          <cell r="ES330">
            <v>1787560.0822498663</v>
          </cell>
          <cell r="ET330">
            <v>0</v>
          </cell>
          <cell r="EU330">
            <v>1787560.0822498663</v>
          </cell>
          <cell r="EV330">
            <v>1781841.2822498665</v>
          </cell>
          <cell r="EW330">
            <v>4356.580152200163</v>
          </cell>
          <cell r="EX330">
            <v>4610</v>
          </cell>
          <cell r="EY330">
            <v>253.41984779983704</v>
          </cell>
          <cell r="EZ330">
            <v>1885490</v>
          </cell>
          <cell r="FA330">
            <v>103648.71775013348</v>
          </cell>
          <cell r="FB330">
            <v>1891208.7999999998</v>
          </cell>
          <cell r="FC330">
            <v>1891208.7999999998</v>
          </cell>
          <cell r="FD330">
            <v>0</v>
          </cell>
          <cell r="FE330">
            <v>1891208.7999999998</v>
          </cell>
          <cell r="FF330">
            <v>1891208.7999999998</v>
          </cell>
          <cell r="FG330">
            <v>0</v>
          </cell>
          <cell r="FH330" t="str">
            <v>MPPL</v>
          </cell>
          <cell r="FI330">
            <v>225724.46154986645</v>
          </cell>
          <cell r="FJ330">
            <v>0</v>
          </cell>
          <cell r="FK330">
            <v>225724.46154986645</v>
          </cell>
          <cell r="FL330">
            <v>0</v>
          </cell>
          <cell r="FM330" t="str">
            <v/>
          </cell>
          <cell r="FN330" t="str">
            <v/>
          </cell>
          <cell r="FO330" t="str">
            <v/>
          </cell>
          <cell r="FP330" t="str">
            <v/>
          </cell>
          <cell r="FQ330">
            <v>0</v>
          </cell>
        </row>
        <row r="331">
          <cell r="C331">
            <v>1262</v>
          </cell>
          <cell r="D331" t="str">
            <v>RB051262</v>
          </cell>
          <cell r="E331" t="str">
            <v>South Green Infant School</v>
          </cell>
          <cell r="F331" t="str">
            <v>P</v>
          </cell>
          <cell r="G331" t="str">
            <v>Y</v>
          </cell>
          <cell r="H331">
            <v>10024246</v>
          </cell>
          <cell r="I331" t="str">
            <v/>
          </cell>
          <cell r="J331"/>
          <cell r="K331">
            <v>2911</v>
          </cell>
          <cell r="L331">
            <v>115039</v>
          </cell>
          <cell r="M331"/>
          <cell r="N331"/>
          <cell r="O331">
            <v>3</v>
          </cell>
          <cell r="P331">
            <v>0</v>
          </cell>
          <cell r="Q331">
            <v>0</v>
          </cell>
          <cell r="R331"/>
          <cell r="S331">
            <v>56</v>
          </cell>
          <cell r="T331">
            <v>106</v>
          </cell>
          <cell r="U331"/>
          <cell r="V331">
            <v>162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162</v>
          </cell>
          <cell r="AF331">
            <v>575519.58000000007</v>
          </cell>
          <cell r="AG331">
            <v>0</v>
          </cell>
          <cell r="AH331">
            <v>0</v>
          </cell>
          <cell r="AI331">
            <v>0</v>
          </cell>
          <cell r="AJ331">
            <v>575519.58000000007</v>
          </cell>
          <cell r="AK331">
            <v>15.999999999999995</v>
          </cell>
          <cell r="AL331">
            <v>7868.7999999999975</v>
          </cell>
          <cell r="AM331">
            <v>0</v>
          </cell>
          <cell r="AN331">
            <v>0</v>
          </cell>
          <cell r="AO331">
            <v>7868.7999999999975</v>
          </cell>
          <cell r="AP331">
            <v>15.999999999999995</v>
          </cell>
          <cell r="AQ331">
            <v>13168.319999999996</v>
          </cell>
          <cell r="AR331">
            <v>0</v>
          </cell>
          <cell r="AS331">
            <v>0</v>
          </cell>
          <cell r="AT331">
            <v>13168.319999999996</v>
          </cell>
          <cell r="AU331">
            <v>152.00000000000006</v>
          </cell>
          <cell r="AV331">
            <v>0</v>
          </cell>
          <cell r="AW331">
            <v>0</v>
          </cell>
          <cell r="AX331">
            <v>0</v>
          </cell>
          <cell r="AY331">
            <v>2.0000000000000031</v>
          </cell>
          <cell r="AZ331">
            <v>572.09760000000097</v>
          </cell>
          <cell r="BA331">
            <v>2.0000000000000031</v>
          </cell>
          <cell r="BB331">
            <v>893.28000000000134</v>
          </cell>
          <cell r="BC331">
            <v>0</v>
          </cell>
          <cell r="BD331">
            <v>0</v>
          </cell>
          <cell r="BE331">
            <v>2.0000000000000031</v>
          </cell>
          <cell r="BF331">
            <v>1033.8000000000015</v>
          </cell>
          <cell r="BG331">
            <v>4.0000000000000062</v>
          </cell>
          <cell r="BH331">
            <v>2730.0000000000041</v>
          </cell>
          <cell r="BI331">
            <v>5229.1776000000082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5229.1776000000082</v>
          </cell>
          <cell r="BZ331">
            <v>26266.297600000005</v>
          </cell>
          <cell r="CA331">
            <v>0</v>
          </cell>
          <cell r="CB331">
            <v>26266.297600000005</v>
          </cell>
          <cell r="CC331">
            <v>35.826923076923109</v>
          </cell>
          <cell r="CD331">
            <v>42071.914038461575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42071.914038461575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4.5849056603773537</v>
          </cell>
          <cell r="CX331">
            <v>2715.0435849056576</v>
          </cell>
          <cell r="CY331">
            <v>0</v>
          </cell>
          <cell r="CZ331">
            <v>0</v>
          </cell>
          <cell r="DA331">
            <v>2715.0435849056576</v>
          </cell>
          <cell r="DB331">
            <v>646572.83522336732</v>
          </cell>
          <cell r="DC331">
            <v>0</v>
          </cell>
          <cell r="DD331">
            <v>646572.83522336732</v>
          </cell>
          <cell r="DE331">
            <v>134894.59</v>
          </cell>
          <cell r="DF331">
            <v>0</v>
          </cell>
          <cell r="DG331">
            <v>134894.59</v>
          </cell>
          <cell r="DH331">
            <v>54</v>
          </cell>
          <cell r="DI331">
            <v>0</v>
          </cell>
          <cell r="DJ331">
            <v>0.745</v>
          </cell>
          <cell r="DK331">
            <v>0</v>
          </cell>
          <cell r="DL331">
            <v>0</v>
          </cell>
          <cell r="DN331"/>
          <cell r="DO331">
            <v>0</v>
          </cell>
          <cell r="DP331">
            <v>0</v>
          </cell>
          <cell r="DQ331">
            <v>0</v>
          </cell>
          <cell r="DR331">
            <v>1.0173000000000001</v>
          </cell>
          <cell r="DS331">
            <v>13519.386456364327</v>
          </cell>
          <cell r="DT331">
            <v>0</v>
          </cell>
          <cell r="DU331">
            <v>13519.386456364327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3072.41</v>
          </cell>
          <cell r="EB331">
            <v>3072.41</v>
          </cell>
          <cell r="EC331">
            <v>0</v>
          </cell>
          <cell r="ED331">
            <v>0</v>
          </cell>
          <cell r="EE331">
            <v>3072.41</v>
          </cell>
          <cell r="EF331">
            <v>3072.41</v>
          </cell>
          <cell r="EG331">
            <v>0</v>
          </cell>
          <cell r="EH331"/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151486.38645636433</v>
          </cell>
          <cell r="EQ331">
            <v>0</v>
          </cell>
          <cell r="ER331">
            <v>151486.38645636433</v>
          </cell>
          <cell r="ES331">
            <v>798059.22167973162</v>
          </cell>
          <cell r="ET331">
            <v>0</v>
          </cell>
          <cell r="EU331">
            <v>798059.22167973162</v>
          </cell>
          <cell r="EV331">
            <v>794986.81167973159</v>
          </cell>
          <cell r="EW331">
            <v>4907.3259980230341</v>
          </cell>
          <cell r="EX331">
            <v>4610</v>
          </cell>
          <cell r="EY331">
            <v>0</v>
          </cell>
          <cell r="EZ331">
            <v>746820</v>
          </cell>
          <cell r="FA331">
            <v>0</v>
          </cell>
          <cell r="FB331">
            <v>798059.22167973162</v>
          </cell>
          <cell r="FC331">
            <v>798059.22167973162</v>
          </cell>
          <cell r="FD331">
            <v>0</v>
          </cell>
          <cell r="FE331">
            <v>798059.22167973162</v>
          </cell>
          <cell r="FF331">
            <v>798059.22167973162</v>
          </cell>
          <cell r="FG331">
            <v>0</v>
          </cell>
          <cell r="FH331" t="str">
            <v>Formula</v>
          </cell>
          <cell r="FI331">
            <v>81841.828360751504</v>
          </cell>
          <cell r="FJ331">
            <v>0</v>
          </cell>
          <cell r="FK331">
            <v>81841.828360751504</v>
          </cell>
          <cell r="FL331">
            <v>0</v>
          </cell>
          <cell r="FM331">
            <v>6671.16</v>
          </cell>
          <cell r="FN331">
            <v>1221.1872660000001</v>
          </cell>
          <cell r="FO331">
            <v>0</v>
          </cell>
          <cell r="FP331">
            <v>164.80260000000001</v>
          </cell>
          <cell r="FQ331">
            <v>8057.1498659999997</v>
          </cell>
        </row>
        <row r="332">
          <cell r="C332">
            <v>1260</v>
          </cell>
          <cell r="D332" t="str">
            <v>RB051260</v>
          </cell>
          <cell r="E332" t="str">
            <v>South Green Junior School</v>
          </cell>
          <cell r="F332" t="str">
            <v>P</v>
          </cell>
          <cell r="G332" t="str">
            <v>Y</v>
          </cell>
          <cell r="H332">
            <v>10024247</v>
          </cell>
          <cell r="I332" t="str">
            <v/>
          </cell>
          <cell r="J332"/>
          <cell r="K332">
            <v>2681</v>
          </cell>
          <cell r="L332">
            <v>114946</v>
          </cell>
          <cell r="M332"/>
          <cell r="N332"/>
          <cell r="O332">
            <v>4</v>
          </cell>
          <cell r="P332">
            <v>0</v>
          </cell>
          <cell r="Q332">
            <v>0</v>
          </cell>
          <cell r="R332"/>
          <cell r="S332">
            <v>0</v>
          </cell>
          <cell r="T332">
            <v>240</v>
          </cell>
          <cell r="U332"/>
          <cell r="V332">
            <v>240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240</v>
          </cell>
          <cell r="AF332">
            <v>852621.60000000009</v>
          </cell>
          <cell r="AG332">
            <v>0</v>
          </cell>
          <cell r="AH332">
            <v>0</v>
          </cell>
          <cell r="AI332">
            <v>0</v>
          </cell>
          <cell r="AJ332">
            <v>852621.60000000009</v>
          </cell>
          <cell r="AK332">
            <v>37.000000000000085</v>
          </cell>
          <cell r="AL332">
            <v>18196.600000000042</v>
          </cell>
          <cell r="AM332">
            <v>0</v>
          </cell>
          <cell r="AN332">
            <v>0</v>
          </cell>
          <cell r="AO332">
            <v>18196.600000000042</v>
          </cell>
          <cell r="AP332">
            <v>49.999999999999922</v>
          </cell>
          <cell r="AQ332">
            <v>41150.999999999935</v>
          </cell>
          <cell r="AR332">
            <v>0</v>
          </cell>
          <cell r="AS332">
            <v>0</v>
          </cell>
          <cell r="AT332">
            <v>41150.999999999935</v>
          </cell>
          <cell r="AU332">
            <v>222</v>
          </cell>
          <cell r="AV332">
            <v>0</v>
          </cell>
          <cell r="AW332">
            <v>1.9999999999999991</v>
          </cell>
          <cell r="AX332">
            <v>471.72959999999978</v>
          </cell>
          <cell r="AY332">
            <v>4.999999999999992</v>
          </cell>
          <cell r="AZ332">
            <v>1430.2439999999979</v>
          </cell>
          <cell r="BA332">
            <v>4.000000000000008</v>
          </cell>
          <cell r="BB332">
            <v>1786.5600000000036</v>
          </cell>
          <cell r="BC332">
            <v>1.0000000000000009</v>
          </cell>
          <cell r="BD332">
            <v>486.78000000000043</v>
          </cell>
          <cell r="BE332">
            <v>1.0000000000000009</v>
          </cell>
          <cell r="BF332">
            <v>516.90000000000043</v>
          </cell>
          <cell r="BG332">
            <v>4.999999999999992</v>
          </cell>
          <cell r="BH332">
            <v>3412.4999999999945</v>
          </cell>
          <cell r="BI332">
            <v>8104.7135999999964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8104.7135999999964</v>
          </cell>
          <cell r="BZ332">
            <v>67452.313599999979</v>
          </cell>
          <cell r="CA332">
            <v>0</v>
          </cell>
          <cell r="CB332">
            <v>67452.313599999979</v>
          </cell>
          <cell r="CC332">
            <v>57.95169364470307</v>
          </cell>
          <cell r="CD332">
            <v>68053.253363911266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68053.253363911266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7.000000000000008</v>
          </cell>
          <cell r="CX332">
            <v>4145.1900000000041</v>
          </cell>
          <cell r="CY332">
            <v>0</v>
          </cell>
          <cell r="CZ332">
            <v>0</v>
          </cell>
          <cell r="DA332">
            <v>4145.1900000000041</v>
          </cell>
          <cell r="DB332">
            <v>992272.35696391144</v>
          </cell>
          <cell r="DC332">
            <v>0</v>
          </cell>
          <cell r="DD332">
            <v>992272.35696391144</v>
          </cell>
          <cell r="DE332">
            <v>134894.59</v>
          </cell>
          <cell r="DF332">
            <v>0</v>
          </cell>
          <cell r="DG332">
            <v>134894.59</v>
          </cell>
          <cell r="DH332">
            <v>60</v>
          </cell>
          <cell r="DI332">
            <v>0</v>
          </cell>
          <cell r="DJ332">
            <v>0.79100000000000004</v>
          </cell>
          <cell r="DK332">
            <v>0</v>
          </cell>
          <cell r="DL332">
            <v>0</v>
          </cell>
          <cell r="DN332"/>
          <cell r="DO332">
            <v>0</v>
          </cell>
          <cell r="DP332">
            <v>0</v>
          </cell>
          <cell r="DQ332">
            <v>0</v>
          </cell>
          <cell r="DR332">
            <v>1.0173000000000001</v>
          </cell>
          <cell r="DS332">
            <v>19499.988182475772</v>
          </cell>
          <cell r="DT332">
            <v>0</v>
          </cell>
          <cell r="DU332">
            <v>19499.988182475772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4688.8599999999997</v>
          </cell>
          <cell r="EB332">
            <v>4070.4</v>
          </cell>
          <cell r="EC332">
            <v>618.45999999999958</v>
          </cell>
          <cell r="ED332">
            <v>0</v>
          </cell>
          <cell r="EE332">
            <v>4688.8599999999997</v>
          </cell>
          <cell r="EF332">
            <v>4688.8599999999997</v>
          </cell>
          <cell r="EG332">
            <v>0</v>
          </cell>
          <cell r="EH332"/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159083.43818247574</v>
          </cell>
          <cell r="EQ332">
            <v>0</v>
          </cell>
          <cell r="ER332">
            <v>159083.43818247574</v>
          </cell>
          <cell r="ES332">
            <v>1151355.7951463871</v>
          </cell>
          <cell r="ET332">
            <v>0</v>
          </cell>
          <cell r="EU332">
            <v>1151355.7951463871</v>
          </cell>
          <cell r="EV332">
            <v>1146666.9351463872</v>
          </cell>
          <cell r="EW332">
            <v>4777.7788964432802</v>
          </cell>
          <cell r="EX332">
            <v>4610</v>
          </cell>
          <cell r="EY332">
            <v>0</v>
          </cell>
          <cell r="EZ332">
            <v>1106400</v>
          </cell>
          <cell r="FA332">
            <v>0</v>
          </cell>
          <cell r="FB332">
            <v>1151355.7951463871</v>
          </cell>
          <cell r="FC332">
            <v>1151355.7951463871</v>
          </cell>
          <cell r="FD332">
            <v>0</v>
          </cell>
          <cell r="FE332">
            <v>1151355.7951463871</v>
          </cell>
          <cell r="FF332">
            <v>1151355.7951463871</v>
          </cell>
          <cell r="FG332">
            <v>0</v>
          </cell>
          <cell r="FH332" t="str">
            <v>Formula</v>
          </cell>
          <cell r="FI332">
            <v>149576.47248978689</v>
          </cell>
          <cell r="FJ332">
            <v>0</v>
          </cell>
          <cell r="FK332">
            <v>149576.47248978689</v>
          </cell>
          <cell r="FL332">
            <v>0</v>
          </cell>
          <cell r="FM332">
            <v>9883.2000000000007</v>
          </cell>
          <cell r="FN332">
            <v>1809.1663200000003</v>
          </cell>
          <cell r="FO332">
            <v>0</v>
          </cell>
          <cell r="FP332">
            <v>244.15200000000002</v>
          </cell>
          <cell r="FQ332">
            <v>11936.518320000001</v>
          </cell>
        </row>
        <row r="333">
          <cell r="C333"/>
          <cell r="D333"/>
          <cell r="E333" t="str">
            <v>Southminster Church of England Primary School</v>
          </cell>
          <cell r="F333" t="str">
            <v>P</v>
          </cell>
          <cell r="G333" t="str">
            <v/>
          </cell>
          <cell r="H333"/>
          <cell r="I333" t="str">
            <v>Y</v>
          </cell>
          <cell r="J333"/>
          <cell r="K333">
            <v>2095</v>
          </cell>
          <cell r="L333">
            <v>140180</v>
          </cell>
          <cell r="M333"/>
          <cell r="N333"/>
          <cell r="O333">
            <v>7</v>
          </cell>
          <cell r="P333">
            <v>0</v>
          </cell>
          <cell r="Q333">
            <v>0</v>
          </cell>
          <cell r="R333"/>
          <cell r="S333">
            <v>33</v>
          </cell>
          <cell r="T333">
            <v>222</v>
          </cell>
          <cell r="U333"/>
          <cell r="V333">
            <v>255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255</v>
          </cell>
          <cell r="AF333">
            <v>905910.45000000007</v>
          </cell>
          <cell r="AG333">
            <v>0</v>
          </cell>
          <cell r="AH333">
            <v>0</v>
          </cell>
          <cell r="AI333">
            <v>0</v>
          </cell>
          <cell r="AJ333">
            <v>905910.45000000007</v>
          </cell>
          <cell r="AK333">
            <v>76.000000000000128</v>
          </cell>
          <cell r="AL333">
            <v>37376.800000000061</v>
          </cell>
          <cell r="AM333">
            <v>0</v>
          </cell>
          <cell r="AN333">
            <v>0</v>
          </cell>
          <cell r="AO333">
            <v>37376.800000000061</v>
          </cell>
          <cell r="AP333">
            <v>76.999999999999872</v>
          </cell>
          <cell r="AQ333">
            <v>63372.539999999892</v>
          </cell>
          <cell r="AR333">
            <v>0</v>
          </cell>
          <cell r="AS333">
            <v>0</v>
          </cell>
          <cell r="AT333">
            <v>63372.539999999892</v>
          </cell>
          <cell r="AU333">
            <v>195.7677165354331</v>
          </cell>
          <cell r="AV333">
            <v>0</v>
          </cell>
          <cell r="AW333">
            <v>48.188976377952777</v>
          </cell>
          <cell r="AX333">
            <v>11366.083275590556</v>
          </cell>
          <cell r="AY333">
            <v>10.039370078740163</v>
          </cell>
          <cell r="AZ333">
            <v>2871.7497637795295</v>
          </cell>
          <cell r="BA333">
            <v>1.0039370078740162</v>
          </cell>
          <cell r="BB333">
            <v>448.39842519685055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14686.231464566936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14686.231464566936</v>
          </cell>
          <cell r="BZ333">
            <v>115435.57146456689</v>
          </cell>
          <cell r="CA333">
            <v>0</v>
          </cell>
          <cell r="CB333">
            <v>115435.57146456689</v>
          </cell>
          <cell r="CC333">
            <v>92.285714285714249</v>
          </cell>
          <cell r="CD333">
            <v>108372.03714285709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108372.03714285709</v>
          </cell>
          <cell r="CR333">
            <v>27.69999999999996</v>
          </cell>
          <cell r="CS333">
            <v>26689.780999999963</v>
          </cell>
          <cell r="CT333">
            <v>0</v>
          </cell>
          <cell r="CU333">
            <v>0</v>
          </cell>
          <cell r="CV333">
            <v>26689.780999999963</v>
          </cell>
          <cell r="CW333">
            <v>1.1590909090909101</v>
          </cell>
          <cell r="CX333">
            <v>686.37886363636414</v>
          </cell>
          <cell r="CY333">
            <v>0</v>
          </cell>
          <cell r="CZ333">
            <v>0</v>
          </cell>
          <cell r="DA333">
            <v>686.37886363636414</v>
          </cell>
          <cell r="DB333">
            <v>1157094.2184710605</v>
          </cell>
          <cell r="DC333">
            <v>0</v>
          </cell>
          <cell r="DD333">
            <v>1157094.2184710605</v>
          </cell>
          <cell r="DE333">
            <v>134894.59</v>
          </cell>
          <cell r="DF333">
            <v>0</v>
          </cell>
          <cell r="DG333">
            <v>134894.59</v>
          </cell>
          <cell r="DH333">
            <v>36.428571428571431</v>
          </cell>
          <cell r="DI333">
            <v>0</v>
          </cell>
          <cell r="DJ333">
            <v>2.669</v>
          </cell>
          <cell r="DK333">
            <v>0</v>
          </cell>
          <cell r="DL333">
            <v>1</v>
          </cell>
          <cell r="DN333"/>
          <cell r="DO333">
            <v>0</v>
          </cell>
          <cell r="DP333">
            <v>0</v>
          </cell>
          <cell r="DQ333">
            <v>0</v>
          </cell>
          <cell r="DR333">
            <v>1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5521.6</v>
          </cell>
          <cell r="EB333">
            <v>5521.6</v>
          </cell>
          <cell r="EC333">
            <v>0</v>
          </cell>
          <cell r="ED333">
            <v>0</v>
          </cell>
          <cell r="EE333">
            <v>5521.6</v>
          </cell>
          <cell r="EF333">
            <v>5521.6</v>
          </cell>
          <cell r="EG333">
            <v>0</v>
          </cell>
          <cell r="EH333"/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140416.19</v>
          </cell>
          <cell r="EQ333">
            <v>0</v>
          </cell>
          <cell r="ER333">
            <v>140416.19</v>
          </cell>
          <cell r="ES333">
            <v>1297510.4084710605</v>
          </cell>
          <cell r="ET333">
            <v>0</v>
          </cell>
          <cell r="EU333">
            <v>1297510.4084710605</v>
          </cell>
          <cell r="EV333">
            <v>1291988.8084710606</v>
          </cell>
          <cell r="EW333">
            <v>5066.6227783178847</v>
          </cell>
          <cell r="EX333">
            <v>4610</v>
          </cell>
          <cell r="EY333">
            <v>0</v>
          </cell>
          <cell r="EZ333">
            <v>1175550</v>
          </cell>
          <cell r="FA333">
            <v>0</v>
          </cell>
          <cell r="FB333">
            <v>1297510.4084710605</v>
          </cell>
          <cell r="FC333">
            <v>1297510.4084710605</v>
          </cell>
          <cell r="FD333">
            <v>0</v>
          </cell>
          <cell r="FE333">
            <v>1297510.4084710605</v>
          </cell>
          <cell r="FF333">
            <v>1297510.4084710605</v>
          </cell>
          <cell r="FG333">
            <v>0</v>
          </cell>
          <cell r="FH333" t="str">
            <v>Formula</v>
          </cell>
          <cell r="FI333">
            <v>240984.28197106023</v>
          </cell>
          <cell r="FJ333">
            <v>0</v>
          </cell>
          <cell r="FK333">
            <v>240984.28197106023</v>
          </cell>
          <cell r="FL333">
            <v>0</v>
          </cell>
          <cell r="FM333" t="str">
            <v/>
          </cell>
          <cell r="FN333" t="str">
            <v/>
          </cell>
          <cell r="FO333" t="str">
            <v/>
          </cell>
          <cell r="FP333" t="str">
            <v/>
          </cell>
          <cell r="FQ333">
            <v>0</v>
          </cell>
        </row>
        <row r="334">
          <cell r="C334">
            <v>2846</v>
          </cell>
          <cell r="D334" t="str">
            <v>RB052846</v>
          </cell>
          <cell r="E334" t="str">
            <v>Spring Meadow Primary School &amp; School House Nursery</v>
          </cell>
          <cell r="F334" t="str">
            <v>P</v>
          </cell>
          <cell r="G334" t="str">
            <v>Y</v>
          </cell>
          <cell r="H334">
            <v>10023412</v>
          </cell>
          <cell r="I334" t="str">
            <v/>
          </cell>
          <cell r="J334"/>
          <cell r="K334">
            <v>2374</v>
          </cell>
          <cell r="L334">
            <v>114834</v>
          </cell>
          <cell r="M334"/>
          <cell r="N334"/>
          <cell r="O334">
            <v>7</v>
          </cell>
          <cell r="P334">
            <v>0</v>
          </cell>
          <cell r="Q334">
            <v>0</v>
          </cell>
          <cell r="R334"/>
          <cell r="S334">
            <v>35</v>
          </cell>
          <cell r="T334">
            <v>291</v>
          </cell>
          <cell r="U334"/>
          <cell r="V334">
            <v>326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326</v>
          </cell>
          <cell r="AF334">
            <v>1158144.3400000001</v>
          </cell>
          <cell r="AG334">
            <v>0</v>
          </cell>
          <cell r="AH334">
            <v>0</v>
          </cell>
          <cell r="AI334">
            <v>0</v>
          </cell>
          <cell r="AJ334">
            <v>1158144.3400000001</v>
          </cell>
          <cell r="AK334">
            <v>167.99999999999986</v>
          </cell>
          <cell r="AL334">
            <v>82622.399999999936</v>
          </cell>
          <cell r="AM334">
            <v>0</v>
          </cell>
          <cell r="AN334">
            <v>0</v>
          </cell>
          <cell r="AO334">
            <v>82622.399999999936</v>
          </cell>
          <cell r="AP334">
            <v>179.00000000000003</v>
          </cell>
          <cell r="AQ334">
            <v>147320.58000000002</v>
          </cell>
          <cell r="AR334">
            <v>0</v>
          </cell>
          <cell r="AS334">
            <v>0</v>
          </cell>
          <cell r="AT334">
            <v>147320.58000000002</v>
          </cell>
          <cell r="AU334">
            <v>68.999999999999858</v>
          </cell>
          <cell r="AV334">
            <v>0</v>
          </cell>
          <cell r="AW334">
            <v>6.9999999999999973</v>
          </cell>
          <cell r="AX334">
            <v>1651.0535999999993</v>
          </cell>
          <cell r="AY334">
            <v>0</v>
          </cell>
          <cell r="AZ334">
            <v>0</v>
          </cell>
          <cell r="BA334">
            <v>177.99999999999991</v>
          </cell>
          <cell r="BB334">
            <v>79501.919999999955</v>
          </cell>
          <cell r="BC334">
            <v>32.000000000000007</v>
          </cell>
          <cell r="BD334">
            <v>15576.960000000003</v>
          </cell>
          <cell r="BE334">
            <v>36.999999999999865</v>
          </cell>
          <cell r="BF334">
            <v>19125.29999999993</v>
          </cell>
          <cell r="BG334">
            <v>2.9999999999999996</v>
          </cell>
          <cell r="BH334">
            <v>2047.4999999999998</v>
          </cell>
          <cell r="BI334">
            <v>117902.73359999989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117902.73359999989</v>
          </cell>
          <cell r="BZ334">
            <v>347845.71359999984</v>
          </cell>
          <cell r="CA334">
            <v>0</v>
          </cell>
          <cell r="CB334">
            <v>347845.71359999984</v>
          </cell>
          <cell r="CC334">
            <v>84.61147635524803</v>
          </cell>
          <cell r="CD334">
            <v>99360.102798731314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99360.102798731314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3.3608247422680528</v>
          </cell>
          <cell r="CX334">
            <v>1990.1795876288727</v>
          </cell>
          <cell r="CY334">
            <v>0</v>
          </cell>
          <cell r="CZ334">
            <v>0</v>
          </cell>
          <cell r="DA334">
            <v>1990.1795876288727</v>
          </cell>
          <cell r="DB334">
            <v>1607340.3359863602</v>
          </cell>
          <cell r="DC334">
            <v>0</v>
          </cell>
          <cell r="DD334">
            <v>1607340.3359863602</v>
          </cell>
          <cell r="DE334">
            <v>134894.59</v>
          </cell>
          <cell r="DF334">
            <v>0</v>
          </cell>
          <cell r="DG334">
            <v>134894.59</v>
          </cell>
          <cell r="DH334">
            <v>46.571428571428569</v>
          </cell>
          <cell r="DI334">
            <v>0</v>
          </cell>
          <cell r="DJ334">
            <v>0.65400000000000003</v>
          </cell>
          <cell r="DK334">
            <v>0</v>
          </cell>
          <cell r="DL334">
            <v>0</v>
          </cell>
          <cell r="DN334"/>
          <cell r="DO334">
            <v>0</v>
          </cell>
          <cell r="DP334">
            <v>0</v>
          </cell>
          <cell r="DQ334">
            <v>0</v>
          </cell>
          <cell r="DR334">
            <v>1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30208</v>
          </cell>
          <cell r="EB334">
            <v>26624</v>
          </cell>
          <cell r="EC334">
            <v>3584</v>
          </cell>
          <cell r="ED334">
            <v>0</v>
          </cell>
          <cell r="EE334">
            <v>30208</v>
          </cell>
          <cell r="EF334">
            <v>30208</v>
          </cell>
          <cell r="EG334">
            <v>0</v>
          </cell>
          <cell r="EH334"/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165102.59</v>
          </cell>
          <cell r="EQ334">
            <v>0</v>
          </cell>
          <cell r="ER334">
            <v>165102.59</v>
          </cell>
          <cell r="ES334">
            <v>1772442.9259863603</v>
          </cell>
          <cell r="ET334">
            <v>0</v>
          </cell>
          <cell r="EU334">
            <v>1772442.9259863603</v>
          </cell>
          <cell r="EV334">
            <v>1742234.9259863603</v>
          </cell>
          <cell r="EW334">
            <v>5344.27891406859</v>
          </cell>
          <cell r="EX334">
            <v>4610</v>
          </cell>
          <cell r="EY334">
            <v>0</v>
          </cell>
          <cell r="EZ334">
            <v>1502860</v>
          </cell>
          <cell r="FA334">
            <v>0</v>
          </cell>
          <cell r="FB334">
            <v>1772442.9259863603</v>
          </cell>
          <cell r="FC334">
            <v>1772442.9259863603</v>
          </cell>
          <cell r="FD334">
            <v>0</v>
          </cell>
          <cell r="FE334">
            <v>1772442.9259863603</v>
          </cell>
          <cell r="FF334">
            <v>1772442.9259863603</v>
          </cell>
          <cell r="FG334">
            <v>0</v>
          </cell>
          <cell r="FH334" t="str">
            <v>Formula</v>
          </cell>
          <cell r="FI334">
            <v>401317.92618636013</v>
          </cell>
          <cell r="FJ334">
            <v>0</v>
          </cell>
          <cell r="FK334">
            <v>401317.92618636013</v>
          </cell>
          <cell r="FL334">
            <v>0</v>
          </cell>
          <cell r="FM334">
            <v>13424.68</v>
          </cell>
          <cell r="FN334">
            <v>2415.66</v>
          </cell>
          <cell r="FO334">
            <v>0</v>
          </cell>
          <cell r="FP334">
            <v>326</v>
          </cell>
          <cell r="FQ334">
            <v>16166.34</v>
          </cell>
        </row>
        <row r="335">
          <cell r="C335">
            <v>1673</v>
          </cell>
          <cell r="D335" t="str">
            <v>RB051673</v>
          </cell>
          <cell r="E335" t="str">
            <v>Springfield Primary School</v>
          </cell>
          <cell r="F335" t="str">
            <v>P</v>
          </cell>
          <cell r="G335" t="str">
            <v>Y</v>
          </cell>
          <cell r="H335">
            <v>10041462</v>
          </cell>
          <cell r="I335" t="str">
            <v/>
          </cell>
          <cell r="J335"/>
          <cell r="K335">
            <v>2020</v>
          </cell>
          <cell r="L335">
            <v>134065</v>
          </cell>
          <cell r="M335"/>
          <cell r="N335"/>
          <cell r="O335">
            <v>7</v>
          </cell>
          <cell r="P335">
            <v>0</v>
          </cell>
          <cell r="Q335">
            <v>0</v>
          </cell>
          <cell r="R335"/>
          <cell r="S335">
            <v>44</v>
          </cell>
          <cell r="T335">
            <v>373</v>
          </cell>
          <cell r="U335"/>
          <cell r="V335">
            <v>417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417</v>
          </cell>
          <cell r="AF335">
            <v>1481430.03</v>
          </cell>
          <cell r="AG335">
            <v>0</v>
          </cell>
          <cell r="AH335">
            <v>0</v>
          </cell>
          <cell r="AI335">
            <v>0</v>
          </cell>
          <cell r="AJ335">
            <v>1481430.03</v>
          </cell>
          <cell r="AK335">
            <v>116.99999999999987</v>
          </cell>
          <cell r="AL335">
            <v>57540.59999999994</v>
          </cell>
          <cell r="AM335">
            <v>0</v>
          </cell>
          <cell r="AN335">
            <v>0</v>
          </cell>
          <cell r="AO335">
            <v>57540.59999999994</v>
          </cell>
          <cell r="AP335">
            <v>119.00000000000014</v>
          </cell>
          <cell r="AQ335">
            <v>97939.380000000121</v>
          </cell>
          <cell r="AR335">
            <v>0</v>
          </cell>
          <cell r="AS335">
            <v>0</v>
          </cell>
          <cell r="AT335">
            <v>97939.380000000121</v>
          </cell>
          <cell r="AU335">
            <v>383.00000000000006</v>
          </cell>
          <cell r="AV335">
            <v>0</v>
          </cell>
          <cell r="AW335">
            <v>23.000000000000004</v>
          </cell>
          <cell r="AX335">
            <v>5424.8904000000011</v>
          </cell>
          <cell r="AY335">
            <v>4.0000000000000009</v>
          </cell>
          <cell r="AZ335">
            <v>1144.1952000000003</v>
          </cell>
          <cell r="BA335">
            <v>1.999999999999998</v>
          </cell>
          <cell r="BB335">
            <v>893.27999999999906</v>
          </cell>
          <cell r="BC335">
            <v>4.9999999999999947</v>
          </cell>
          <cell r="BD335">
            <v>2433.8999999999974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9896.265599999997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9896.265599999997</v>
          </cell>
          <cell r="BZ335">
            <v>165376.24560000005</v>
          </cell>
          <cell r="CA335">
            <v>0</v>
          </cell>
          <cell r="CB335">
            <v>165376.24560000005</v>
          </cell>
          <cell r="CC335">
            <v>110.60943789332991</v>
          </cell>
          <cell r="CD335">
            <v>129889.76901251625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129889.76901251625</v>
          </cell>
          <cell r="CR335">
            <v>41.979999999999905</v>
          </cell>
          <cell r="CS335">
            <v>40448.989399999904</v>
          </cell>
          <cell r="CT335">
            <v>0</v>
          </cell>
          <cell r="CU335">
            <v>0</v>
          </cell>
          <cell r="CV335">
            <v>40448.989399999904</v>
          </cell>
          <cell r="CW335">
            <v>50.308310991957214</v>
          </cell>
          <cell r="CX335">
            <v>29791.0725201073</v>
          </cell>
          <cell r="CY335">
            <v>0</v>
          </cell>
          <cell r="CZ335">
            <v>0</v>
          </cell>
          <cell r="DA335">
            <v>29791.0725201073</v>
          </cell>
          <cell r="DB335">
            <v>1846936.1065326233</v>
          </cell>
          <cell r="DC335">
            <v>0</v>
          </cell>
          <cell r="DD335">
            <v>1846936.1065326233</v>
          </cell>
          <cell r="DE335">
            <v>134894.59</v>
          </cell>
          <cell r="DF335">
            <v>0</v>
          </cell>
          <cell r="DG335">
            <v>134894.59</v>
          </cell>
          <cell r="DH335">
            <v>59.571428571428569</v>
          </cell>
          <cell r="DI335">
            <v>0</v>
          </cell>
          <cell r="DJ335">
            <v>0.68100000000000005</v>
          </cell>
          <cell r="DK335">
            <v>0</v>
          </cell>
          <cell r="DL335">
            <v>0</v>
          </cell>
          <cell r="DN335"/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47104</v>
          </cell>
          <cell r="EB335">
            <v>45056</v>
          </cell>
          <cell r="EC335">
            <v>2048</v>
          </cell>
          <cell r="ED335">
            <v>0</v>
          </cell>
          <cell r="EE335">
            <v>47104</v>
          </cell>
          <cell r="EF335">
            <v>47104</v>
          </cell>
          <cell r="EG335">
            <v>0</v>
          </cell>
          <cell r="EH335"/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181998.59</v>
          </cell>
          <cell r="EQ335">
            <v>0</v>
          </cell>
          <cell r="ER335">
            <v>181998.59</v>
          </cell>
          <cell r="ES335">
            <v>2028934.6965326234</v>
          </cell>
          <cell r="ET335">
            <v>0</v>
          </cell>
          <cell r="EU335">
            <v>2028934.6965326234</v>
          </cell>
          <cell r="EV335">
            <v>1981830.6965326234</v>
          </cell>
          <cell r="EW335">
            <v>4752.5915983995765</v>
          </cell>
          <cell r="EX335">
            <v>4610</v>
          </cell>
          <cell r="EY335">
            <v>0</v>
          </cell>
          <cell r="EZ335">
            <v>1922370</v>
          </cell>
          <cell r="FA335">
            <v>0</v>
          </cell>
          <cell r="FB335">
            <v>2028934.6965326234</v>
          </cell>
          <cell r="FC335">
            <v>2037295.1425899628</v>
          </cell>
          <cell r="FD335">
            <v>8360.4460573394317</v>
          </cell>
          <cell r="FE335">
            <v>2037295.1425899628</v>
          </cell>
          <cell r="FF335">
            <v>2037295.1425899628</v>
          </cell>
          <cell r="FG335">
            <v>0</v>
          </cell>
          <cell r="FH335" t="str">
            <v>MFG</v>
          </cell>
          <cell r="FI335">
            <v>352408.37743262359</v>
          </cell>
          <cell r="FJ335">
            <v>0</v>
          </cell>
          <cell r="FK335">
            <v>352408.37743262359</v>
          </cell>
          <cell r="FL335">
            <v>0</v>
          </cell>
          <cell r="FM335">
            <v>17172.060000000001</v>
          </cell>
          <cell r="FN335">
            <v>3089.9700000000003</v>
          </cell>
          <cell r="FO335">
            <v>0</v>
          </cell>
          <cell r="FP335">
            <v>417</v>
          </cell>
          <cell r="FQ335">
            <v>20679.030000000002</v>
          </cell>
        </row>
        <row r="336">
          <cell r="C336"/>
          <cell r="D336"/>
          <cell r="E336" t="str">
            <v>St Alban's Catholic Academy</v>
          </cell>
          <cell r="F336" t="str">
            <v>P</v>
          </cell>
          <cell r="G336" t="str">
            <v/>
          </cell>
          <cell r="H336"/>
          <cell r="I336" t="str">
            <v>Y</v>
          </cell>
          <cell r="J336"/>
          <cell r="K336">
            <v>5234</v>
          </cell>
          <cell r="L336">
            <v>137056</v>
          </cell>
          <cell r="M336"/>
          <cell r="N336"/>
          <cell r="O336">
            <v>7</v>
          </cell>
          <cell r="P336">
            <v>0</v>
          </cell>
          <cell r="Q336">
            <v>0</v>
          </cell>
          <cell r="R336"/>
          <cell r="S336">
            <v>28</v>
          </cell>
          <cell r="T336">
            <v>174</v>
          </cell>
          <cell r="U336"/>
          <cell r="V336">
            <v>202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202</v>
          </cell>
          <cell r="AF336">
            <v>717623.18</v>
          </cell>
          <cell r="AG336">
            <v>0</v>
          </cell>
          <cell r="AH336">
            <v>0</v>
          </cell>
          <cell r="AI336">
            <v>0</v>
          </cell>
          <cell r="AJ336">
            <v>717623.18</v>
          </cell>
          <cell r="AK336">
            <v>21.000000000000007</v>
          </cell>
          <cell r="AL336">
            <v>10327.800000000003</v>
          </cell>
          <cell r="AM336">
            <v>0</v>
          </cell>
          <cell r="AN336">
            <v>0</v>
          </cell>
          <cell r="AO336">
            <v>10327.800000000003</v>
          </cell>
          <cell r="AP336">
            <v>23.000000000000028</v>
          </cell>
          <cell r="AQ336">
            <v>18929.460000000025</v>
          </cell>
          <cell r="AR336">
            <v>0</v>
          </cell>
          <cell r="AS336">
            <v>0</v>
          </cell>
          <cell r="AT336">
            <v>18929.460000000025</v>
          </cell>
          <cell r="AU336">
            <v>53.263681592039802</v>
          </cell>
          <cell r="AV336">
            <v>0</v>
          </cell>
          <cell r="AW336">
            <v>56.278606965174049</v>
          </cell>
          <cell r="AX336">
            <v>13274.142376119384</v>
          </cell>
          <cell r="AY336">
            <v>74.368159203979999</v>
          </cell>
          <cell r="AZ336">
            <v>21272.922698507435</v>
          </cell>
          <cell r="BA336">
            <v>6.0298507462686528</v>
          </cell>
          <cell r="BB336">
            <v>2693.1725373134309</v>
          </cell>
          <cell r="BC336">
            <v>12.059701492537306</v>
          </cell>
          <cell r="BD336">
            <v>5870.4214925373089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43110.659104477563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43110.659104477563</v>
          </cell>
          <cell r="BZ336">
            <v>72367.919104477594</v>
          </cell>
          <cell r="CA336">
            <v>0</v>
          </cell>
          <cell r="CB336">
            <v>72367.919104477594</v>
          </cell>
          <cell r="CC336">
            <v>63.840702947845813</v>
          </cell>
          <cell r="CD336">
            <v>74968.775878684814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74968.775878684814</v>
          </cell>
          <cell r="CR336">
            <v>4.8800000000000114</v>
          </cell>
          <cell r="CS336">
            <v>4702.0264000000107</v>
          </cell>
          <cell r="CT336">
            <v>0</v>
          </cell>
          <cell r="CU336">
            <v>0</v>
          </cell>
          <cell r="CV336">
            <v>4702.0264000000107</v>
          </cell>
          <cell r="CW336">
            <v>51.080459770114985</v>
          </cell>
          <cell r="CX336">
            <v>30248.31586206899</v>
          </cell>
          <cell r="CY336">
            <v>0</v>
          </cell>
          <cell r="CZ336">
            <v>0</v>
          </cell>
          <cell r="DA336">
            <v>30248.31586206899</v>
          </cell>
          <cell r="DB336">
            <v>899910.21724523162</v>
          </cell>
          <cell r="DC336">
            <v>0</v>
          </cell>
          <cell r="DD336">
            <v>899910.21724523162</v>
          </cell>
          <cell r="DE336">
            <v>134894.59</v>
          </cell>
          <cell r="DF336">
            <v>0</v>
          </cell>
          <cell r="DG336">
            <v>134894.59</v>
          </cell>
          <cell r="DH336">
            <v>28.857142857142858</v>
          </cell>
          <cell r="DI336">
            <v>0</v>
          </cell>
          <cell r="DJ336">
            <v>0.65700000000000003</v>
          </cell>
          <cell r="DK336">
            <v>0</v>
          </cell>
          <cell r="DL336">
            <v>0</v>
          </cell>
          <cell r="DN336"/>
          <cell r="DO336">
            <v>0</v>
          </cell>
          <cell r="DP336">
            <v>0</v>
          </cell>
          <cell r="DQ336">
            <v>0</v>
          </cell>
          <cell r="DR336">
            <v>1.0173000000000001</v>
          </cell>
          <cell r="DS336">
            <v>17902.123165342604</v>
          </cell>
          <cell r="DT336">
            <v>0</v>
          </cell>
          <cell r="DU336">
            <v>17902.123165342604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4091.9</v>
          </cell>
          <cell r="EB336">
            <v>4091.9</v>
          </cell>
          <cell r="EC336">
            <v>0</v>
          </cell>
          <cell r="ED336">
            <v>0</v>
          </cell>
          <cell r="EE336">
            <v>4091.9</v>
          </cell>
          <cell r="EF336">
            <v>4091.9</v>
          </cell>
          <cell r="EG336">
            <v>0</v>
          </cell>
          <cell r="EH336"/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156888.6131653426</v>
          </cell>
          <cell r="EQ336">
            <v>0</v>
          </cell>
          <cell r="ER336">
            <v>156888.6131653426</v>
          </cell>
          <cell r="ES336">
            <v>1056798.8304105741</v>
          </cell>
          <cell r="ET336">
            <v>0</v>
          </cell>
          <cell r="EU336">
            <v>1056798.8304105741</v>
          </cell>
          <cell r="EV336">
            <v>1052706.9304105742</v>
          </cell>
          <cell r="EW336">
            <v>5211.4204475771003</v>
          </cell>
          <cell r="EX336">
            <v>4610</v>
          </cell>
          <cell r="EY336">
            <v>0</v>
          </cell>
          <cell r="EZ336">
            <v>931220</v>
          </cell>
          <cell r="FA336">
            <v>0</v>
          </cell>
          <cell r="FB336">
            <v>1056798.8304105741</v>
          </cell>
          <cell r="FC336">
            <v>1056798.8304105741</v>
          </cell>
          <cell r="FD336">
            <v>0</v>
          </cell>
          <cell r="FE336">
            <v>1056798.8304105741</v>
          </cell>
          <cell r="FF336">
            <v>1056798.8304105741</v>
          </cell>
          <cell r="FG336">
            <v>0</v>
          </cell>
          <cell r="FH336" t="str">
            <v>Formula</v>
          </cell>
          <cell r="FI336">
            <v>196835.27387999391</v>
          </cell>
          <cell r="FJ336">
            <v>0</v>
          </cell>
          <cell r="FK336">
            <v>196835.27387999391</v>
          </cell>
          <cell r="FL336">
            <v>0</v>
          </cell>
          <cell r="FM336" t="str">
            <v/>
          </cell>
          <cell r="FN336" t="str">
            <v/>
          </cell>
          <cell r="FO336" t="str">
            <v/>
          </cell>
          <cell r="FP336" t="str">
            <v/>
          </cell>
          <cell r="FQ336">
            <v>0</v>
          </cell>
        </row>
        <row r="337">
          <cell r="C337"/>
          <cell r="D337"/>
          <cell r="E337" t="str">
            <v>St Andrew's Church of England Primary School, Halstead</v>
          </cell>
          <cell r="F337" t="str">
            <v>P</v>
          </cell>
          <cell r="G337" t="str">
            <v/>
          </cell>
          <cell r="H337"/>
          <cell r="I337" t="str">
            <v>Y</v>
          </cell>
          <cell r="J337"/>
          <cell r="K337">
            <v>3303</v>
          </cell>
          <cell r="L337">
            <v>145523</v>
          </cell>
          <cell r="M337"/>
          <cell r="N337"/>
          <cell r="O337">
            <v>7</v>
          </cell>
          <cell r="P337">
            <v>0</v>
          </cell>
          <cell r="Q337">
            <v>0</v>
          </cell>
          <cell r="R337"/>
          <cell r="S337">
            <v>30</v>
          </cell>
          <cell r="T337">
            <v>190</v>
          </cell>
          <cell r="U337"/>
          <cell r="V337">
            <v>220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220</v>
          </cell>
          <cell r="AF337">
            <v>781569.8</v>
          </cell>
          <cell r="AG337">
            <v>0</v>
          </cell>
          <cell r="AH337">
            <v>0</v>
          </cell>
          <cell r="AI337">
            <v>0</v>
          </cell>
          <cell r="AJ337">
            <v>781569.8</v>
          </cell>
          <cell r="AK337">
            <v>27.00000000000006</v>
          </cell>
          <cell r="AL337">
            <v>13278.600000000029</v>
          </cell>
          <cell r="AM337">
            <v>0</v>
          </cell>
          <cell r="AN337">
            <v>0</v>
          </cell>
          <cell r="AO337">
            <v>13278.600000000029</v>
          </cell>
          <cell r="AP337">
            <v>27.00000000000006</v>
          </cell>
          <cell r="AQ337">
            <v>22221.540000000048</v>
          </cell>
          <cell r="AR337">
            <v>0</v>
          </cell>
          <cell r="AS337">
            <v>0</v>
          </cell>
          <cell r="AT337">
            <v>22221.540000000048</v>
          </cell>
          <cell r="AU337">
            <v>205.00000000000003</v>
          </cell>
          <cell r="AV337">
            <v>0</v>
          </cell>
          <cell r="AW337">
            <v>2</v>
          </cell>
          <cell r="AX337">
            <v>471.7296</v>
          </cell>
          <cell r="AY337">
            <v>1.0000000000000009</v>
          </cell>
          <cell r="AZ337">
            <v>286.04880000000026</v>
          </cell>
          <cell r="BA337">
            <v>11.999999999999991</v>
          </cell>
          <cell r="BB337">
            <v>5359.6799999999957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6117.4583999999959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6117.4583999999959</v>
          </cell>
          <cell r="BZ337">
            <v>41617.598400000075</v>
          </cell>
          <cell r="CA337">
            <v>0</v>
          </cell>
          <cell r="CB337">
            <v>41617.598400000075</v>
          </cell>
          <cell r="CC337">
            <v>51.441176470588267</v>
          </cell>
          <cell r="CD337">
            <v>60407.887941176508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60407.887941176508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3.4736842105263097</v>
          </cell>
          <cell r="CX337">
            <v>2057.0115789473648</v>
          </cell>
          <cell r="CY337">
            <v>0</v>
          </cell>
          <cell r="CZ337">
            <v>0</v>
          </cell>
          <cell r="DA337">
            <v>2057.0115789473648</v>
          </cell>
          <cell r="DB337">
            <v>885652.29792012402</v>
          </cell>
          <cell r="DC337">
            <v>0</v>
          </cell>
          <cell r="DD337">
            <v>885652.29792012402</v>
          </cell>
          <cell r="DE337">
            <v>134894.59</v>
          </cell>
          <cell r="DF337">
            <v>0</v>
          </cell>
          <cell r="DG337">
            <v>134894.59</v>
          </cell>
          <cell r="DH337">
            <v>31.428571428571427</v>
          </cell>
          <cell r="DI337">
            <v>0</v>
          </cell>
          <cell r="DJ337">
            <v>0.90900000000000003</v>
          </cell>
          <cell r="DK337">
            <v>0</v>
          </cell>
          <cell r="DL337">
            <v>0</v>
          </cell>
          <cell r="DN337"/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4145.4139999999998</v>
          </cell>
          <cell r="EB337">
            <v>4145.4139999999998</v>
          </cell>
          <cell r="EC337">
            <v>0</v>
          </cell>
          <cell r="ED337">
            <v>0</v>
          </cell>
          <cell r="EE337">
            <v>4145.4139999999998</v>
          </cell>
          <cell r="EF337">
            <v>4145.4139999999998</v>
          </cell>
          <cell r="EG337">
            <v>0</v>
          </cell>
          <cell r="EH337"/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139040.00399999999</v>
          </cell>
          <cell r="EQ337">
            <v>0</v>
          </cell>
          <cell r="ER337">
            <v>139040.00399999999</v>
          </cell>
          <cell r="ES337">
            <v>1024692.301920124</v>
          </cell>
          <cell r="ET337">
            <v>0</v>
          </cell>
          <cell r="EU337">
            <v>1024692.301920124</v>
          </cell>
          <cell r="EV337">
            <v>1020546.887920124</v>
          </cell>
          <cell r="EW337">
            <v>4638.8494905460184</v>
          </cell>
          <cell r="EX337">
            <v>4610</v>
          </cell>
          <cell r="EY337">
            <v>0</v>
          </cell>
          <cell r="EZ337">
            <v>1014200</v>
          </cell>
          <cell r="FA337">
            <v>0</v>
          </cell>
          <cell r="FB337">
            <v>1024692.301920124</v>
          </cell>
          <cell r="FC337">
            <v>1024692.301920124</v>
          </cell>
          <cell r="FD337">
            <v>0</v>
          </cell>
          <cell r="FE337">
            <v>1024692.301920124</v>
          </cell>
          <cell r="FF337">
            <v>1024692.301920124</v>
          </cell>
          <cell r="FG337">
            <v>0</v>
          </cell>
          <cell r="FH337" t="str">
            <v>Formula</v>
          </cell>
          <cell r="FI337">
            <v>114250.99192012392</v>
          </cell>
          <cell r="FJ337">
            <v>0</v>
          </cell>
          <cell r="FK337">
            <v>114250.99192012392</v>
          </cell>
          <cell r="FL337">
            <v>0</v>
          </cell>
          <cell r="FM337" t="str">
            <v/>
          </cell>
          <cell r="FN337" t="str">
            <v/>
          </cell>
          <cell r="FO337" t="str">
            <v/>
          </cell>
          <cell r="FP337" t="str">
            <v/>
          </cell>
          <cell r="FQ337">
            <v>0</v>
          </cell>
        </row>
        <row r="338">
          <cell r="C338">
            <v>3464</v>
          </cell>
          <cell r="D338" t="str">
            <v>GMPS3464</v>
          </cell>
          <cell r="E338" t="str">
            <v>St Andrew's CofE Primary School</v>
          </cell>
          <cell r="F338" t="str">
            <v>P</v>
          </cell>
          <cell r="G338" t="str">
            <v>Y</v>
          </cell>
          <cell r="H338">
            <v>10023486</v>
          </cell>
          <cell r="I338" t="str">
            <v/>
          </cell>
          <cell r="J338"/>
          <cell r="K338">
            <v>5241</v>
          </cell>
          <cell r="L338">
            <v>115281</v>
          </cell>
          <cell r="M338"/>
          <cell r="N338"/>
          <cell r="O338">
            <v>7</v>
          </cell>
          <cell r="P338">
            <v>0</v>
          </cell>
          <cell r="Q338">
            <v>0</v>
          </cell>
          <cell r="R338"/>
          <cell r="S338">
            <v>60</v>
          </cell>
          <cell r="T338">
            <v>318</v>
          </cell>
          <cell r="U338"/>
          <cell r="V338">
            <v>378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378</v>
          </cell>
          <cell r="AF338">
            <v>1342879.02</v>
          </cell>
          <cell r="AG338">
            <v>0</v>
          </cell>
          <cell r="AH338">
            <v>0</v>
          </cell>
          <cell r="AI338">
            <v>0</v>
          </cell>
          <cell r="AJ338">
            <v>1342879.02</v>
          </cell>
          <cell r="AK338">
            <v>114.99999999999991</v>
          </cell>
          <cell r="AL338">
            <v>56556.999999999956</v>
          </cell>
          <cell r="AM338">
            <v>0</v>
          </cell>
          <cell r="AN338">
            <v>0</v>
          </cell>
          <cell r="AO338">
            <v>56556.999999999956</v>
          </cell>
          <cell r="AP338">
            <v>122.0000000000001</v>
          </cell>
          <cell r="AQ338">
            <v>100408.44000000008</v>
          </cell>
          <cell r="AR338">
            <v>0</v>
          </cell>
          <cell r="AS338">
            <v>0</v>
          </cell>
          <cell r="AT338">
            <v>100408.44000000008</v>
          </cell>
          <cell r="AU338">
            <v>246.00000000000009</v>
          </cell>
          <cell r="AV338">
            <v>0</v>
          </cell>
          <cell r="AW338">
            <v>13.000000000000002</v>
          </cell>
          <cell r="AX338">
            <v>3066.2424000000005</v>
          </cell>
          <cell r="AY338">
            <v>119.00000000000007</v>
          </cell>
          <cell r="AZ338">
            <v>34039.807200000025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37106.049600000028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37106.049600000028</v>
          </cell>
          <cell r="BZ338">
            <v>194071.48960000006</v>
          </cell>
          <cell r="CA338">
            <v>0</v>
          </cell>
          <cell r="CB338">
            <v>194071.48960000006</v>
          </cell>
          <cell r="CC338">
            <v>109.52791238079361</v>
          </cell>
          <cell r="CD338">
            <v>128619.72278788974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128619.72278788974</v>
          </cell>
          <cell r="CR338">
            <v>23.320000000000121</v>
          </cell>
          <cell r="CS338">
            <v>22469.519600000116</v>
          </cell>
          <cell r="CT338">
            <v>0</v>
          </cell>
          <cell r="CU338">
            <v>0</v>
          </cell>
          <cell r="CV338">
            <v>22469.519600000116</v>
          </cell>
          <cell r="CW338">
            <v>54.679245283018687</v>
          </cell>
          <cell r="CX338">
            <v>32379.408679245174</v>
          </cell>
          <cell r="CY338">
            <v>0</v>
          </cell>
          <cell r="CZ338">
            <v>0</v>
          </cell>
          <cell r="DA338">
            <v>32379.408679245174</v>
          </cell>
          <cell r="DB338">
            <v>1720419.1606671351</v>
          </cell>
          <cell r="DC338">
            <v>0</v>
          </cell>
          <cell r="DD338">
            <v>1720419.1606671351</v>
          </cell>
          <cell r="DE338">
            <v>134894.59</v>
          </cell>
          <cell r="DF338">
            <v>0</v>
          </cell>
          <cell r="DG338">
            <v>134894.59</v>
          </cell>
          <cell r="DH338">
            <v>54</v>
          </cell>
          <cell r="DI338">
            <v>0</v>
          </cell>
          <cell r="DJ338">
            <v>2.202</v>
          </cell>
          <cell r="DK338">
            <v>0</v>
          </cell>
          <cell r="DL338">
            <v>1</v>
          </cell>
          <cell r="DN338"/>
          <cell r="DO338">
            <v>0</v>
          </cell>
          <cell r="DP338">
            <v>0</v>
          </cell>
          <cell r="DQ338">
            <v>0</v>
          </cell>
          <cell r="DR338">
            <v>1.0173000000000001</v>
          </cell>
          <cell r="DS338">
            <v>32096.927886541613</v>
          </cell>
          <cell r="DT338">
            <v>0</v>
          </cell>
          <cell r="DU338">
            <v>32096.927886541613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7936</v>
          </cell>
          <cell r="EB338">
            <v>7372.8</v>
          </cell>
          <cell r="EC338">
            <v>563.19999999999982</v>
          </cell>
          <cell r="ED338">
            <v>0</v>
          </cell>
          <cell r="EE338">
            <v>7936</v>
          </cell>
          <cell r="EF338">
            <v>7936</v>
          </cell>
          <cell r="EG338">
            <v>0</v>
          </cell>
          <cell r="EH338"/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174927.51788654161</v>
          </cell>
          <cell r="EQ338">
            <v>0</v>
          </cell>
          <cell r="ER338">
            <v>174927.51788654161</v>
          </cell>
          <cell r="ES338">
            <v>1895346.6785536767</v>
          </cell>
          <cell r="ET338">
            <v>0</v>
          </cell>
          <cell r="EU338">
            <v>1895346.6785536767</v>
          </cell>
          <cell r="EV338">
            <v>1887410.6785536769</v>
          </cell>
          <cell r="EW338">
            <v>4993.1499432636956</v>
          </cell>
          <cell r="EX338">
            <v>4610</v>
          </cell>
          <cell r="EY338">
            <v>0</v>
          </cell>
          <cell r="EZ338">
            <v>1742580</v>
          </cell>
          <cell r="FA338">
            <v>0</v>
          </cell>
          <cell r="FB338">
            <v>1895346.6785536767</v>
          </cell>
          <cell r="FC338">
            <v>1895346.6785536767</v>
          </cell>
          <cell r="FD338">
            <v>0</v>
          </cell>
          <cell r="FE338">
            <v>1895346.6785536767</v>
          </cell>
          <cell r="FF338">
            <v>1895346.6785536767</v>
          </cell>
          <cell r="FG338">
            <v>0</v>
          </cell>
          <cell r="FH338" t="str">
            <v>Formula</v>
          </cell>
          <cell r="FI338">
            <v>367519.47381205665</v>
          </cell>
          <cell r="FJ338">
            <v>0</v>
          </cell>
          <cell r="FK338">
            <v>367519.47381205665</v>
          </cell>
          <cell r="FL338">
            <v>0</v>
          </cell>
          <cell r="FM338">
            <v>15566.039999999999</v>
          </cell>
          <cell r="FN338">
            <v>2849.4369540000002</v>
          </cell>
          <cell r="FO338">
            <v>0</v>
          </cell>
          <cell r="FP338">
            <v>384.53940000000006</v>
          </cell>
          <cell r="FQ338">
            <v>18800.016353999999</v>
          </cell>
        </row>
        <row r="339">
          <cell r="C339"/>
          <cell r="D339"/>
          <cell r="E339" t="str">
            <v>Weeley St Andrew's CofE Primary School</v>
          </cell>
          <cell r="F339" t="str">
            <v>P</v>
          </cell>
          <cell r="G339" t="str">
            <v/>
          </cell>
          <cell r="H339"/>
          <cell r="I339" t="str">
            <v>Y</v>
          </cell>
          <cell r="J339"/>
          <cell r="K339">
            <v>2096</v>
          </cell>
          <cell r="L339">
            <v>140181</v>
          </cell>
          <cell r="M339"/>
          <cell r="N339"/>
          <cell r="O339">
            <v>7</v>
          </cell>
          <cell r="P339">
            <v>0</v>
          </cell>
          <cell r="Q339">
            <v>0</v>
          </cell>
          <cell r="R339"/>
          <cell r="S339">
            <v>17</v>
          </cell>
          <cell r="T339">
            <v>177</v>
          </cell>
          <cell r="U339"/>
          <cell r="V339">
            <v>194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194</v>
          </cell>
          <cell r="AF339">
            <v>689202.46000000008</v>
          </cell>
          <cell r="AG339">
            <v>0</v>
          </cell>
          <cell r="AH339">
            <v>0</v>
          </cell>
          <cell r="AI339">
            <v>0</v>
          </cell>
          <cell r="AJ339">
            <v>689202.46000000008</v>
          </cell>
          <cell r="AK339">
            <v>60.000000000000014</v>
          </cell>
          <cell r="AL339">
            <v>29508.000000000007</v>
          </cell>
          <cell r="AM339">
            <v>0</v>
          </cell>
          <cell r="AN339">
            <v>0</v>
          </cell>
          <cell r="AO339">
            <v>29508.000000000007</v>
          </cell>
          <cell r="AP339">
            <v>61.999999999999929</v>
          </cell>
          <cell r="AQ339">
            <v>51027.23999999994</v>
          </cell>
          <cell r="AR339">
            <v>0</v>
          </cell>
          <cell r="AS339">
            <v>0</v>
          </cell>
          <cell r="AT339">
            <v>51027.23999999994</v>
          </cell>
          <cell r="AU339">
            <v>109.00000000000004</v>
          </cell>
          <cell r="AV339">
            <v>0</v>
          </cell>
          <cell r="AW339">
            <v>19</v>
          </cell>
          <cell r="AX339">
            <v>4481.4312</v>
          </cell>
          <cell r="AY339">
            <v>0</v>
          </cell>
          <cell r="AZ339">
            <v>0</v>
          </cell>
          <cell r="BA339">
            <v>20.999999999999929</v>
          </cell>
          <cell r="BB339">
            <v>9379.4399999999678</v>
          </cell>
          <cell r="BC339">
            <v>20.999999999999929</v>
          </cell>
          <cell r="BD339">
            <v>10222.379999999965</v>
          </cell>
          <cell r="BE339">
            <v>11.000000000000009</v>
          </cell>
          <cell r="BF339">
            <v>5685.9000000000042</v>
          </cell>
          <cell r="BG339">
            <v>12.999999999999996</v>
          </cell>
          <cell r="BH339">
            <v>8872.4999999999982</v>
          </cell>
          <cell r="BI339">
            <v>38641.651199999935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38641.651199999935</v>
          </cell>
          <cell r="BZ339">
            <v>119176.89119999988</v>
          </cell>
          <cell r="CA339">
            <v>0</v>
          </cell>
          <cell r="CB339">
            <v>119176.89119999988</v>
          </cell>
          <cell r="CC339">
            <v>67.717654719438301</v>
          </cell>
          <cell r="CD339">
            <v>79521.519113583592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79521.519113583592</v>
          </cell>
          <cell r="CR339">
            <v>18.360000000000007</v>
          </cell>
          <cell r="CS339">
            <v>17690.410800000005</v>
          </cell>
          <cell r="CT339">
            <v>0</v>
          </cell>
          <cell r="CU339">
            <v>0</v>
          </cell>
          <cell r="CV339">
            <v>17690.410800000005</v>
          </cell>
          <cell r="CW339">
            <v>3.5272727272727304</v>
          </cell>
          <cell r="CX339">
            <v>2088.7450909090926</v>
          </cell>
          <cell r="CY339">
            <v>0</v>
          </cell>
          <cell r="CZ339">
            <v>0</v>
          </cell>
          <cell r="DA339">
            <v>2088.7450909090926</v>
          </cell>
          <cell r="DB339">
            <v>907680.02620449266</v>
          </cell>
          <cell r="DC339">
            <v>0</v>
          </cell>
          <cell r="DD339">
            <v>907680.02620449266</v>
          </cell>
          <cell r="DE339">
            <v>134894.59</v>
          </cell>
          <cell r="DF339">
            <v>0</v>
          </cell>
          <cell r="DG339">
            <v>134894.59</v>
          </cell>
          <cell r="DH339">
            <v>27.714285714285715</v>
          </cell>
          <cell r="DI339">
            <v>0</v>
          </cell>
          <cell r="DJ339">
            <v>2.2120000000000002</v>
          </cell>
          <cell r="DK339">
            <v>0</v>
          </cell>
          <cell r="DL339">
            <v>1</v>
          </cell>
          <cell r="DN339"/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4190.5</v>
          </cell>
          <cell r="EB339">
            <v>4190.5</v>
          </cell>
          <cell r="EC339">
            <v>0</v>
          </cell>
          <cell r="ED339">
            <v>0</v>
          </cell>
          <cell r="EE339">
            <v>4190.5</v>
          </cell>
          <cell r="EF339">
            <v>4190.5</v>
          </cell>
          <cell r="EG339">
            <v>0</v>
          </cell>
          <cell r="EH339"/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139085.09</v>
          </cell>
          <cell r="EQ339">
            <v>0</v>
          </cell>
          <cell r="ER339">
            <v>139085.09</v>
          </cell>
          <cell r="ES339">
            <v>1046765.1162044926</v>
          </cell>
          <cell r="ET339">
            <v>0</v>
          </cell>
          <cell r="EU339">
            <v>1046765.1162044926</v>
          </cell>
          <cell r="EV339">
            <v>1042574.6162044926</v>
          </cell>
          <cell r="EW339">
            <v>5374.095959816972</v>
          </cell>
          <cell r="EX339">
            <v>4610</v>
          </cell>
          <cell r="EY339">
            <v>0</v>
          </cell>
          <cell r="EZ339">
            <v>894340</v>
          </cell>
          <cell r="FA339">
            <v>0</v>
          </cell>
          <cell r="FB339">
            <v>1046765.1162044926</v>
          </cell>
          <cell r="FC339">
            <v>1046765.1162044926</v>
          </cell>
          <cell r="FD339">
            <v>0</v>
          </cell>
          <cell r="FE339">
            <v>1046765.1162044926</v>
          </cell>
          <cell r="FF339">
            <v>1046765.1162044926</v>
          </cell>
          <cell r="FG339">
            <v>0</v>
          </cell>
          <cell r="FH339" t="str">
            <v>Formula</v>
          </cell>
          <cell r="FI339">
            <v>209645.64000449257</v>
          </cell>
          <cell r="FJ339">
            <v>0</v>
          </cell>
          <cell r="FK339">
            <v>209645.64000449257</v>
          </cell>
          <cell r="FL339">
            <v>0</v>
          </cell>
          <cell r="FM339" t="str">
            <v/>
          </cell>
          <cell r="FN339" t="str">
            <v/>
          </cell>
          <cell r="FO339" t="str">
            <v/>
          </cell>
          <cell r="FP339" t="str">
            <v/>
          </cell>
          <cell r="FQ339">
            <v>0</v>
          </cell>
        </row>
        <row r="340">
          <cell r="C340"/>
          <cell r="D340"/>
          <cell r="E340" t="str">
            <v>St Andrew's Church of England Primary Academy, Marks Tey</v>
          </cell>
          <cell r="F340" t="str">
            <v>P</v>
          </cell>
          <cell r="G340" t="str">
            <v/>
          </cell>
          <cell r="H340"/>
          <cell r="I340" t="str">
            <v>Y</v>
          </cell>
          <cell r="J340"/>
          <cell r="K340">
            <v>3027</v>
          </cell>
          <cell r="L340">
            <v>149970</v>
          </cell>
          <cell r="M340"/>
          <cell r="N340"/>
          <cell r="O340">
            <v>7</v>
          </cell>
          <cell r="P340">
            <v>0</v>
          </cell>
          <cell r="Q340">
            <v>0</v>
          </cell>
          <cell r="R340"/>
          <cell r="S340">
            <v>21</v>
          </cell>
          <cell r="T340">
            <v>115</v>
          </cell>
          <cell r="U340"/>
          <cell r="V340">
            <v>136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136</v>
          </cell>
          <cell r="AF340">
            <v>483152.24</v>
          </cell>
          <cell r="AG340">
            <v>0</v>
          </cell>
          <cell r="AH340">
            <v>0</v>
          </cell>
          <cell r="AI340">
            <v>0</v>
          </cell>
          <cell r="AJ340">
            <v>483152.24</v>
          </cell>
          <cell r="AK340">
            <v>18.999999999999979</v>
          </cell>
          <cell r="AL340">
            <v>9344.1999999999898</v>
          </cell>
          <cell r="AM340">
            <v>0</v>
          </cell>
          <cell r="AN340">
            <v>0</v>
          </cell>
          <cell r="AO340">
            <v>9344.1999999999898</v>
          </cell>
          <cell r="AP340">
            <v>18.999999999999979</v>
          </cell>
          <cell r="AQ340">
            <v>15637.379999999983</v>
          </cell>
          <cell r="AR340">
            <v>0</v>
          </cell>
          <cell r="AS340">
            <v>0</v>
          </cell>
          <cell r="AT340">
            <v>15637.379999999983</v>
          </cell>
          <cell r="AU340">
            <v>131</v>
          </cell>
          <cell r="AV340">
            <v>0</v>
          </cell>
          <cell r="AW340">
            <v>1.0000000000000002</v>
          </cell>
          <cell r="AX340">
            <v>235.86480000000006</v>
          </cell>
          <cell r="AY340">
            <v>0</v>
          </cell>
          <cell r="AZ340">
            <v>0</v>
          </cell>
          <cell r="BA340">
            <v>4.0000000000000062</v>
          </cell>
          <cell r="BB340">
            <v>1786.5600000000027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2022.4248000000027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2022.4248000000027</v>
          </cell>
          <cell r="BZ340">
            <v>27004.004799999977</v>
          </cell>
          <cell r="CA340">
            <v>0</v>
          </cell>
          <cell r="CB340">
            <v>27004.004799999977</v>
          </cell>
          <cell r="CC340">
            <v>33.844998659157945</v>
          </cell>
          <cell r="CD340">
            <v>39744.520375435764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39744.520375435764</v>
          </cell>
          <cell r="CR340">
            <v>0.83999999999999986</v>
          </cell>
          <cell r="CS340">
            <v>809.36519999999985</v>
          </cell>
          <cell r="CT340">
            <v>0</v>
          </cell>
          <cell r="CU340">
            <v>0</v>
          </cell>
          <cell r="CV340">
            <v>809.36519999999985</v>
          </cell>
          <cell r="CW340">
            <v>3.5478260869565177</v>
          </cell>
          <cell r="CX340">
            <v>2100.9161739130409</v>
          </cell>
          <cell r="CY340">
            <v>0</v>
          </cell>
          <cell r="CZ340">
            <v>0</v>
          </cell>
          <cell r="DA340">
            <v>2100.9161739130409</v>
          </cell>
          <cell r="DB340">
            <v>552811.04654934874</v>
          </cell>
          <cell r="DC340">
            <v>0</v>
          </cell>
          <cell r="DD340">
            <v>552811.04654934874</v>
          </cell>
          <cell r="DE340">
            <v>134894.59</v>
          </cell>
          <cell r="DF340">
            <v>0</v>
          </cell>
          <cell r="DG340">
            <v>134894.59</v>
          </cell>
          <cell r="DH340">
            <v>19.428571428571427</v>
          </cell>
          <cell r="DI340">
            <v>0.18424566088117489</v>
          </cell>
          <cell r="DJ340">
            <v>2.194</v>
          </cell>
          <cell r="DK340">
            <v>0</v>
          </cell>
          <cell r="DL340">
            <v>1</v>
          </cell>
          <cell r="DN340"/>
          <cell r="DO340">
            <v>10559.142777036046</v>
          </cell>
          <cell r="DP340">
            <v>0</v>
          </cell>
          <cell r="DQ340">
            <v>10559.142777036046</v>
          </cell>
          <cell r="DR340">
            <v>1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17340.25</v>
          </cell>
          <cell r="EB340">
            <v>17340.25</v>
          </cell>
          <cell r="EC340">
            <v>0</v>
          </cell>
          <cell r="ED340">
            <v>0</v>
          </cell>
          <cell r="EE340">
            <v>17340.25</v>
          </cell>
          <cell r="EF340">
            <v>17340.25</v>
          </cell>
          <cell r="EG340">
            <v>0</v>
          </cell>
          <cell r="EH340"/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162793.98277703603</v>
          </cell>
          <cell r="EQ340">
            <v>0</v>
          </cell>
          <cell r="ER340">
            <v>162793.98277703603</v>
          </cell>
          <cell r="ES340">
            <v>715605.02932638477</v>
          </cell>
          <cell r="ET340">
            <v>0</v>
          </cell>
          <cell r="EU340">
            <v>715605.02932638477</v>
          </cell>
          <cell r="EV340">
            <v>698264.77932638477</v>
          </cell>
          <cell r="EW340">
            <v>5134.2998479881235</v>
          </cell>
          <cell r="EX340">
            <v>4610</v>
          </cell>
          <cell r="EY340">
            <v>0</v>
          </cell>
          <cell r="EZ340">
            <v>626960</v>
          </cell>
          <cell r="FA340">
            <v>0</v>
          </cell>
          <cell r="FB340">
            <v>715605.02932638477</v>
          </cell>
          <cell r="FC340">
            <v>715605.02932638477</v>
          </cell>
          <cell r="FD340">
            <v>0</v>
          </cell>
          <cell r="FE340">
            <v>715605.02932638477</v>
          </cell>
          <cell r="FF340">
            <v>715605.02932638477</v>
          </cell>
          <cell r="FG340">
            <v>0</v>
          </cell>
          <cell r="FH340" t="str">
            <v>Formula</v>
          </cell>
          <cell r="FI340">
            <v>74809.173749348789</v>
          </cell>
          <cell r="FJ340">
            <v>0</v>
          </cell>
          <cell r="FK340">
            <v>74809.173749348789</v>
          </cell>
          <cell r="FL340">
            <v>0</v>
          </cell>
          <cell r="FM340" t="str">
            <v/>
          </cell>
          <cell r="FN340" t="str">
            <v/>
          </cell>
          <cell r="FO340" t="str">
            <v/>
          </cell>
          <cell r="FP340" t="str">
            <v/>
          </cell>
          <cell r="FQ340">
            <v>0</v>
          </cell>
        </row>
        <row r="341">
          <cell r="C341"/>
          <cell r="D341"/>
          <cell r="E341" t="str">
            <v>St Andrew's Church of England Primary School, Great Yeldham</v>
          </cell>
          <cell r="F341" t="str">
            <v>P</v>
          </cell>
          <cell r="G341" t="str">
            <v/>
          </cell>
          <cell r="H341"/>
          <cell r="I341" t="str">
            <v>Y</v>
          </cell>
          <cell r="J341"/>
          <cell r="K341">
            <v>3010</v>
          </cell>
          <cell r="L341">
            <v>146898</v>
          </cell>
          <cell r="M341"/>
          <cell r="N341"/>
          <cell r="O341">
            <v>7</v>
          </cell>
          <cell r="P341">
            <v>0</v>
          </cell>
          <cell r="Q341">
            <v>0</v>
          </cell>
          <cell r="R341"/>
          <cell r="S341">
            <v>22</v>
          </cell>
          <cell r="T341">
            <v>120</v>
          </cell>
          <cell r="U341"/>
          <cell r="V341">
            <v>142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142</v>
          </cell>
          <cell r="AF341">
            <v>504467.78</v>
          </cell>
          <cell r="AG341">
            <v>0</v>
          </cell>
          <cell r="AH341">
            <v>0</v>
          </cell>
          <cell r="AI341">
            <v>0</v>
          </cell>
          <cell r="AJ341">
            <v>504467.78</v>
          </cell>
          <cell r="AK341">
            <v>31.00000000000006</v>
          </cell>
          <cell r="AL341">
            <v>15245.80000000003</v>
          </cell>
          <cell r="AM341">
            <v>0</v>
          </cell>
          <cell r="AN341">
            <v>0</v>
          </cell>
          <cell r="AO341">
            <v>15245.80000000003</v>
          </cell>
          <cell r="AP341">
            <v>31.00000000000006</v>
          </cell>
          <cell r="AQ341">
            <v>25513.62000000005</v>
          </cell>
          <cell r="AR341">
            <v>0</v>
          </cell>
          <cell r="AS341">
            <v>0</v>
          </cell>
          <cell r="AT341">
            <v>25513.62000000005</v>
          </cell>
          <cell r="AU341">
            <v>139.00000000000003</v>
          </cell>
          <cell r="AV341">
            <v>0</v>
          </cell>
          <cell r="AW341">
            <v>3.0000000000000022</v>
          </cell>
          <cell r="AX341">
            <v>707.59440000000052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707.59440000000052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707.59440000000052</v>
          </cell>
          <cell r="BZ341">
            <v>41467.01440000008</v>
          </cell>
          <cell r="CA341">
            <v>0</v>
          </cell>
          <cell r="CB341">
            <v>41467.01440000008</v>
          </cell>
          <cell r="CC341">
            <v>35.555476927613185</v>
          </cell>
          <cell r="CD341">
            <v>41753.152110865434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41753.152110865434</v>
          </cell>
          <cell r="CR341">
            <v>3.4799999999999969</v>
          </cell>
          <cell r="CS341">
            <v>3353.084399999997</v>
          </cell>
          <cell r="CT341">
            <v>0</v>
          </cell>
          <cell r="CU341">
            <v>0</v>
          </cell>
          <cell r="CV341">
            <v>3353.084399999997</v>
          </cell>
          <cell r="CW341">
            <v>1.1833333333333329</v>
          </cell>
          <cell r="CX341">
            <v>700.73449999999968</v>
          </cell>
          <cell r="CY341">
            <v>0</v>
          </cell>
          <cell r="CZ341">
            <v>0</v>
          </cell>
          <cell r="DA341">
            <v>700.73449999999968</v>
          </cell>
          <cell r="DB341">
            <v>591741.76541086554</v>
          </cell>
          <cell r="DC341">
            <v>0</v>
          </cell>
          <cell r="DD341">
            <v>591741.76541086554</v>
          </cell>
          <cell r="DE341">
            <v>134894.59</v>
          </cell>
          <cell r="DF341">
            <v>0</v>
          </cell>
          <cell r="DG341">
            <v>134894.59</v>
          </cell>
          <cell r="DH341">
            <v>20.285714285714285</v>
          </cell>
          <cell r="DI341">
            <v>0.10413885180240312</v>
          </cell>
          <cell r="DJ341">
            <v>2.6829999999999998</v>
          </cell>
          <cell r="DK341">
            <v>0</v>
          </cell>
          <cell r="DL341">
            <v>1</v>
          </cell>
          <cell r="DN341"/>
          <cell r="DO341">
            <v>5968.2111348464568</v>
          </cell>
          <cell r="DP341">
            <v>0</v>
          </cell>
          <cell r="DQ341">
            <v>5968.2111348464568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2587.8200000000002</v>
          </cell>
          <cell r="EB341">
            <v>2587.8200000000002</v>
          </cell>
          <cell r="EC341">
            <v>0</v>
          </cell>
          <cell r="ED341">
            <v>0</v>
          </cell>
          <cell r="EE341">
            <v>2587.8200000000002</v>
          </cell>
          <cell r="EF341">
            <v>2587.8200000000002</v>
          </cell>
          <cell r="EG341">
            <v>0</v>
          </cell>
          <cell r="EH341"/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143450.62113484647</v>
          </cell>
          <cell r="EQ341">
            <v>0</v>
          </cell>
          <cell r="ER341">
            <v>143450.62113484647</v>
          </cell>
          <cell r="ES341">
            <v>735192.38654571201</v>
          </cell>
          <cell r="ET341">
            <v>0</v>
          </cell>
          <cell r="EU341">
            <v>735192.38654571201</v>
          </cell>
          <cell r="EV341">
            <v>732604.56654571195</v>
          </cell>
          <cell r="EW341">
            <v>5159.1870883500842</v>
          </cell>
          <cell r="EX341">
            <v>4610</v>
          </cell>
          <cell r="EY341">
            <v>0</v>
          </cell>
          <cell r="EZ341">
            <v>654620</v>
          </cell>
          <cell r="FA341">
            <v>0</v>
          </cell>
          <cell r="FB341">
            <v>735192.38654571201</v>
          </cell>
          <cell r="FC341">
            <v>735192.38654571201</v>
          </cell>
          <cell r="FD341">
            <v>0</v>
          </cell>
          <cell r="FE341">
            <v>735192.38654571201</v>
          </cell>
          <cell r="FF341">
            <v>735192.38654571201</v>
          </cell>
          <cell r="FG341">
            <v>0</v>
          </cell>
          <cell r="FH341" t="str">
            <v>Formula</v>
          </cell>
          <cell r="FI341">
            <v>87162.218810865481</v>
          </cell>
          <cell r="FJ341">
            <v>0</v>
          </cell>
          <cell r="FK341">
            <v>87162.218810865481</v>
          </cell>
          <cell r="FL341">
            <v>0</v>
          </cell>
          <cell r="FM341" t="str">
            <v/>
          </cell>
          <cell r="FN341" t="str">
            <v/>
          </cell>
          <cell r="FO341" t="str">
            <v/>
          </cell>
          <cell r="FP341" t="str">
            <v/>
          </cell>
          <cell r="FQ341">
            <v>0</v>
          </cell>
        </row>
        <row r="342">
          <cell r="C342"/>
          <cell r="D342"/>
          <cell r="E342" t="str">
            <v>St Anne Line Catholic Infant School</v>
          </cell>
          <cell r="F342" t="str">
            <v>P</v>
          </cell>
          <cell r="G342" t="str">
            <v/>
          </cell>
          <cell r="H342"/>
          <cell r="I342" t="str">
            <v>Y</v>
          </cell>
          <cell r="J342"/>
          <cell r="K342">
            <v>3451</v>
          </cell>
          <cell r="L342">
            <v>115160</v>
          </cell>
          <cell r="M342"/>
          <cell r="N342"/>
          <cell r="O342">
            <v>3</v>
          </cell>
          <cell r="P342">
            <v>0</v>
          </cell>
          <cell r="Q342">
            <v>0</v>
          </cell>
          <cell r="R342"/>
          <cell r="S342">
            <v>60</v>
          </cell>
          <cell r="T342">
            <v>121</v>
          </cell>
          <cell r="U342"/>
          <cell r="V342">
            <v>181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181</v>
          </cell>
          <cell r="AF342">
            <v>643018.79</v>
          </cell>
          <cell r="AG342">
            <v>0</v>
          </cell>
          <cell r="AH342">
            <v>0</v>
          </cell>
          <cell r="AI342">
            <v>0</v>
          </cell>
          <cell r="AJ342">
            <v>643018.79</v>
          </cell>
          <cell r="AK342">
            <v>22.000000000000028</v>
          </cell>
          <cell r="AL342">
            <v>10819.600000000015</v>
          </cell>
          <cell r="AM342">
            <v>0</v>
          </cell>
          <cell r="AN342">
            <v>0</v>
          </cell>
          <cell r="AO342">
            <v>10819.600000000015</v>
          </cell>
          <cell r="AP342">
            <v>22.000000000000028</v>
          </cell>
          <cell r="AQ342">
            <v>18106.440000000024</v>
          </cell>
          <cell r="AR342">
            <v>0</v>
          </cell>
          <cell r="AS342">
            <v>0</v>
          </cell>
          <cell r="AT342">
            <v>18106.440000000024</v>
          </cell>
          <cell r="AU342">
            <v>54.999999999999979</v>
          </cell>
          <cell r="AV342">
            <v>0</v>
          </cell>
          <cell r="AW342">
            <v>35.999999999999929</v>
          </cell>
          <cell r="AX342">
            <v>8491.132799999983</v>
          </cell>
          <cell r="AY342">
            <v>32.99999999999995</v>
          </cell>
          <cell r="AZ342">
            <v>9439.6103999999868</v>
          </cell>
          <cell r="BA342">
            <v>15.999999999999996</v>
          </cell>
          <cell r="BB342">
            <v>7146.239999999998</v>
          </cell>
          <cell r="BC342">
            <v>18</v>
          </cell>
          <cell r="BD342">
            <v>8762.0399999999991</v>
          </cell>
          <cell r="BE342">
            <v>20.000000000000043</v>
          </cell>
          <cell r="BF342">
            <v>10338.000000000022</v>
          </cell>
          <cell r="BG342">
            <v>2.9999999999999973</v>
          </cell>
          <cell r="BH342">
            <v>2047.4999999999982</v>
          </cell>
          <cell r="BI342">
            <v>46224.523199999989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46224.523199999989</v>
          </cell>
          <cell r="BZ342">
            <v>75150.563200000033</v>
          </cell>
          <cell r="CA342">
            <v>0</v>
          </cell>
          <cell r="CB342">
            <v>75150.563200000033</v>
          </cell>
          <cell r="CC342">
            <v>67.678260869565221</v>
          </cell>
          <cell r="CD342">
            <v>79475.258521739132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79475.258521739132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55.220338983050873</v>
          </cell>
          <cell r="CX342">
            <v>32699.828135593234</v>
          </cell>
          <cell r="CY342">
            <v>0</v>
          </cell>
          <cell r="CZ342">
            <v>0</v>
          </cell>
          <cell r="DA342">
            <v>32699.828135593234</v>
          </cell>
          <cell r="DB342">
            <v>830344.43985733239</v>
          </cell>
          <cell r="DC342">
            <v>0</v>
          </cell>
          <cell r="DD342">
            <v>830344.43985733239</v>
          </cell>
          <cell r="DE342">
            <v>134894.59</v>
          </cell>
          <cell r="DF342">
            <v>0</v>
          </cell>
          <cell r="DG342">
            <v>134894.59</v>
          </cell>
          <cell r="DH342">
            <v>60.333333333333336</v>
          </cell>
          <cell r="DI342">
            <v>0</v>
          </cell>
          <cell r="DJ342">
            <v>0.69799999999999995</v>
          </cell>
          <cell r="DK342">
            <v>0</v>
          </cell>
          <cell r="DL342">
            <v>0</v>
          </cell>
          <cell r="DN342"/>
          <cell r="DO342">
            <v>0</v>
          </cell>
          <cell r="DP342">
            <v>0</v>
          </cell>
          <cell r="DQ342">
            <v>0</v>
          </cell>
          <cell r="DR342">
            <v>1.0173000000000001</v>
          </cell>
          <cell r="DS342">
            <v>16698.63521653194</v>
          </cell>
          <cell r="DT342">
            <v>0</v>
          </cell>
          <cell r="DU342">
            <v>16698.63521653194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4956.84</v>
          </cell>
          <cell r="EB342">
            <v>4300.8</v>
          </cell>
          <cell r="EC342">
            <v>656.04</v>
          </cell>
          <cell r="ED342">
            <v>0</v>
          </cell>
          <cell r="EE342">
            <v>4956.84</v>
          </cell>
          <cell r="EF342">
            <v>4956.84</v>
          </cell>
          <cell r="EG342">
            <v>0</v>
          </cell>
          <cell r="EH342"/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156550.06521653195</v>
          </cell>
          <cell r="EQ342">
            <v>0</v>
          </cell>
          <cell r="ER342">
            <v>156550.06521653195</v>
          </cell>
          <cell r="ES342">
            <v>986894.50507386436</v>
          </cell>
          <cell r="ET342">
            <v>0</v>
          </cell>
          <cell r="EU342">
            <v>986894.50507386436</v>
          </cell>
          <cell r="EV342">
            <v>981937.66507386428</v>
          </cell>
          <cell r="EW342">
            <v>5425.0699727837809</v>
          </cell>
          <cell r="EX342">
            <v>4610</v>
          </cell>
          <cell r="EY342">
            <v>0</v>
          </cell>
          <cell r="EZ342">
            <v>834410</v>
          </cell>
          <cell r="FA342">
            <v>0</v>
          </cell>
          <cell r="FB342">
            <v>986894.50507386436</v>
          </cell>
          <cell r="FC342">
            <v>986894.50507386436</v>
          </cell>
          <cell r="FD342">
            <v>0</v>
          </cell>
          <cell r="FE342">
            <v>986894.50507386436</v>
          </cell>
          <cell r="FF342">
            <v>986894.50507386436</v>
          </cell>
          <cell r="FG342">
            <v>0</v>
          </cell>
          <cell r="FH342" t="str">
            <v>Formula</v>
          </cell>
          <cell r="FI342">
            <v>199183.89497187428</v>
          </cell>
          <cell r="FJ342">
            <v>0</v>
          </cell>
          <cell r="FK342">
            <v>199183.89497187428</v>
          </cell>
          <cell r="FL342">
            <v>0</v>
          </cell>
          <cell r="FM342" t="str">
            <v/>
          </cell>
          <cell r="FN342" t="str">
            <v/>
          </cell>
          <cell r="FO342" t="str">
            <v/>
          </cell>
          <cell r="FP342" t="str">
            <v/>
          </cell>
          <cell r="FQ342">
            <v>0</v>
          </cell>
        </row>
        <row r="343">
          <cell r="C343">
            <v>1146</v>
          </cell>
          <cell r="D343" t="str">
            <v>RB051146</v>
          </cell>
          <cell r="E343" t="str">
            <v>St Anne Line Catholic Junior School</v>
          </cell>
          <cell r="F343" t="str">
            <v>P</v>
          </cell>
          <cell r="G343" t="str">
            <v>Y</v>
          </cell>
          <cell r="H343">
            <v>10041507</v>
          </cell>
          <cell r="I343" t="str">
            <v/>
          </cell>
          <cell r="J343"/>
          <cell r="K343">
            <v>3431</v>
          </cell>
          <cell r="L343">
            <v>115156</v>
          </cell>
          <cell r="M343"/>
          <cell r="N343"/>
          <cell r="O343">
            <v>4</v>
          </cell>
          <cell r="P343">
            <v>0</v>
          </cell>
          <cell r="Q343">
            <v>0</v>
          </cell>
          <cell r="R343"/>
          <cell r="S343">
            <v>0</v>
          </cell>
          <cell r="T343">
            <v>253</v>
          </cell>
          <cell r="U343"/>
          <cell r="V343">
            <v>253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253</v>
          </cell>
          <cell r="AF343">
            <v>898805.27</v>
          </cell>
          <cell r="AG343">
            <v>0</v>
          </cell>
          <cell r="AH343">
            <v>0</v>
          </cell>
          <cell r="AI343">
            <v>0</v>
          </cell>
          <cell r="AJ343">
            <v>898805.27</v>
          </cell>
          <cell r="AK343">
            <v>37.000000000000114</v>
          </cell>
          <cell r="AL343">
            <v>18196.600000000057</v>
          </cell>
          <cell r="AM343">
            <v>0</v>
          </cell>
          <cell r="AN343">
            <v>0</v>
          </cell>
          <cell r="AO343">
            <v>18196.600000000057</v>
          </cell>
          <cell r="AP343">
            <v>44.999999999999915</v>
          </cell>
          <cell r="AQ343">
            <v>37035.899999999929</v>
          </cell>
          <cell r="AR343">
            <v>0</v>
          </cell>
          <cell r="AS343">
            <v>0</v>
          </cell>
          <cell r="AT343">
            <v>37035.899999999929</v>
          </cell>
          <cell r="AU343">
            <v>70.557768924302678</v>
          </cell>
          <cell r="AV343">
            <v>0</v>
          </cell>
          <cell r="AW343">
            <v>64.509960159362578</v>
          </cell>
          <cell r="AX343">
            <v>15215.628850996023</v>
          </cell>
          <cell r="AY343">
            <v>52.414342629482107</v>
          </cell>
          <cell r="AZ343">
            <v>14993.059811952202</v>
          </cell>
          <cell r="BA343">
            <v>20.159362549800797</v>
          </cell>
          <cell r="BB343">
            <v>9003.9776892430273</v>
          </cell>
          <cell r="BC343">
            <v>21.167330677290828</v>
          </cell>
          <cell r="BD343">
            <v>10303.833227091629</v>
          </cell>
          <cell r="BE343">
            <v>20.159362549800797</v>
          </cell>
          <cell r="BF343">
            <v>10420.374501992032</v>
          </cell>
          <cell r="BG343">
            <v>4.0318725099601638</v>
          </cell>
          <cell r="BH343">
            <v>2751.7529880478119</v>
          </cell>
          <cell r="BI343">
            <v>62688.627069322727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62688.627069322727</v>
          </cell>
          <cell r="BZ343">
            <v>117921.12706932271</v>
          </cell>
          <cell r="CA343">
            <v>0</v>
          </cell>
          <cell r="CB343">
            <v>117921.12706932271</v>
          </cell>
          <cell r="CC343">
            <v>87.042264213853855</v>
          </cell>
          <cell r="CD343">
            <v>102214.60128897072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102214.60128897072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44.999999999999915</v>
          </cell>
          <cell r="CX343">
            <v>26647.649999999947</v>
          </cell>
          <cell r="CY343">
            <v>0</v>
          </cell>
          <cell r="CZ343">
            <v>0</v>
          </cell>
          <cell r="DA343">
            <v>26647.649999999947</v>
          </cell>
          <cell r="DB343">
            <v>1145588.6483582933</v>
          </cell>
          <cell r="DC343">
            <v>0</v>
          </cell>
          <cell r="DD343">
            <v>1145588.6483582933</v>
          </cell>
          <cell r="DE343">
            <v>134894.59</v>
          </cell>
          <cell r="DF343">
            <v>0</v>
          </cell>
          <cell r="DG343">
            <v>134894.59</v>
          </cell>
          <cell r="DH343">
            <v>63.25</v>
          </cell>
          <cell r="DI343">
            <v>0</v>
          </cell>
          <cell r="DJ343">
            <v>0.70899999999999996</v>
          </cell>
          <cell r="DK343">
            <v>0</v>
          </cell>
          <cell r="DL343">
            <v>0</v>
          </cell>
          <cell r="DN343"/>
          <cell r="DO343">
            <v>0</v>
          </cell>
          <cell r="DP343">
            <v>0</v>
          </cell>
          <cell r="DQ343">
            <v>0</v>
          </cell>
          <cell r="DR343">
            <v>1.0173000000000001</v>
          </cell>
          <cell r="DS343">
            <v>22152.360023598594</v>
          </cell>
          <cell r="DT343">
            <v>0</v>
          </cell>
          <cell r="DU343">
            <v>22152.360023598594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5037.72</v>
          </cell>
          <cell r="EB343">
            <v>4377.6000000000004</v>
          </cell>
          <cell r="EC343">
            <v>660.11999999999989</v>
          </cell>
          <cell r="ED343">
            <v>0</v>
          </cell>
          <cell r="EE343">
            <v>5037.72</v>
          </cell>
          <cell r="EF343">
            <v>5037.72</v>
          </cell>
          <cell r="EG343">
            <v>0</v>
          </cell>
          <cell r="EH343"/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162084.67002359859</v>
          </cell>
          <cell r="EQ343">
            <v>0</v>
          </cell>
          <cell r="ER343">
            <v>162084.67002359859</v>
          </cell>
          <cell r="ES343">
            <v>1307673.3183818921</v>
          </cell>
          <cell r="ET343">
            <v>0</v>
          </cell>
          <cell r="EU343">
            <v>1307673.3183818921</v>
          </cell>
          <cell r="EV343">
            <v>1302635.5983818921</v>
          </cell>
          <cell r="EW343">
            <v>5148.7573058572807</v>
          </cell>
          <cell r="EX343">
            <v>4610</v>
          </cell>
          <cell r="EY343">
            <v>0</v>
          </cell>
          <cell r="EZ343">
            <v>1166330</v>
          </cell>
          <cell r="FA343">
            <v>0</v>
          </cell>
          <cell r="FB343">
            <v>1307673.3183818921</v>
          </cell>
          <cell r="FC343">
            <v>1307673.3183818921</v>
          </cell>
          <cell r="FD343">
            <v>0</v>
          </cell>
          <cell r="FE343">
            <v>1307673.3183818921</v>
          </cell>
          <cell r="FF343">
            <v>1307673.3183818921</v>
          </cell>
          <cell r="FG343">
            <v>0</v>
          </cell>
          <cell r="FH343" t="str">
            <v>Formula</v>
          </cell>
          <cell r="FI343">
            <v>259971.96765902182</v>
          </cell>
          <cell r="FJ343">
            <v>0</v>
          </cell>
          <cell r="FK343">
            <v>259971.96765902182</v>
          </cell>
          <cell r="FL343">
            <v>0</v>
          </cell>
          <cell r="FM343">
            <v>10418.539999999999</v>
          </cell>
          <cell r="FN343">
            <v>1907.1628290000001</v>
          </cell>
          <cell r="FO343">
            <v>0</v>
          </cell>
          <cell r="FP343">
            <v>257.37690000000003</v>
          </cell>
          <cell r="FQ343">
            <v>12583.079728999999</v>
          </cell>
        </row>
        <row r="344">
          <cell r="C344"/>
          <cell r="D344"/>
          <cell r="E344" t="str">
            <v>St Cedd's Church of England Primary School</v>
          </cell>
          <cell r="F344" t="str">
            <v>P</v>
          </cell>
          <cell r="G344" t="str">
            <v/>
          </cell>
          <cell r="H344"/>
          <cell r="I344" t="str">
            <v>Y</v>
          </cell>
          <cell r="J344"/>
          <cell r="K344">
            <v>2106</v>
          </cell>
          <cell r="L344">
            <v>140844</v>
          </cell>
          <cell r="M344"/>
          <cell r="N344"/>
          <cell r="O344">
            <v>7</v>
          </cell>
          <cell r="P344">
            <v>0</v>
          </cell>
          <cell r="Q344">
            <v>0</v>
          </cell>
          <cell r="R344"/>
          <cell r="S344">
            <v>13</v>
          </cell>
          <cell r="T344">
            <v>89</v>
          </cell>
          <cell r="U344"/>
          <cell r="V344">
            <v>102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102</v>
          </cell>
          <cell r="AF344">
            <v>362364.18</v>
          </cell>
          <cell r="AG344">
            <v>0</v>
          </cell>
          <cell r="AH344">
            <v>0</v>
          </cell>
          <cell r="AI344">
            <v>0</v>
          </cell>
          <cell r="AJ344">
            <v>362364.18</v>
          </cell>
          <cell r="AK344">
            <v>13.999999999999968</v>
          </cell>
          <cell r="AL344">
            <v>6885.1999999999844</v>
          </cell>
          <cell r="AM344">
            <v>0</v>
          </cell>
          <cell r="AN344">
            <v>0</v>
          </cell>
          <cell r="AO344">
            <v>6885.1999999999844</v>
          </cell>
          <cell r="AP344">
            <v>17.999999999999986</v>
          </cell>
          <cell r="AQ344">
            <v>14814.359999999988</v>
          </cell>
          <cell r="AR344">
            <v>0</v>
          </cell>
          <cell r="AS344">
            <v>0</v>
          </cell>
          <cell r="AT344">
            <v>14814.359999999988</v>
          </cell>
          <cell r="AU344">
            <v>101.00000000000004</v>
          </cell>
          <cell r="AV344">
            <v>0</v>
          </cell>
          <cell r="AW344">
            <v>1</v>
          </cell>
          <cell r="AX344">
            <v>235.8648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235.8648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235.8648</v>
          </cell>
          <cell r="BZ344">
            <v>21935.424799999972</v>
          </cell>
          <cell r="CA344">
            <v>0</v>
          </cell>
          <cell r="CB344">
            <v>21935.424799999972</v>
          </cell>
          <cell r="CC344">
            <v>32.25974025974029</v>
          </cell>
          <cell r="CD344">
            <v>37882.935584415616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37882.935584415616</v>
          </cell>
          <cell r="CR344">
            <v>9.0285148514851983</v>
          </cell>
          <cell r="CS344">
            <v>8699.2449148515334</v>
          </cell>
          <cell r="CT344">
            <v>0</v>
          </cell>
          <cell r="CU344">
            <v>0</v>
          </cell>
          <cell r="CV344">
            <v>8699.2449148515334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430881.78529926715</v>
          </cell>
          <cell r="DC344">
            <v>0</v>
          </cell>
          <cell r="DD344">
            <v>430881.78529926715</v>
          </cell>
          <cell r="DE344">
            <v>134894.59</v>
          </cell>
          <cell r="DF344">
            <v>0</v>
          </cell>
          <cell r="DG344">
            <v>134894.59</v>
          </cell>
          <cell r="DH344">
            <v>14.571428571428571</v>
          </cell>
          <cell r="DI344">
            <v>0.63818424566088106</v>
          </cell>
          <cell r="DJ344">
            <v>2.621</v>
          </cell>
          <cell r="DK344">
            <v>0</v>
          </cell>
          <cell r="DL344">
            <v>1</v>
          </cell>
          <cell r="DN344"/>
          <cell r="DO344">
            <v>36574.422082777026</v>
          </cell>
          <cell r="DP344">
            <v>0</v>
          </cell>
          <cell r="DQ344">
            <v>36574.422082777026</v>
          </cell>
          <cell r="DR344">
            <v>1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2834.75</v>
          </cell>
          <cell r="EB344">
            <v>2834.75</v>
          </cell>
          <cell r="EC344">
            <v>0</v>
          </cell>
          <cell r="ED344">
            <v>0</v>
          </cell>
          <cell r="EE344">
            <v>2834.75</v>
          </cell>
          <cell r="EF344">
            <v>2834.75</v>
          </cell>
          <cell r="EG344">
            <v>0</v>
          </cell>
          <cell r="EH344"/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174303.76208277702</v>
          </cell>
          <cell r="EQ344">
            <v>0</v>
          </cell>
          <cell r="ER344">
            <v>174303.76208277702</v>
          </cell>
          <cell r="ES344">
            <v>605185.54738204414</v>
          </cell>
          <cell r="ET344">
            <v>0</v>
          </cell>
          <cell r="EU344">
            <v>605185.54738204414</v>
          </cell>
          <cell r="EV344">
            <v>602350.79738204414</v>
          </cell>
          <cell r="EW344">
            <v>5905.3999743337663</v>
          </cell>
          <cell r="EX344">
            <v>4610</v>
          </cell>
          <cell r="EY344">
            <v>0</v>
          </cell>
          <cell r="EZ344">
            <v>470220</v>
          </cell>
          <cell r="FA344">
            <v>0</v>
          </cell>
          <cell r="FB344">
            <v>605185.54738204414</v>
          </cell>
          <cell r="FC344">
            <v>605185.54738204414</v>
          </cell>
          <cell r="FD344">
            <v>0</v>
          </cell>
          <cell r="FE344">
            <v>605185.54738204414</v>
          </cell>
          <cell r="FF344">
            <v>605185.54738204414</v>
          </cell>
          <cell r="FG344">
            <v>0</v>
          </cell>
          <cell r="FH344" t="str">
            <v>Formula</v>
          </cell>
          <cell r="FI344">
            <v>72503.330699267142</v>
          </cell>
          <cell r="FJ344">
            <v>0</v>
          </cell>
          <cell r="FK344">
            <v>72503.330699267142</v>
          </cell>
          <cell r="FL344">
            <v>0</v>
          </cell>
          <cell r="FM344" t="str">
            <v/>
          </cell>
          <cell r="FN344" t="str">
            <v/>
          </cell>
          <cell r="FO344" t="str">
            <v/>
          </cell>
          <cell r="FP344" t="str">
            <v/>
          </cell>
          <cell r="FQ344">
            <v>0</v>
          </cell>
        </row>
        <row r="345">
          <cell r="C345"/>
          <cell r="D345"/>
          <cell r="E345" t="str">
            <v>St Clare's Catholic Primary School</v>
          </cell>
          <cell r="F345" t="str">
            <v>P</v>
          </cell>
          <cell r="G345" t="str">
            <v/>
          </cell>
          <cell r="H345"/>
          <cell r="I345" t="str">
            <v>Y</v>
          </cell>
          <cell r="J345"/>
          <cell r="K345">
            <v>2060</v>
          </cell>
          <cell r="L345">
            <v>139583</v>
          </cell>
          <cell r="M345"/>
          <cell r="N345"/>
          <cell r="O345">
            <v>7</v>
          </cell>
          <cell r="P345">
            <v>0</v>
          </cell>
          <cell r="Q345">
            <v>0</v>
          </cell>
          <cell r="R345"/>
          <cell r="S345">
            <v>44</v>
          </cell>
          <cell r="T345">
            <v>271</v>
          </cell>
          <cell r="U345"/>
          <cell r="V345">
            <v>315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315</v>
          </cell>
          <cell r="AF345">
            <v>1119065.8500000001</v>
          </cell>
          <cell r="AG345">
            <v>0</v>
          </cell>
          <cell r="AH345">
            <v>0</v>
          </cell>
          <cell r="AI345">
            <v>0</v>
          </cell>
          <cell r="AJ345">
            <v>1119065.8500000001</v>
          </cell>
          <cell r="AK345">
            <v>126.99999999999996</v>
          </cell>
          <cell r="AL345">
            <v>62458.599999999984</v>
          </cell>
          <cell r="AM345">
            <v>0</v>
          </cell>
          <cell r="AN345">
            <v>0</v>
          </cell>
          <cell r="AO345">
            <v>62458.599999999984</v>
          </cell>
          <cell r="AP345">
            <v>131.99999999999997</v>
          </cell>
          <cell r="AQ345">
            <v>108638.63999999997</v>
          </cell>
          <cell r="AR345">
            <v>0</v>
          </cell>
          <cell r="AS345">
            <v>0</v>
          </cell>
          <cell r="AT345">
            <v>108638.63999999997</v>
          </cell>
          <cell r="AU345">
            <v>14.134615384615394</v>
          </cell>
          <cell r="AV345">
            <v>0</v>
          </cell>
          <cell r="AW345">
            <v>48.46153846153851</v>
          </cell>
          <cell r="AX345">
            <v>11430.371076923089</v>
          </cell>
          <cell r="AY345">
            <v>0</v>
          </cell>
          <cell r="AZ345">
            <v>0</v>
          </cell>
          <cell r="BA345">
            <v>17.163461538461544</v>
          </cell>
          <cell r="BB345">
            <v>7665.8884615384641</v>
          </cell>
          <cell r="BC345">
            <v>70.673076923076806</v>
          </cell>
          <cell r="BD345">
            <v>34402.240384615325</v>
          </cell>
          <cell r="BE345">
            <v>70.673076923076806</v>
          </cell>
          <cell r="BF345">
            <v>36530.913461538403</v>
          </cell>
          <cell r="BG345">
            <v>93.894230769230745</v>
          </cell>
          <cell r="BH345">
            <v>64082.812499999985</v>
          </cell>
          <cell r="BI345">
            <v>154112.22588461527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154112.22588461527</v>
          </cell>
          <cell r="BZ345">
            <v>325209.4658846152</v>
          </cell>
          <cell r="CA345">
            <v>0</v>
          </cell>
          <cell r="CB345">
            <v>325209.4658846152</v>
          </cell>
          <cell r="CC345">
            <v>101.85674764416012</v>
          </cell>
          <cell r="CD345">
            <v>119611.39732601367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119611.39732601367</v>
          </cell>
          <cell r="CR345">
            <v>0.22140575079871638</v>
          </cell>
          <cell r="CS345">
            <v>213.33108306708718</v>
          </cell>
          <cell r="CT345">
            <v>0</v>
          </cell>
          <cell r="CU345">
            <v>0</v>
          </cell>
          <cell r="CV345">
            <v>213.33108306708718</v>
          </cell>
          <cell r="CW345">
            <v>16.273062730627323</v>
          </cell>
          <cell r="CX345">
            <v>9636.4195571955806</v>
          </cell>
          <cell r="CY345">
            <v>0</v>
          </cell>
          <cell r="CZ345">
            <v>0</v>
          </cell>
          <cell r="DA345">
            <v>9636.4195571955806</v>
          </cell>
          <cell r="DB345">
            <v>1573736.4638508917</v>
          </cell>
          <cell r="DC345">
            <v>0</v>
          </cell>
          <cell r="DD345">
            <v>1573736.4638508917</v>
          </cell>
          <cell r="DE345">
            <v>134894.59</v>
          </cell>
          <cell r="DF345">
            <v>0</v>
          </cell>
          <cell r="DG345">
            <v>134894.59</v>
          </cell>
          <cell r="DH345">
            <v>45</v>
          </cell>
          <cell r="DI345">
            <v>0</v>
          </cell>
          <cell r="DJ345">
            <v>0.64900000000000002</v>
          </cell>
          <cell r="DK345">
            <v>0</v>
          </cell>
          <cell r="DL345">
            <v>0</v>
          </cell>
          <cell r="DN345"/>
          <cell r="DO345">
            <v>0</v>
          </cell>
          <cell r="DP345">
            <v>0</v>
          </cell>
          <cell r="DQ345">
            <v>0</v>
          </cell>
          <cell r="DR345">
            <v>1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7049.9</v>
          </cell>
          <cell r="EB345">
            <v>7049.9</v>
          </cell>
          <cell r="EC345">
            <v>0</v>
          </cell>
          <cell r="ED345">
            <v>0</v>
          </cell>
          <cell r="EE345">
            <v>7049.9</v>
          </cell>
          <cell r="EF345">
            <v>7049.9</v>
          </cell>
          <cell r="EG345">
            <v>0</v>
          </cell>
          <cell r="EH345"/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141944.49</v>
          </cell>
          <cell r="EQ345">
            <v>0</v>
          </cell>
          <cell r="ER345">
            <v>141944.49</v>
          </cell>
          <cell r="ES345">
            <v>1715680.9538508917</v>
          </cell>
          <cell r="ET345">
            <v>0</v>
          </cell>
          <cell r="EU345">
            <v>1715680.9538508917</v>
          </cell>
          <cell r="EV345">
            <v>1708631.0538508918</v>
          </cell>
          <cell r="EW345">
            <v>5424.2255677806088</v>
          </cell>
          <cell r="EX345">
            <v>4610</v>
          </cell>
          <cell r="EY345">
            <v>0</v>
          </cell>
          <cell r="EZ345">
            <v>1452150</v>
          </cell>
          <cell r="FA345">
            <v>0</v>
          </cell>
          <cell r="FB345">
            <v>1715680.9538508917</v>
          </cell>
          <cell r="FC345">
            <v>1715680.9538508917</v>
          </cell>
          <cell r="FD345">
            <v>0</v>
          </cell>
          <cell r="FE345">
            <v>1715680.9538508917</v>
          </cell>
          <cell r="FF345">
            <v>1715680.9538508917</v>
          </cell>
          <cell r="FG345">
            <v>0</v>
          </cell>
          <cell r="FH345" t="str">
            <v>Formula</v>
          </cell>
          <cell r="FI345">
            <v>425783.98935089156</v>
          </cell>
          <cell r="FJ345">
            <v>0</v>
          </cell>
          <cell r="FK345">
            <v>425783.98935089156</v>
          </cell>
          <cell r="FL345">
            <v>0</v>
          </cell>
          <cell r="FM345" t="str">
            <v/>
          </cell>
          <cell r="FN345" t="str">
            <v/>
          </cell>
          <cell r="FO345" t="str">
            <v/>
          </cell>
          <cell r="FP345" t="str">
            <v/>
          </cell>
          <cell r="FQ345">
            <v>0</v>
          </cell>
        </row>
        <row r="346">
          <cell r="C346">
            <v>1380</v>
          </cell>
          <cell r="D346" t="str">
            <v>RB051380</v>
          </cell>
          <cell r="E346" t="str">
            <v>St Francis Catholic Primary School, Braintree</v>
          </cell>
          <cell r="F346" t="str">
            <v>P</v>
          </cell>
          <cell r="G346" t="str">
            <v>Y</v>
          </cell>
          <cell r="H346">
            <v>10026592</v>
          </cell>
          <cell r="I346" t="str">
            <v/>
          </cell>
          <cell r="J346"/>
          <cell r="K346">
            <v>3790</v>
          </cell>
          <cell r="L346">
            <v>115194</v>
          </cell>
          <cell r="M346"/>
          <cell r="N346"/>
          <cell r="O346">
            <v>7</v>
          </cell>
          <cell r="P346">
            <v>0</v>
          </cell>
          <cell r="Q346">
            <v>0</v>
          </cell>
          <cell r="R346"/>
          <cell r="S346">
            <v>30</v>
          </cell>
          <cell r="T346">
            <v>180</v>
          </cell>
          <cell r="U346"/>
          <cell r="V346">
            <v>210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210</v>
          </cell>
          <cell r="AF346">
            <v>746043.9</v>
          </cell>
          <cell r="AG346">
            <v>0</v>
          </cell>
          <cell r="AH346">
            <v>0</v>
          </cell>
          <cell r="AI346">
            <v>0</v>
          </cell>
          <cell r="AJ346">
            <v>746043.9</v>
          </cell>
          <cell r="AK346">
            <v>19.999999999999993</v>
          </cell>
          <cell r="AL346">
            <v>9835.9999999999964</v>
          </cell>
          <cell r="AM346">
            <v>0</v>
          </cell>
          <cell r="AN346">
            <v>0</v>
          </cell>
          <cell r="AO346">
            <v>9835.9999999999964</v>
          </cell>
          <cell r="AP346">
            <v>19.999999999999993</v>
          </cell>
          <cell r="AQ346">
            <v>16460.399999999994</v>
          </cell>
          <cell r="AR346">
            <v>0</v>
          </cell>
          <cell r="AS346">
            <v>0</v>
          </cell>
          <cell r="AT346">
            <v>16460.399999999994</v>
          </cell>
          <cell r="AU346">
            <v>140.99999999999991</v>
          </cell>
          <cell r="AV346">
            <v>0</v>
          </cell>
          <cell r="AW346">
            <v>6.0000000000000053</v>
          </cell>
          <cell r="AX346">
            <v>1415.1888000000013</v>
          </cell>
          <cell r="AY346">
            <v>36.999999999999964</v>
          </cell>
          <cell r="AZ346">
            <v>10583.805599999991</v>
          </cell>
          <cell r="BA346">
            <v>26.000000000000039</v>
          </cell>
          <cell r="BB346">
            <v>11612.640000000018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23611.63440000001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23611.63440000001</v>
          </cell>
          <cell r="BZ346">
            <v>49908.034400000004</v>
          </cell>
          <cell r="CA346">
            <v>0</v>
          </cell>
          <cell r="CB346">
            <v>49908.034400000004</v>
          </cell>
          <cell r="CC346">
            <v>67.151162790697654</v>
          </cell>
          <cell r="CD346">
            <v>78856.281976744154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78856.281976744154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36.166666666666622</v>
          </cell>
          <cell r="CX346">
            <v>21416.814999999973</v>
          </cell>
          <cell r="CY346">
            <v>0</v>
          </cell>
          <cell r="CZ346">
            <v>0</v>
          </cell>
          <cell r="DA346">
            <v>21416.814999999973</v>
          </cell>
          <cell r="DB346">
            <v>896225.03137674415</v>
          </cell>
          <cell r="DC346">
            <v>0</v>
          </cell>
          <cell r="DD346">
            <v>896225.03137674415</v>
          </cell>
          <cell r="DE346">
            <v>134894.59</v>
          </cell>
          <cell r="DF346">
            <v>0</v>
          </cell>
          <cell r="DG346">
            <v>134894.59</v>
          </cell>
          <cell r="DH346">
            <v>30</v>
          </cell>
          <cell r="DI346">
            <v>0</v>
          </cell>
          <cell r="DJ346">
            <v>0.54400000000000004</v>
          </cell>
          <cell r="DK346">
            <v>0</v>
          </cell>
          <cell r="DL346">
            <v>0</v>
          </cell>
          <cell r="DN346"/>
          <cell r="DO346">
            <v>0</v>
          </cell>
          <cell r="DP346">
            <v>0</v>
          </cell>
          <cell r="DQ346">
            <v>0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4122.25</v>
          </cell>
          <cell r="EB346">
            <v>3584</v>
          </cell>
          <cell r="EC346">
            <v>538.25</v>
          </cell>
          <cell r="ED346">
            <v>0</v>
          </cell>
          <cell r="EE346">
            <v>4122.25</v>
          </cell>
          <cell r="EF346">
            <v>4122.25</v>
          </cell>
          <cell r="EG346">
            <v>0</v>
          </cell>
          <cell r="EH346"/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139016.84</v>
          </cell>
          <cell r="EQ346">
            <v>0</v>
          </cell>
          <cell r="ER346">
            <v>139016.84</v>
          </cell>
          <cell r="ES346">
            <v>1035241.8713767441</v>
          </cell>
          <cell r="ET346">
            <v>0</v>
          </cell>
          <cell r="EU346">
            <v>1035241.8713767441</v>
          </cell>
          <cell r="EV346">
            <v>1031119.6213767441</v>
          </cell>
          <cell r="EW346">
            <v>4910.0934351273527</v>
          </cell>
          <cell r="EX346">
            <v>4610</v>
          </cell>
          <cell r="EY346">
            <v>0</v>
          </cell>
          <cell r="EZ346">
            <v>968100</v>
          </cell>
          <cell r="FA346">
            <v>0</v>
          </cell>
          <cell r="FB346">
            <v>1035241.8713767441</v>
          </cell>
          <cell r="FC346">
            <v>1035241.8713767441</v>
          </cell>
          <cell r="FD346">
            <v>0</v>
          </cell>
          <cell r="FE346">
            <v>1035241.8713767441</v>
          </cell>
          <cell r="FF346">
            <v>1035241.8713767441</v>
          </cell>
          <cell r="FG346">
            <v>0</v>
          </cell>
          <cell r="FH346" t="str">
            <v>Formula</v>
          </cell>
          <cell r="FI346">
            <v>162726.44837674414</v>
          </cell>
          <cell r="FJ346">
            <v>0</v>
          </cell>
          <cell r="FK346">
            <v>162726.44837674414</v>
          </cell>
          <cell r="FL346">
            <v>0</v>
          </cell>
          <cell r="FM346">
            <v>8647.7999999999993</v>
          </cell>
          <cell r="FN346">
            <v>1556.1000000000001</v>
          </cell>
          <cell r="FO346">
            <v>0</v>
          </cell>
          <cell r="FP346">
            <v>210</v>
          </cell>
          <cell r="FQ346">
            <v>10413.9</v>
          </cell>
        </row>
        <row r="347">
          <cell r="C347">
            <v>3338</v>
          </cell>
          <cell r="D347" t="str">
            <v>RB053338</v>
          </cell>
          <cell r="E347" t="str">
            <v>St Francis Catholic Primary School, Maldon</v>
          </cell>
          <cell r="F347" t="str">
            <v>P</v>
          </cell>
          <cell r="G347" t="str">
            <v>Y</v>
          </cell>
          <cell r="H347">
            <v>10026596</v>
          </cell>
          <cell r="I347" t="str">
            <v/>
          </cell>
          <cell r="J347"/>
          <cell r="K347">
            <v>3811</v>
          </cell>
          <cell r="L347">
            <v>115198</v>
          </cell>
          <cell r="M347"/>
          <cell r="N347"/>
          <cell r="O347">
            <v>7</v>
          </cell>
          <cell r="P347">
            <v>0</v>
          </cell>
          <cell r="Q347">
            <v>0</v>
          </cell>
          <cell r="R347"/>
          <cell r="S347">
            <v>30</v>
          </cell>
          <cell r="T347">
            <v>178</v>
          </cell>
          <cell r="U347"/>
          <cell r="V347">
            <v>208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208</v>
          </cell>
          <cell r="AF347">
            <v>738938.72</v>
          </cell>
          <cell r="AG347">
            <v>0</v>
          </cell>
          <cell r="AH347">
            <v>0</v>
          </cell>
          <cell r="AI347">
            <v>0</v>
          </cell>
          <cell r="AJ347">
            <v>738938.72</v>
          </cell>
          <cell r="AK347">
            <v>26.99999999999994</v>
          </cell>
          <cell r="AL347">
            <v>13278.599999999971</v>
          </cell>
          <cell r="AM347">
            <v>0</v>
          </cell>
          <cell r="AN347">
            <v>0</v>
          </cell>
          <cell r="AO347">
            <v>13278.599999999971</v>
          </cell>
          <cell r="AP347">
            <v>26.99999999999994</v>
          </cell>
          <cell r="AQ347">
            <v>22221.53999999995</v>
          </cell>
          <cell r="AR347">
            <v>0</v>
          </cell>
          <cell r="AS347">
            <v>0</v>
          </cell>
          <cell r="AT347">
            <v>22221.53999999995</v>
          </cell>
          <cell r="AU347">
            <v>145.7004830917875</v>
          </cell>
          <cell r="AV347">
            <v>0</v>
          </cell>
          <cell r="AW347">
            <v>41.198067632850339</v>
          </cell>
          <cell r="AX347">
            <v>9717.1739826087196</v>
          </cell>
          <cell r="AY347">
            <v>0</v>
          </cell>
          <cell r="AZ347">
            <v>0</v>
          </cell>
          <cell r="BA347">
            <v>15.072463768115936</v>
          </cell>
          <cell r="BB347">
            <v>6731.9652173913018</v>
          </cell>
          <cell r="BC347">
            <v>6.0289855072463752</v>
          </cell>
          <cell r="BD347">
            <v>2934.7895652173902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19383.92876521741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19383.92876521741</v>
          </cell>
          <cell r="BZ347">
            <v>54884.068765217329</v>
          </cell>
          <cell r="CA347">
            <v>0</v>
          </cell>
          <cell r="CB347">
            <v>54884.068765217329</v>
          </cell>
          <cell r="CC347">
            <v>41.108118112702542</v>
          </cell>
          <cell r="CD347">
            <v>48273.674180927723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48273.674180927723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7.0112359550561738</v>
          </cell>
          <cell r="CX347">
            <v>4151.8435955056138</v>
          </cell>
          <cell r="CY347">
            <v>0</v>
          </cell>
          <cell r="CZ347">
            <v>0</v>
          </cell>
          <cell r="DA347">
            <v>4151.8435955056138</v>
          </cell>
          <cell r="DB347">
            <v>846248.30654165056</v>
          </cell>
          <cell r="DC347">
            <v>0</v>
          </cell>
          <cell r="DD347">
            <v>846248.30654165056</v>
          </cell>
          <cell r="DE347">
            <v>134894.59</v>
          </cell>
          <cell r="DF347">
            <v>0</v>
          </cell>
          <cell r="DG347">
            <v>134894.59</v>
          </cell>
          <cell r="DH347">
            <v>29.714285714285715</v>
          </cell>
          <cell r="DI347">
            <v>0</v>
          </cell>
          <cell r="DJ347">
            <v>0.49</v>
          </cell>
          <cell r="DK347">
            <v>0</v>
          </cell>
          <cell r="DL347">
            <v>0</v>
          </cell>
          <cell r="DN347"/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4454.3999999999996</v>
          </cell>
          <cell r="EB347">
            <v>4454.3999999999996</v>
          </cell>
          <cell r="EC347">
            <v>0</v>
          </cell>
          <cell r="ED347">
            <v>0</v>
          </cell>
          <cell r="EE347">
            <v>4454.3999999999996</v>
          </cell>
          <cell r="EF347">
            <v>4454.3999999999996</v>
          </cell>
          <cell r="EG347">
            <v>0</v>
          </cell>
          <cell r="EH347"/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139348.99</v>
          </cell>
          <cell r="EQ347">
            <v>0</v>
          </cell>
          <cell r="ER347">
            <v>139348.99</v>
          </cell>
          <cell r="ES347">
            <v>985597.29654165055</v>
          </cell>
          <cell r="ET347">
            <v>0</v>
          </cell>
          <cell r="EU347">
            <v>985597.29654165055</v>
          </cell>
          <cell r="EV347">
            <v>981142.89654165052</v>
          </cell>
          <cell r="EW347">
            <v>4717.033156450243</v>
          </cell>
          <cell r="EX347">
            <v>4610</v>
          </cell>
          <cell r="EY347">
            <v>0</v>
          </cell>
          <cell r="EZ347">
            <v>958880</v>
          </cell>
          <cell r="FA347">
            <v>0</v>
          </cell>
          <cell r="FB347">
            <v>985597.29654165055</v>
          </cell>
          <cell r="FC347">
            <v>985597.29654165055</v>
          </cell>
          <cell r="FD347">
            <v>0</v>
          </cell>
          <cell r="FE347">
            <v>985597.29654165055</v>
          </cell>
          <cell r="FF347">
            <v>985597.29654165055</v>
          </cell>
          <cell r="FG347">
            <v>0</v>
          </cell>
          <cell r="FH347" t="str">
            <v>Formula</v>
          </cell>
          <cell r="FI347">
            <v>116199.1481416507</v>
          </cell>
          <cell r="FJ347">
            <v>0</v>
          </cell>
          <cell r="FK347">
            <v>116199.1481416507</v>
          </cell>
          <cell r="FL347">
            <v>0</v>
          </cell>
          <cell r="FM347">
            <v>8565.44</v>
          </cell>
          <cell r="FN347">
            <v>1541.28</v>
          </cell>
          <cell r="FO347">
            <v>0</v>
          </cell>
          <cell r="FP347">
            <v>208</v>
          </cell>
          <cell r="FQ347">
            <v>10314.720000000001</v>
          </cell>
        </row>
        <row r="348">
          <cell r="C348">
            <v>2496</v>
          </cell>
          <cell r="D348" t="str">
            <v>RB052496</v>
          </cell>
          <cell r="E348" t="str">
            <v>St George's Church of England Primary School, Great Bromley</v>
          </cell>
          <cell r="F348" t="str">
            <v>P</v>
          </cell>
          <cell r="G348" t="str">
            <v>Y</v>
          </cell>
          <cell r="H348">
            <v>10041511</v>
          </cell>
          <cell r="I348" t="str">
            <v/>
          </cell>
          <cell r="J348"/>
          <cell r="K348">
            <v>3032</v>
          </cell>
          <cell r="L348">
            <v>115085</v>
          </cell>
          <cell r="M348"/>
          <cell r="N348"/>
          <cell r="O348">
            <v>7</v>
          </cell>
          <cell r="P348">
            <v>0</v>
          </cell>
          <cell r="Q348">
            <v>0</v>
          </cell>
          <cell r="R348"/>
          <cell r="S348">
            <v>17</v>
          </cell>
          <cell r="T348">
            <v>101</v>
          </cell>
          <cell r="U348"/>
          <cell r="V348">
            <v>118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118</v>
          </cell>
          <cell r="AF348">
            <v>419205.62</v>
          </cell>
          <cell r="AG348">
            <v>0</v>
          </cell>
          <cell r="AH348">
            <v>0</v>
          </cell>
          <cell r="AI348">
            <v>0</v>
          </cell>
          <cell r="AJ348">
            <v>419205.62</v>
          </cell>
          <cell r="AK348">
            <v>5.9999999999999947</v>
          </cell>
          <cell r="AL348">
            <v>2950.7999999999975</v>
          </cell>
          <cell r="AM348">
            <v>0</v>
          </cell>
          <cell r="AN348">
            <v>0</v>
          </cell>
          <cell r="AO348">
            <v>2950.7999999999975</v>
          </cell>
          <cell r="AP348">
            <v>7.0000000000000018</v>
          </cell>
          <cell r="AQ348">
            <v>5761.1400000000012</v>
          </cell>
          <cell r="AR348">
            <v>0</v>
          </cell>
          <cell r="AS348">
            <v>0</v>
          </cell>
          <cell r="AT348">
            <v>5761.1400000000012</v>
          </cell>
          <cell r="AU348">
            <v>109</v>
          </cell>
          <cell r="AV348">
            <v>0</v>
          </cell>
          <cell r="AW348">
            <v>5</v>
          </cell>
          <cell r="AX348">
            <v>1179.3240000000001</v>
          </cell>
          <cell r="AY348">
            <v>0</v>
          </cell>
          <cell r="AZ348">
            <v>0</v>
          </cell>
          <cell r="BA348">
            <v>2.0000000000000022</v>
          </cell>
          <cell r="BB348">
            <v>893.280000000001</v>
          </cell>
          <cell r="BC348">
            <v>2.0000000000000022</v>
          </cell>
          <cell r="BD348">
            <v>973.56000000000108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3046.1640000000025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3046.1640000000025</v>
          </cell>
          <cell r="BZ348">
            <v>11758.104000000001</v>
          </cell>
          <cell r="CA348">
            <v>0</v>
          </cell>
          <cell r="CB348">
            <v>11758.104000000001</v>
          </cell>
          <cell r="CC348">
            <v>33.42047930283222</v>
          </cell>
          <cell r="CD348">
            <v>39246.003050108906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39246.003050108906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1.168316831683168</v>
          </cell>
          <cell r="CX348">
            <v>691.84217821782158</v>
          </cell>
          <cell r="CY348">
            <v>0</v>
          </cell>
          <cell r="CZ348">
            <v>0</v>
          </cell>
          <cell r="DA348">
            <v>691.84217821782158</v>
          </cell>
          <cell r="DB348">
            <v>470901.56922832673</v>
          </cell>
          <cell r="DC348">
            <v>0</v>
          </cell>
          <cell r="DD348">
            <v>470901.56922832673</v>
          </cell>
          <cell r="DE348">
            <v>134894.59</v>
          </cell>
          <cell r="DF348">
            <v>0</v>
          </cell>
          <cell r="DG348">
            <v>134894.59</v>
          </cell>
          <cell r="DH348">
            <v>16.857142857142858</v>
          </cell>
          <cell r="DI348">
            <v>0.42456608811748986</v>
          </cell>
          <cell r="DJ348">
            <v>2.68</v>
          </cell>
          <cell r="DK348">
            <v>0</v>
          </cell>
          <cell r="DL348">
            <v>1</v>
          </cell>
          <cell r="DN348"/>
          <cell r="DO348">
            <v>24331.937703604799</v>
          </cell>
          <cell r="DP348">
            <v>0</v>
          </cell>
          <cell r="DQ348">
            <v>24331.937703604799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17932.810000000001</v>
          </cell>
          <cell r="EB348">
            <v>15593.75</v>
          </cell>
          <cell r="EC348">
            <v>2339.0600000000013</v>
          </cell>
          <cell r="ED348">
            <v>0</v>
          </cell>
          <cell r="EE348">
            <v>17932.810000000001</v>
          </cell>
          <cell r="EF348">
            <v>17932.810000000001</v>
          </cell>
          <cell r="EG348">
            <v>0</v>
          </cell>
          <cell r="EH348"/>
          <cell r="EI348">
            <v>0</v>
          </cell>
          <cell r="EJ348">
            <v>0</v>
          </cell>
          <cell r="EK348">
            <v>0</v>
          </cell>
          <cell r="EL348">
            <v>242720</v>
          </cell>
          <cell r="EM348">
            <v>0</v>
          </cell>
          <cell r="EN348">
            <v>0</v>
          </cell>
          <cell r="EO348">
            <v>0</v>
          </cell>
          <cell r="EP348">
            <v>419879.33770360483</v>
          </cell>
          <cell r="EQ348">
            <v>0</v>
          </cell>
          <cell r="ER348">
            <v>419879.33770360483</v>
          </cell>
          <cell r="ES348">
            <v>890780.90693193162</v>
          </cell>
          <cell r="ET348">
            <v>0</v>
          </cell>
          <cell r="EU348">
            <v>890780.90693193162</v>
          </cell>
          <cell r="EV348">
            <v>630128.09693193156</v>
          </cell>
          <cell r="EW348">
            <v>5340.0686180672164</v>
          </cell>
          <cell r="EX348">
            <v>4610</v>
          </cell>
          <cell r="EY348">
            <v>0</v>
          </cell>
          <cell r="EZ348">
            <v>543980</v>
          </cell>
          <cell r="FA348">
            <v>0</v>
          </cell>
          <cell r="FB348">
            <v>890780.90693193162</v>
          </cell>
          <cell r="FC348">
            <v>890780.90693193162</v>
          </cell>
          <cell r="FD348">
            <v>0</v>
          </cell>
          <cell r="FE348">
            <v>890780.90693193162</v>
          </cell>
          <cell r="FF348">
            <v>890780.90693193162</v>
          </cell>
          <cell r="FG348">
            <v>0</v>
          </cell>
          <cell r="FH348" t="str">
            <v>Formula</v>
          </cell>
          <cell r="FI348">
            <v>61321.317828326726</v>
          </cell>
          <cell r="FJ348">
            <v>0</v>
          </cell>
          <cell r="FK348">
            <v>61321.317828326726</v>
          </cell>
          <cell r="FL348">
            <v>0</v>
          </cell>
          <cell r="FM348">
            <v>4859.24</v>
          </cell>
          <cell r="FN348">
            <v>874.38</v>
          </cell>
          <cell r="FO348">
            <v>0</v>
          </cell>
          <cell r="FP348">
            <v>118</v>
          </cell>
          <cell r="FQ348">
            <v>5851.62</v>
          </cell>
        </row>
        <row r="349">
          <cell r="C349">
            <v>1870</v>
          </cell>
          <cell r="D349" t="str">
            <v>RB051870</v>
          </cell>
          <cell r="E349" t="str">
            <v>St. George's School</v>
          </cell>
          <cell r="F349" t="str">
            <v>P</v>
          </cell>
          <cell r="G349" t="str">
            <v>Y</v>
          </cell>
          <cell r="H349">
            <v>10023573</v>
          </cell>
          <cell r="I349" t="str">
            <v/>
          </cell>
          <cell r="J349"/>
          <cell r="K349">
            <v>2001</v>
          </cell>
          <cell r="L349">
            <v>114704</v>
          </cell>
          <cell r="M349"/>
          <cell r="N349"/>
          <cell r="O349">
            <v>7</v>
          </cell>
          <cell r="P349">
            <v>0</v>
          </cell>
          <cell r="Q349">
            <v>0</v>
          </cell>
          <cell r="R349"/>
          <cell r="S349">
            <v>67</v>
          </cell>
          <cell r="T349">
            <v>524</v>
          </cell>
          <cell r="U349"/>
          <cell r="V349">
            <v>591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591</v>
          </cell>
          <cell r="AF349">
            <v>2099580.69</v>
          </cell>
          <cell r="AG349">
            <v>0</v>
          </cell>
          <cell r="AH349">
            <v>0</v>
          </cell>
          <cell r="AI349">
            <v>0</v>
          </cell>
          <cell r="AJ349">
            <v>2099580.69</v>
          </cell>
          <cell r="AK349">
            <v>210.0000000000002</v>
          </cell>
          <cell r="AL349">
            <v>103278.0000000001</v>
          </cell>
          <cell r="AM349">
            <v>0</v>
          </cell>
          <cell r="AN349">
            <v>0</v>
          </cell>
          <cell r="AO349">
            <v>103278.0000000001</v>
          </cell>
          <cell r="AP349">
            <v>214.00000000000003</v>
          </cell>
          <cell r="AQ349">
            <v>176126.28000000003</v>
          </cell>
          <cell r="AR349">
            <v>0</v>
          </cell>
          <cell r="AS349">
            <v>0</v>
          </cell>
          <cell r="AT349">
            <v>176126.28000000003</v>
          </cell>
          <cell r="AU349">
            <v>173.00000000000014</v>
          </cell>
          <cell r="AV349">
            <v>0</v>
          </cell>
          <cell r="AW349">
            <v>139.99999999999994</v>
          </cell>
          <cell r="AX349">
            <v>33021.071999999986</v>
          </cell>
          <cell r="AY349">
            <v>97.000000000000099</v>
          </cell>
          <cell r="AZ349">
            <v>27746.733600000032</v>
          </cell>
          <cell r="BA349">
            <v>53.999999999999993</v>
          </cell>
          <cell r="BB349">
            <v>24118.559999999998</v>
          </cell>
          <cell r="BC349">
            <v>74.999999999999773</v>
          </cell>
          <cell r="BD349">
            <v>36508.499999999891</v>
          </cell>
          <cell r="BE349">
            <v>52.000000000000014</v>
          </cell>
          <cell r="BF349">
            <v>26878.800000000007</v>
          </cell>
          <cell r="BG349">
            <v>0</v>
          </cell>
          <cell r="BH349">
            <v>0</v>
          </cell>
          <cell r="BI349">
            <v>148273.66559999992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148273.66559999992</v>
          </cell>
          <cell r="BZ349">
            <v>427677.94560000009</v>
          </cell>
          <cell r="CA349">
            <v>0</v>
          </cell>
          <cell r="CB349">
            <v>427677.94560000009</v>
          </cell>
          <cell r="CC349">
            <v>223.17033630122276</v>
          </cell>
          <cell r="CD349">
            <v>262071.15762188888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262071.15762188888</v>
          </cell>
          <cell r="CR349">
            <v>37.539999999999857</v>
          </cell>
          <cell r="CS349">
            <v>36170.916199999861</v>
          </cell>
          <cell r="CT349">
            <v>0</v>
          </cell>
          <cell r="CU349">
            <v>0</v>
          </cell>
          <cell r="CV349">
            <v>36170.916199999861</v>
          </cell>
          <cell r="CW349">
            <v>85.717557251908232</v>
          </cell>
          <cell r="CX349">
            <v>50759.365877862496</v>
          </cell>
          <cell r="CY349">
            <v>0</v>
          </cell>
          <cell r="CZ349">
            <v>0</v>
          </cell>
          <cell r="DA349">
            <v>50759.365877862496</v>
          </cell>
          <cell r="DB349">
            <v>2876260.075299751</v>
          </cell>
          <cell r="DC349">
            <v>0</v>
          </cell>
          <cell r="DD349">
            <v>2876260.075299751</v>
          </cell>
          <cell r="DE349">
            <v>134894.59</v>
          </cell>
          <cell r="DF349">
            <v>0</v>
          </cell>
          <cell r="DG349">
            <v>134894.59</v>
          </cell>
          <cell r="DH349">
            <v>84.428571428571431</v>
          </cell>
          <cell r="DI349">
            <v>0</v>
          </cell>
          <cell r="DJ349">
            <v>0.71499999999999997</v>
          </cell>
          <cell r="DK349">
            <v>0</v>
          </cell>
          <cell r="DL349">
            <v>0</v>
          </cell>
          <cell r="DN349"/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1</v>
          </cell>
          <cell r="DW349">
            <v>0</v>
          </cell>
          <cell r="DX349">
            <v>55964.379542741619</v>
          </cell>
          <cell r="DY349">
            <v>0</v>
          </cell>
          <cell r="DZ349">
            <v>55964.379542741619</v>
          </cell>
          <cell r="EA349">
            <v>52978.869999999995</v>
          </cell>
          <cell r="EB349">
            <v>47339</v>
          </cell>
          <cell r="EC349">
            <v>5639.8699999999953</v>
          </cell>
          <cell r="ED349">
            <v>0</v>
          </cell>
          <cell r="EE349">
            <v>52978.869999999995</v>
          </cell>
          <cell r="EF349">
            <v>52978.869999999995</v>
          </cell>
          <cell r="EG349">
            <v>0</v>
          </cell>
          <cell r="EH349"/>
          <cell r="EI349">
            <v>0</v>
          </cell>
          <cell r="EJ349">
            <v>0</v>
          </cell>
          <cell r="EK349"/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243837.8395427416</v>
          </cell>
          <cell r="EQ349">
            <v>0</v>
          </cell>
          <cell r="ER349">
            <v>243837.8395427416</v>
          </cell>
          <cell r="ES349">
            <v>3120097.9148424924</v>
          </cell>
          <cell r="ET349">
            <v>0</v>
          </cell>
          <cell r="EU349">
            <v>3120097.9148424924</v>
          </cell>
          <cell r="EV349">
            <v>3011154.6652997509</v>
          </cell>
          <cell r="EW349">
            <v>5095.0163541450947</v>
          </cell>
          <cell r="EX349">
            <v>4610</v>
          </cell>
          <cell r="EY349">
            <v>0</v>
          </cell>
          <cell r="EZ349">
            <v>2724510</v>
          </cell>
          <cell r="FA349">
            <v>0</v>
          </cell>
          <cell r="FB349">
            <v>3120097.9148424924</v>
          </cell>
          <cell r="FC349">
            <v>3120097.9148424924</v>
          </cell>
          <cell r="FD349">
            <v>0</v>
          </cell>
          <cell r="FE349">
            <v>3120097.9148424924</v>
          </cell>
          <cell r="FF349">
            <v>3120097.9148424924</v>
          </cell>
          <cell r="FG349">
            <v>0</v>
          </cell>
          <cell r="FH349" t="str">
            <v>Formula</v>
          </cell>
          <cell r="FI349">
            <v>736388.8059997512</v>
          </cell>
          <cell r="FJ349">
            <v>0</v>
          </cell>
          <cell r="FK349">
            <v>736388.8059997512</v>
          </cell>
          <cell r="FL349">
            <v>0</v>
          </cell>
          <cell r="FM349">
            <v>24337.38</v>
          </cell>
          <cell r="FN349">
            <v>4379.3100000000004</v>
          </cell>
          <cell r="FO349">
            <v>0</v>
          </cell>
          <cell r="FP349">
            <v>591</v>
          </cell>
          <cell r="FQ349">
            <v>29307.690000000002</v>
          </cell>
        </row>
        <row r="350">
          <cell r="C350">
            <v>2544</v>
          </cell>
          <cell r="D350" t="str">
            <v>RB052544</v>
          </cell>
          <cell r="E350" t="str">
            <v>St Giles' Church of England Primary School</v>
          </cell>
          <cell r="F350" t="str">
            <v>P</v>
          </cell>
          <cell r="G350" t="str">
            <v>Y</v>
          </cell>
          <cell r="H350">
            <v>10032407</v>
          </cell>
          <cell r="I350" t="str">
            <v/>
          </cell>
          <cell r="J350"/>
          <cell r="K350">
            <v>3009</v>
          </cell>
          <cell r="L350">
            <v>115068</v>
          </cell>
          <cell r="M350"/>
          <cell r="N350"/>
          <cell r="O350">
            <v>7</v>
          </cell>
          <cell r="P350">
            <v>0</v>
          </cell>
          <cell r="Q350">
            <v>0</v>
          </cell>
          <cell r="R350"/>
          <cell r="S350">
            <v>14</v>
          </cell>
          <cell r="T350">
            <v>77</v>
          </cell>
          <cell r="U350"/>
          <cell r="V350">
            <v>91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91</v>
          </cell>
          <cell r="AF350">
            <v>323285.69</v>
          </cell>
          <cell r="AG350">
            <v>0</v>
          </cell>
          <cell r="AH350">
            <v>0</v>
          </cell>
          <cell r="AI350">
            <v>0</v>
          </cell>
          <cell r="AJ350">
            <v>323285.69</v>
          </cell>
          <cell r="AK350">
            <v>9</v>
          </cell>
          <cell r="AL350">
            <v>4426.2</v>
          </cell>
          <cell r="AM350">
            <v>0</v>
          </cell>
          <cell r="AN350">
            <v>0</v>
          </cell>
          <cell r="AO350">
            <v>4426.2</v>
          </cell>
          <cell r="AP350">
            <v>9</v>
          </cell>
          <cell r="AQ350">
            <v>7407.18</v>
          </cell>
          <cell r="AR350">
            <v>0</v>
          </cell>
          <cell r="AS350">
            <v>0</v>
          </cell>
          <cell r="AT350">
            <v>7407.18</v>
          </cell>
          <cell r="AU350">
            <v>82.999999999999986</v>
          </cell>
          <cell r="AV350">
            <v>0</v>
          </cell>
          <cell r="AW350">
            <v>3.0000000000000031</v>
          </cell>
          <cell r="AX350">
            <v>707.59440000000075</v>
          </cell>
          <cell r="AY350">
            <v>1.0000000000000011</v>
          </cell>
          <cell r="AZ350">
            <v>286.04880000000037</v>
          </cell>
          <cell r="BA350">
            <v>4.0000000000000044</v>
          </cell>
          <cell r="BB350">
            <v>1786.560000000002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2780.2032000000031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2780.2032000000031</v>
          </cell>
          <cell r="BZ350">
            <v>14613.583200000005</v>
          </cell>
          <cell r="CA350">
            <v>0</v>
          </cell>
          <cell r="CB350">
            <v>14613.583200000005</v>
          </cell>
          <cell r="CC350">
            <v>24.825438596491225</v>
          </cell>
          <cell r="CD350">
            <v>29152.76079824561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29152.76079824561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1.181818181818183</v>
          </cell>
          <cell r="CX350">
            <v>699.83727272727333</v>
          </cell>
          <cell r="CY350">
            <v>0</v>
          </cell>
          <cell r="CZ350">
            <v>0</v>
          </cell>
          <cell r="DA350">
            <v>699.83727272727333</v>
          </cell>
          <cell r="DB350">
            <v>367751.87127097289</v>
          </cell>
          <cell r="DC350">
            <v>0</v>
          </cell>
          <cell r="DD350">
            <v>367751.87127097289</v>
          </cell>
          <cell r="DE350">
            <v>134894.59</v>
          </cell>
          <cell r="DF350">
            <v>0</v>
          </cell>
          <cell r="DG350">
            <v>134894.59</v>
          </cell>
          <cell r="DH350">
            <v>13</v>
          </cell>
          <cell r="DI350">
            <v>0.78504672897196248</v>
          </cell>
          <cell r="DJ350">
            <v>2.64</v>
          </cell>
          <cell r="DK350">
            <v>0</v>
          </cell>
          <cell r="DL350">
            <v>1</v>
          </cell>
          <cell r="DN350"/>
          <cell r="DO350">
            <v>44991.130093457934</v>
          </cell>
          <cell r="DP350">
            <v>0</v>
          </cell>
          <cell r="DQ350">
            <v>44991.130093457934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11102.75</v>
          </cell>
          <cell r="EB350">
            <v>11102.75</v>
          </cell>
          <cell r="EC350">
            <v>0</v>
          </cell>
          <cell r="ED350">
            <v>0</v>
          </cell>
          <cell r="EE350">
            <v>11102.75</v>
          </cell>
          <cell r="EF350">
            <v>11102.75</v>
          </cell>
          <cell r="EG350">
            <v>0</v>
          </cell>
          <cell r="EH350"/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190988.47009345793</v>
          </cell>
          <cell r="EQ350">
            <v>0</v>
          </cell>
          <cell r="ER350">
            <v>190988.47009345793</v>
          </cell>
          <cell r="ES350">
            <v>558740.34136443085</v>
          </cell>
          <cell r="ET350">
            <v>0</v>
          </cell>
          <cell r="EU350">
            <v>558740.34136443085</v>
          </cell>
          <cell r="EV350">
            <v>547637.59136443073</v>
          </cell>
          <cell r="EW350">
            <v>6017.9955094992392</v>
          </cell>
          <cell r="EX350">
            <v>4610</v>
          </cell>
          <cell r="EY350">
            <v>0</v>
          </cell>
          <cell r="EZ350">
            <v>419510</v>
          </cell>
          <cell r="FA350">
            <v>0</v>
          </cell>
          <cell r="FB350">
            <v>558740.34136443085</v>
          </cell>
          <cell r="FC350">
            <v>558740.34136443085</v>
          </cell>
          <cell r="FD350">
            <v>0</v>
          </cell>
          <cell r="FE350">
            <v>558740.34136443085</v>
          </cell>
          <cell r="FF350">
            <v>558740.34136443085</v>
          </cell>
          <cell r="FG350">
            <v>0</v>
          </cell>
          <cell r="FH350" t="str">
            <v>Formula</v>
          </cell>
          <cell r="FI350">
            <v>49738.551970972891</v>
          </cell>
          <cell r="FJ350">
            <v>0</v>
          </cell>
          <cell r="FK350">
            <v>49738.551970972891</v>
          </cell>
          <cell r="FL350">
            <v>0</v>
          </cell>
          <cell r="FM350">
            <v>3747.38</v>
          </cell>
          <cell r="FN350">
            <v>674.31000000000006</v>
          </cell>
          <cell r="FO350">
            <v>0</v>
          </cell>
          <cell r="FP350">
            <v>91</v>
          </cell>
          <cell r="FQ350">
            <v>4512.6900000000005</v>
          </cell>
        </row>
        <row r="351">
          <cell r="C351">
            <v>1424</v>
          </cell>
          <cell r="D351" t="str">
            <v>GMPS1424</v>
          </cell>
          <cell r="E351" t="str">
            <v>St Helen's Catholic Infant School</v>
          </cell>
          <cell r="F351" t="str">
            <v>P</v>
          </cell>
          <cell r="G351" t="str">
            <v>Y</v>
          </cell>
          <cell r="H351">
            <v>10026598</v>
          </cell>
          <cell r="I351" t="str">
            <v/>
          </cell>
          <cell r="J351"/>
          <cell r="K351">
            <v>5267</v>
          </cell>
          <cell r="L351">
            <v>115307</v>
          </cell>
          <cell r="M351"/>
          <cell r="N351"/>
          <cell r="O351">
            <v>3</v>
          </cell>
          <cell r="P351">
            <v>0</v>
          </cell>
          <cell r="Q351">
            <v>0</v>
          </cell>
          <cell r="R351"/>
          <cell r="S351">
            <v>61</v>
          </cell>
          <cell r="T351">
            <v>148</v>
          </cell>
          <cell r="U351"/>
          <cell r="V351">
            <v>209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209</v>
          </cell>
          <cell r="AF351">
            <v>742491.31</v>
          </cell>
          <cell r="AG351">
            <v>0</v>
          </cell>
          <cell r="AH351">
            <v>0</v>
          </cell>
          <cell r="AI351">
            <v>0</v>
          </cell>
          <cell r="AJ351">
            <v>742491.31</v>
          </cell>
          <cell r="AK351">
            <v>22.000000000000032</v>
          </cell>
          <cell r="AL351">
            <v>10819.600000000017</v>
          </cell>
          <cell r="AM351">
            <v>0</v>
          </cell>
          <cell r="AN351">
            <v>0</v>
          </cell>
          <cell r="AO351">
            <v>10819.600000000017</v>
          </cell>
          <cell r="AP351">
            <v>22.000000000000032</v>
          </cell>
          <cell r="AQ351">
            <v>18106.440000000024</v>
          </cell>
          <cell r="AR351">
            <v>0</v>
          </cell>
          <cell r="AS351">
            <v>0</v>
          </cell>
          <cell r="AT351">
            <v>18106.440000000024</v>
          </cell>
          <cell r="AU351">
            <v>183.99999999999997</v>
          </cell>
          <cell r="AV351">
            <v>0</v>
          </cell>
          <cell r="AW351">
            <v>15.000000000000009</v>
          </cell>
          <cell r="AX351">
            <v>3537.972000000002</v>
          </cell>
          <cell r="AY351">
            <v>8.0000000000000018</v>
          </cell>
          <cell r="AZ351">
            <v>2288.3904000000007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0.99999999999999978</v>
          </cell>
          <cell r="BF351">
            <v>516.89999999999986</v>
          </cell>
          <cell r="BG351">
            <v>0.99999999999999978</v>
          </cell>
          <cell r="BH351">
            <v>682.49999999999989</v>
          </cell>
          <cell r="BI351">
            <v>7025.7624000000023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7025.7624000000023</v>
          </cell>
          <cell r="BZ351">
            <v>35951.802400000044</v>
          </cell>
          <cell r="CA351">
            <v>0</v>
          </cell>
          <cell r="CB351">
            <v>35951.802400000044</v>
          </cell>
          <cell r="CC351">
            <v>52.965753424657493</v>
          </cell>
          <cell r="CD351">
            <v>62198.213904109536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62198.213904109536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26.831081081081003</v>
          </cell>
          <cell r="CX351">
            <v>15888.561283783736</v>
          </cell>
          <cell r="CY351">
            <v>0</v>
          </cell>
          <cell r="CZ351">
            <v>0</v>
          </cell>
          <cell r="DA351">
            <v>15888.561283783736</v>
          </cell>
          <cell r="DB351">
            <v>856529.8875878934</v>
          </cell>
          <cell r="DC351">
            <v>0</v>
          </cell>
          <cell r="DD351">
            <v>856529.8875878934</v>
          </cell>
          <cell r="DE351">
            <v>134894.59</v>
          </cell>
          <cell r="DF351">
            <v>0</v>
          </cell>
          <cell r="DG351">
            <v>134894.59</v>
          </cell>
          <cell r="DH351">
            <v>69.666666666666671</v>
          </cell>
          <cell r="DI351">
            <v>0</v>
          </cell>
          <cell r="DJ351">
            <v>0.78300000000000003</v>
          </cell>
          <cell r="DK351">
            <v>0</v>
          </cell>
          <cell r="DL351">
            <v>0</v>
          </cell>
          <cell r="DN351"/>
          <cell r="DO351">
            <v>0</v>
          </cell>
          <cell r="DP351">
            <v>0</v>
          </cell>
          <cell r="DQ351">
            <v>0</v>
          </cell>
          <cell r="DR351">
            <v>1.0173000000000001</v>
          </cell>
          <cell r="DS351">
            <v>17151.643462270647</v>
          </cell>
          <cell r="DT351">
            <v>0</v>
          </cell>
          <cell r="DU351">
            <v>17151.643462270647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10444.799999999999</v>
          </cell>
          <cell r="EB351">
            <v>8499.2000000000007</v>
          </cell>
          <cell r="EC351">
            <v>1945.5999999999985</v>
          </cell>
          <cell r="ED351">
            <v>0</v>
          </cell>
          <cell r="EE351">
            <v>10444.799999999999</v>
          </cell>
          <cell r="EF351">
            <v>10444.799999999999</v>
          </cell>
          <cell r="EG351">
            <v>0</v>
          </cell>
          <cell r="EH351"/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162491.03346227063</v>
          </cell>
          <cell r="EQ351">
            <v>0</v>
          </cell>
          <cell r="ER351">
            <v>162491.03346227063</v>
          </cell>
          <cell r="ES351">
            <v>1019020.921050164</v>
          </cell>
          <cell r="ET351">
            <v>0</v>
          </cell>
          <cell r="EU351">
            <v>1019020.921050164</v>
          </cell>
          <cell r="EV351">
            <v>1008576.121050164</v>
          </cell>
          <cell r="EW351">
            <v>4825.7230672256646</v>
          </cell>
          <cell r="EX351">
            <v>4610</v>
          </cell>
          <cell r="EY351">
            <v>0</v>
          </cell>
          <cell r="EZ351">
            <v>963490</v>
          </cell>
          <cell r="FA351">
            <v>0</v>
          </cell>
          <cell r="FB351">
            <v>1019020.921050164</v>
          </cell>
          <cell r="FC351">
            <v>1019020.921050164</v>
          </cell>
          <cell r="FD351">
            <v>0</v>
          </cell>
          <cell r="FE351">
            <v>1019020.921050164</v>
          </cell>
          <cell r="FF351">
            <v>1019020.921050164</v>
          </cell>
          <cell r="FG351">
            <v>0</v>
          </cell>
          <cell r="FH351" t="str">
            <v>Formula</v>
          </cell>
          <cell r="FI351">
            <v>127664.75819005386</v>
          </cell>
          <cell r="FJ351">
            <v>0</v>
          </cell>
          <cell r="FK351">
            <v>127664.75819005386</v>
          </cell>
          <cell r="FL351">
            <v>0</v>
          </cell>
          <cell r="FM351">
            <v>8606.6200000000008</v>
          </cell>
          <cell r="FN351">
            <v>1575.4823370000001</v>
          </cell>
          <cell r="FO351">
            <v>0</v>
          </cell>
          <cell r="FP351">
            <v>212.61570000000003</v>
          </cell>
          <cell r="FQ351">
            <v>10394.718037000001</v>
          </cell>
        </row>
        <row r="352">
          <cell r="C352"/>
          <cell r="D352"/>
          <cell r="E352" t="str">
            <v>St Helen's Catholic Junior School</v>
          </cell>
          <cell r="F352" t="str">
            <v>P</v>
          </cell>
          <cell r="G352" t="str">
            <v/>
          </cell>
          <cell r="H352"/>
          <cell r="I352" t="str">
            <v>Y</v>
          </cell>
          <cell r="J352"/>
          <cell r="K352">
            <v>5253</v>
          </cell>
          <cell r="L352">
            <v>136977</v>
          </cell>
          <cell r="M352"/>
          <cell r="N352"/>
          <cell r="O352">
            <v>4</v>
          </cell>
          <cell r="P352">
            <v>0</v>
          </cell>
          <cell r="Q352">
            <v>0</v>
          </cell>
          <cell r="R352"/>
          <cell r="S352">
            <v>0</v>
          </cell>
          <cell r="T352">
            <v>364</v>
          </cell>
          <cell r="U352"/>
          <cell r="V352">
            <v>364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364</v>
          </cell>
          <cell r="AF352">
            <v>1293142.76</v>
          </cell>
          <cell r="AG352">
            <v>0</v>
          </cell>
          <cell r="AH352">
            <v>0</v>
          </cell>
          <cell r="AI352">
            <v>0</v>
          </cell>
          <cell r="AJ352">
            <v>1293142.76</v>
          </cell>
          <cell r="AK352">
            <v>40.000000000000043</v>
          </cell>
          <cell r="AL352">
            <v>19672.000000000022</v>
          </cell>
          <cell r="AM352">
            <v>0</v>
          </cell>
          <cell r="AN352">
            <v>0</v>
          </cell>
          <cell r="AO352">
            <v>19672.000000000022</v>
          </cell>
          <cell r="AP352">
            <v>46.999999999999957</v>
          </cell>
          <cell r="AQ352">
            <v>38681.939999999966</v>
          </cell>
          <cell r="AR352">
            <v>0</v>
          </cell>
          <cell r="AS352">
            <v>0</v>
          </cell>
          <cell r="AT352">
            <v>38681.939999999966</v>
          </cell>
          <cell r="AU352">
            <v>308.69613259668495</v>
          </cell>
          <cell r="AV352">
            <v>0</v>
          </cell>
          <cell r="AW352">
            <v>38.209944751381308</v>
          </cell>
          <cell r="AX352">
            <v>9012.3809767956027</v>
          </cell>
          <cell r="AY352">
            <v>14.077348066298352</v>
          </cell>
          <cell r="AZ352">
            <v>4026.8085215469646</v>
          </cell>
          <cell r="BA352">
            <v>1.0055248618784534</v>
          </cell>
          <cell r="BB352">
            <v>449.10762430939241</v>
          </cell>
          <cell r="BC352">
            <v>1.0055248618784534</v>
          </cell>
          <cell r="BD352">
            <v>489.46939226519351</v>
          </cell>
          <cell r="BE352">
            <v>1.0055248618784534</v>
          </cell>
          <cell r="BF352">
            <v>519.75580110497253</v>
          </cell>
          <cell r="BG352">
            <v>0</v>
          </cell>
          <cell r="BH352">
            <v>0</v>
          </cell>
          <cell r="BI352">
            <v>14497.522316022125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14497.522316022125</v>
          </cell>
          <cell r="BZ352">
            <v>72851.462316022109</v>
          </cell>
          <cell r="CA352">
            <v>0</v>
          </cell>
          <cell r="CB352">
            <v>72851.462316022109</v>
          </cell>
          <cell r="CC352">
            <v>55.759939931772891</v>
          </cell>
          <cell r="CD352">
            <v>65479.45506128022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65479.45506128022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21.999999999999986</v>
          </cell>
          <cell r="CX352">
            <v>13027.739999999991</v>
          </cell>
          <cell r="CY352">
            <v>0</v>
          </cell>
          <cell r="CZ352">
            <v>0</v>
          </cell>
          <cell r="DA352">
            <v>13027.739999999991</v>
          </cell>
          <cell r="DB352">
            <v>1444501.4173773022</v>
          </cell>
          <cell r="DC352">
            <v>0</v>
          </cell>
          <cell r="DD352">
            <v>1444501.4173773022</v>
          </cell>
          <cell r="DE352">
            <v>134894.59</v>
          </cell>
          <cell r="DF352">
            <v>0</v>
          </cell>
          <cell r="DG352">
            <v>134894.59</v>
          </cell>
          <cell r="DH352">
            <v>91</v>
          </cell>
          <cell r="DI352">
            <v>0</v>
          </cell>
          <cell r="DJ352">
            <v>0.16500000000000001</v>
          </cell>
          <cell r="DK352">
            <v>0</v>
          </cell>
          <cell r="DL352">
            <v>0</v>
          </cell>
          <cell r="DN352"/>
          <cell r="DO352">
            <v>0</v>
          </cell>
          <cell r="DP352">
            <v>0</v>
          </cell>
          <cell r="DQ352">
            <v>0</v>
          </cell>
          <cell r="DR352">
            <v>1.0173000000000001</v>
          </cell>
          <cell r="DS352">
            <v>27323.550927627475</v>
          </cell>
          <cell r="DT352">
            <v>0</v>
          </cell>
          <cell r="DU352">
            <v>27323.550927627475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7641.5</v>
          </cell>
          <cell r="EB352">
            <v>7641.5</v>
          </cell>
          <cell r="EC352">
            <v>0</v>
          </cell>
          <cell r="ED352">
            <v>0</v>
          </cell>
          <cell r="EE352">
            <v>7641.5</v>
          </cell>
          <cell r="EF352">
            <v>7641.5</v>
          </cell>
          <cell r="EG352">
            <v>0</v>
          </cell>
          <cell r="EH352"/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169859.64092762748</v>
          </cell>
          <cell r="EQ352">
            <v>0</v>
          </cell>
          <cell r="ER352">
            <v>169859.64092762748</v>
          </cell>
          <cell r="ES352">
            <v>1614361.0583049296</v>
          </cell>
          <cell r="ET352">
            <v>0</v>
          </cell>
          <cell r="EU352">
            <v>1614361.0583049296</v>
          </cell>
          <cell r="EV352">
            <v>1606719.5583049296</v>
          </cell>
          <cell r="EW352">
            <v>4414.0647206179383</v>
          </cell>
          <cell r="EX352">
            <v>4610</v>
          </cell>
          <cell r="EY352">
            <v>195.93527938206171</v>
          </cell>
          <cell r="EZ352">
            <v>1678040</v>
          </cell>
          <cell r="FA352">
            <v>71320.44169507036</v>
          </cell>
          <cell r="FB352">
            <v>1685681.5</v>
          </cell>
          <cell r="FC352">
            <v>1685681.5</v>
          </cell>
          <cell r="FD352">
            <v>0</v>
          </cell>
          <cell r="FE352">
            <v>1685681.5</v>
          </cell>
          <cell r="FF352">
            <v>1685681.5</v>
          </cell>
          <cell r="FG352">
            <v>0</v>
          </cell>
          <cell r="FH352" t="str">
            <v>MPPL</v>
          </cell>
          <cell r="FI352">
            <v>173430.26044236965</v>
          </cell>
          <cell r="FJ352">
            <v>0</v>
          </cell>
          <cell r="FK352">
            <v>173430.26044236965</v>
          </cell>
          <cell r="FL352">
            <v>0</v>
          </cell>
          <cell r="FM352" t="str">
            <v/>
          </cell>
          <cell r="FN352" t="str">
            <v/>
          </cell>
          <cell r="FO352" t="str">
            <v/>
          </cell>
          <cell r="FP352" t="str">
            <v/>
          </cell>
          <cell r="FQ352">
            <v>0</v>
          </cell>
        </row>
        <row r="353">
          <cell r="C353"/>
          <cell r="D353"/>
          <cell r="E353" t="str">
            <v>St James' Church of England Primary School</v>
          </cell>
          <cell r="F353" t="str">
            <v>P</v>
          </cell>
          <cell r="G353" t="str">
            <v/>
          </cell>
          <cell r="H353"/>
          <cell r="I353" t="str">
            <v>Y</v>
          </cell>
          <cell r="J353"/>
          <cell r="K353">
            <v>2149</v>
          </cell>
          <cell r="L353">
            <v>143516</v>
          </cell>
          <cell r="M353"/>
          <cell r="N353"/>
          <cell r="O353">
            <v>7</v>
          </cell>
          <cell r="P353">
            <v>0</v>
          </cell>
          <cell r="Q353">
            <v>0</v>
          </cell>
          <cell r="R353"/>
          <cell r="S353">
            <v>59</v>
          </cell>
          <cell r="T353">
            <v>353</v>
          </cell>
          <cell r="U353"/>
          <cell r="V353">
            <v>412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412</v>
          </cell>
          <cell r="AF353">
            <v>1463667.08</v>
          </cell>
          <cell r="AG353">
            <v>0</v>
          </cell>
          <cell r="AH353">
            <v>0</v>
          </cell>
          <cell r="AI353">
            <v>0</v>
          </cell>
          <cell r="AJ353">
            <v>1463667.08</v>
          </cell>
          <cell r="AK353">
            <v>100.99999999999993</v>
          </cell>
          <cell r="AL353">
            <v>49671.799999999967</v>
          </cell>
          <cell r="AM353">
            <v>0</v>
          </cell>
          <cell r="AN353">
            <v>0</v>
          </cell>
          <cell r="AO353">
            <v>49671.799999999967</v>
          </cell>
          <cell r="AP353">
            <v>112.99999999999993</v>
          </cell>
          <cell r="AQ353">
            <v>93001.259999999937</v>
          </cell>
          <cell r="AR353">
            <v>0</v>
          </cell>
          <cell r="AS353">
            <v>0</v>
          </cell>
          <cell r="AT353">
            <v>93001.259999999937</v>
          </cell>
          <cell r="AU353">
            <v>101.24574209245746</v>
          </cell>
          <cell r="AV353">
            <v>0</v>
          </cell>
          <cell r="AW353">
            <v>85.206812652068322</v>
          </cell>
          <cell r="AX353">
            <v>20097.287824817566</v>
          </cell>
          <cell r="AY353">
            <v>105.25547445255494</v>
          </cell>
          <cell r="AZ353">
            <v>30108.202160583998</v>
          </cell>
          <cell r="BA353">
            <v>23.055961070559608</v>
          </cell>
          <cell r="BB353">
            <v>10297.714452554743</v>
          </cell>
          <cell r="BC353">
            <v>62.15085158150859</v>
          </cell>
          <cell r="BD353">
            <v>30253.79153284675</v>
          </cell>
          <cell r="BE353">
            <v>33.080291970802911</v>
          </cell>
          <cell r="BF353">
            <v>17099.202919708023</v>
          </cell>
          <cell r="BG353">
            <v>2.0048661800486616</v>
          </cell>
          <cell r="BH353">
            <v>1368.3211678832115</v>
          </cell>
          <cell r="BI353">
            <v>109224.52005839429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109224.52005839429</v>
          </cell>
          <cell r="BZ353">
            <v>251897.5800583942</v>
          </cell>
          <cell r="CA353">
            <v>0</v>
          </cell>
          <cell r="CB353">
            <v>251897.5800583942</v>
          </cell>
          <cell r="CC353">
            <v>131.84284334023459</v>
          </cell>
          <cell r="CD353">
            <v>154824.36936287087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154824.36936287087</v>
          </cell>
          <cell r="CR353">
            <v>17.280000000000193</v>
          </cell>
          <cell r="CS353">
            <v>16649.798400000185</v>
          </cell>
          <cell r="CT353">
            <v>0</v>
          </cell>
          <cell r="CU353">
            <v>0</v>
          </cell>
          <cell r="CV353">
            <v>16649.798400000185</v>
          </cell>
          <cell r="CW353">
            <v>90.615835777126094</v>
          </cell>
          <cell r="CX353">
            <v>53659.979472140752</v>
          </cell>
          <cell r="CY353">
            <v>0</v>
          </cell>
          <cell r="CZ353">
            <v>0</v>
          </cell>
          <cell r="DA353">
            <v>53659.979472140752</v>
          </cell>
          <cell r="DB353">
            <v>1940698.8072934065</v>
          </cell>
          <cell r="DC353">
            <v>0</v>
          </cell>
          <cell r="DD353">
            <v>1940698.8072934065</v>
          </cell>
          <cell r="DE353">
            <v>134894.59</v>
          </cell>
          <cell r="DF353">
            <v>0</v>
          </cell>
          <cell r="DG353">
            <v>134894.59</v>
          </cell>
          <cell r="DH353">
            <v>58.857142857142854</v>
          </cell>
          <cell r="DI353">
            <v>0</v>
          </cell>
          <cell r="DJ353">
            <v>0.60799999999999998</v>
          </cell>
          <cell r="DK353">
            <v>0</v>
          </cell>
          <cell r="DL353">
            <v>0</v>
          </cell>
          <cell r="DN353"/>
          <cell r="DO353">
            <v>0</v>
          </cell>
          <cell r="DP353">
            <v>0</v>
          </cell>
          <cell r="DQ353">
            <v>0</v>
          </cell>
          <cell r="DR353">
            <v>1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7641.5</v>
          </cell>
          <cell r="EB353">
            <v>7641.5</v>
          </cell>
          <cell r="EC353">
            <v>0</v>
          </cell>
          <cell r="ED353">
            <v>0</v>
          </cell>
          <cell r="EE353">
            <v>7641.5</v>
          </cell>
          <cell r="EF353">
            <v>7641.5</v>
          </cell>
          <cell r="EG353">
            <v>0</v>
          </cell>
          <cell r="EH353"/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142536.09</v>
          </cell>
          <cell r="EQ353">
            <v>0</v>
          </cell>
          <cell r="ER353">
            <v>142536.09</v>
          </cell>
          <cell r="ES353">
            <v>2083234.8972934065</v>
          </cell>
          <cell r="ET353">
            <v>0</v>
          </cell>
          <cell r="EU353">
            <v>2083234.8972934065</v>
          </cell>
          <cell r="EV353">
            <v>2075593.3972934065</v>
          </cell>
          <cell r="EW353">
            <v>5037.8480516830259</v>
          </cell>
          <cell r="EX353">
            <v>4610</v>
          </cell>
          <cell r="EY353">
            <v>0</v>
          </cell>
          <cell r="EZ353">
            <v>1899320</v>
          </cell>
          <cell r="FA353">
            <v>0</v>
          </cell>
          <cell r="FB353">
            <v>2083234.8972934065</v>
          </cell>
          <cell r="FC353">
            <v>2083234.8972934065</v>
          </cell>
          <cell r="FD353">
            <v>0</v>
          </cell>
          <cell r="FE353">
            <v>2083234.8972934065</v>
          </cell>
          <cell r="FF353">
            <v>2083234.8972934065</v>
          </cell>
          <cell r="FG353">
            <v>0</v>
          </cell>
          <cell r="FH353" t="str">
            <v>Formula</v>
          </cell>
          <cell r="FI353">
            <v>471269.93969340611</v>
          </cell>
          <cell r="FJ353">
            <v>0</v>
          </cell>
          <cell r="FK353">
            <v>471269.93969340611</v>
          </cell>
          <cell r="FL353">
            <v>0</v>
          </cell>
          <cell r="FM353" t="str">
            <v/>
          </cell>
          <cell r="FN353" t="str">
            <v/>
          </cell>
          <cell r="FO353" t="str">
            <v/>
          </cell>
          <cell r="FP353" t="str">
            <v/>
          </cell>
          <cell r="FQ353">
            <v>0</v>
          </cell>
        </row>
        <row r="354">
          <cell r="C354"/>
          <cell r="D354"/>
          <cell r="E354" t="str">
            <v>St James Church of England Primary School</v>
          </cell>
          <cell r="F354" t="str">
            <v>P</v>
          </cell>
          <cell r="G354" t="str">
            <v/>
          </cell>
          <cell r="H354"/>
          <cell r="I354" t="str">
            <v>Y</v>
          </cell>
          <cell r="J354"/>
          <cell r="K354">
            <v>2121</v>
          </cell>
          <cell r="L354">
            <v>141657</v>
          </cell>
          <cell r="M354"/>
          <cell r="N354"/>
          <cell r="O354">
            <v>7</v>
          </cell>
          <cell r="P354">
            <v>0</v>
          </cell>
          <cell r="Q354">
            <v>0</v>
          </cell>
          <cell r="R354"/>
          <cell r="S354">
            <v>22</v>
          </cell>
          <cell r="T354">
            <v>176</v>
          </cell>
          <cell r="U354"/>
          <cell r="V354">
            <v>198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198</v>
          </cell>
          <cell r="AF354">
            <v>703412.82000000007</v>
          </cell>
          <cell r="AG354">
            <v>0</v>
          </cell>
          <cell r="AH354">
            <v>0</v>
          </cell>
          <cell r="AI354">
            <v>0</v>
          </cell>
          <cell r="AJ354">
            <v>703412.82000000007</v>
          </cell>
          <cell r="AK354">
            <v>51.000000000000085</v>
          </cell>
          <cell r="AL354">
            <v>25081.800000000043</v>
          </cell>
          <cell r="AM354">
            <v>0</v>
          </cell>
          <cell r="AN354">
            <v>0</v>
          </cell>
          <cell r="AO354">
            <v>25081.800000000043</v>
          </cell>
          <cell r="AP354">
            <v>52.000000000000071</v>
          </cell>
          <cell r="AQ354">
            <v>42797.040000000059</v>
          </cell>
          <cell r="AR354">
            <v>0</v>
          </cell>
          <cell r="AS354">
            <v>0</v>
          </cell>
          <cell r="AT354">
            <v>42797.040000000059</v>
          </cell>
          <cell r="AU354">
            <v>42.428571428571374</v>
          </cell>
          <cell r="AV354">
            <v>0</v>
          </cell>
          <cell r="AW354">
            <v>32.326530612244902</v>
          </cell>
          <cell r="AX354">
            <v>7624.6906775510215</v>
          </cell>
          <cell r="AY354">
            <v>93.948979591836661</v>
          </cell>
          <cell r="AZ354">
            <v>26873.992873469368</v>
          </cell>
          <cell r="BA354">
            <v>29.295918367346861</v>
          </cell>
          <cell r="BB354">
            <v>13084.728979591802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47583.412530612193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47583.412530612193</v>
          </cell>
          <cell r="BZ354">
            <v>115462.25253061228</v>
          </cell>
          <cell r="CA354">
            <v>0</v>
          </cell>
          <cell r="CB354">
            <v>115462.25253061228</v>
          </cell>
          <cell r="CC354">
            <v>70.40376390076986</v>
          </cell>
          <cell r="CD354">
            <v>82675.843986313048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82675.843986313048</v>
          </cell>
          <cell r="CR354">
            <v>1.1200000000000099</v>
          </cell>
          <cell r="CS354">
            <v>1079.1536000000094</v>
          </cell>
          <cell r="CT354">
            <v>0</v>
          </cell>
          <cell r="CU354">
            <v>0</v>
          </cell>
          <cell r="CV354">
            <v>1079.1536000000094</v>
          </cell>
          <cell r="CW354">
            <v>28.947368421052683</v>
          </cell>
          <cell r="CX354">
            <v>17141.763157894766</v>
          </cell>
          <cell r="CY354">
            <v>0</v>
          </cell>
          <cell r="CZ354">
            <v>0</v>
          </cell>
          <cell r="DA354">
            <v>17141.763157894766</v>
          </cell>
          <cell r="DB354">
            <v>919771.83327482012</v>
          </cell>
          <cell r="DC354">
            <v>0</v>
          </cell>
          <cell r="DD354">
            <v>919771.83327482012</v>
          </cell>
          <cell r="DE354">
            <v>134894.59</v>
          </cell>
          <cell r="DF354">
            <v>0</v>
          </cell>
          <cell r="DG354">
            <v>134894.59</v>
          </cell>
          <cell r="DH354">
            <v>28.285714285714285</v>
          </cell>
          <cell r="DI354">
            <v>0</v>
          </cell>
          <cell r="DJ354">
            <v>0.40899999999999997</v>
          </cell>
          <cell r="DK354">
            <v>0</v>
          </cell>
          <cell r="DL354">
            <v>0</v>
          </cell>
          <cell r="DN354"/>
          <cell r="DO354">
            <v>0</v>
          </cell>
          <cell r="DP354">
            <v>0</v>
          </cell>
          <cell r="DQ354">
            <v>0</v>
          </cell>
          <cell r="DR354">
            <v>1.0173000000000001</v>
          </cell>
          <cell r="DS354">
            <v>18245.729122654488</v>
          </cell>
          <cell r="DT354">
            <v>0</v>
          </cell>
          <cell r="DU354">
            <v>18245.729122654488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3049.1579999999999</v>
          </cell>
          <cell r="EB354">
            <v>3049.1579999999999</v>
          </cell>
          <cell r="EC354">
            <v>0</v>
          </cell>
          <cell r="ED354">
            <v>0</v>
          </cell>
          <cell r="EE354">
            <v>3049.1579999999999</v>
          </cell>
          <cell r="EF354">
            <v>3049.1579999999999</v>
          </cell>
          <cell r="EG354">
            <v>0</v>
          </cell>
          <cell r="EH354"/>
          <cell r="EI354">
            <v>0</v>
          </cell>
          <cell r="EJ354">
            <v>0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156189.47712265447</v>
          </cell>
          <cell r="EQ354">
            <v>0</v>
          </cell>
          <cell r="ER354">
            <v>156189.47712265447</v>
          </cell>
          <cell r="ES354">
            <v>1075961.3103974746</v>
          </cell>
          <cell r="ET354">
            <v>0</v>
          </cell>
          <cell r="EU354">
            <v>1075961.3103974746</v>
          </cell>
          <cell r="EV354">
            <v>1072912.1523974747</v>
          </cell>
          <cell r="EW354">
            <v>5418.7482444316902</v>
          </cell>
          <cell r="EX354">
            <v>4610</v>
          </cell>
          <cell r="EY354">
            <v>0</v>
          </cell>
          <cell r="EZ354">
            <v>912780</v>
          </cell>
          <cell r="FA354">
            <v>0</v>
          </cell>
          <cell r="FB354">
            <v>1075961.3103974746</v>
          </cell>
          <cell r="FC354">
            <v>1077225.7463990736</v>
          </cell>
          <cell r="FD354">
            <v>1264.4360015990678</v>
          </cell>
          <cell r="FE354">
            <v>1077225.7463990736</v>
          </cell>
          <cell r="FF354">
            <v>1077225.7463990736</v>
          </cell>
          <cell r="FG354">
            <v>0</v>
          </cell>
          <cell r="FH354" t="str">
            <v>MFG</v>
          </cell>
          <cell r="FI354">
            <v>216053.76491805445</v>
          </cell>
          <cell r="FJ354">
            <v>0</v>
          </cell>
          <cell r="FK354">
            <v>216053.76491805445</v>
          </cell>
          <cell r="FL354">
            <v>0</v>
          </cell>
          <cell r="FM354" t="str">
            <v/>
          </cell>
          <cell r="FN354" t="str">
            <v/>
          </cell>
          <cell r="FO354" t="str">
            <v/>
          </cell>
          <cell r="FP354" t="str">
            <v/>
          </cell>
          <cell r="FQ354">
            <v>0</v>
          </cell>
        </row>
        <row r="355">
          <cell r="C355"/>
          <cell r="D355"/>
          <cell r="E355" t="str">
            <v>St John Fisher Catholic Primary School</v>
          </cell>
          <cell r="F355" t="str">
            <v>P</v>
          </cell>
          <cell r="G355" t="str">
            <v/>
          </cell>
          <cell r="H355"/>
          <cell r="I355" t="str">
            <v>Y</v>
          </cell>
          <cell r="J355"/>
          <cell r="K355">
            <v>5255</v>
          </cell>
          <cell r="L355">
            <v>149372</v>
          </cell>
          <cell r="M355"/>
          <cell r="N355"/>
          <cell r="O355">
            <v>7</v>
          </cell>
          <cell r="P355">
            <v>0</v>
          </cell>
          <cell r="Q355">
            <v>0</v>
          </cell>
          <cell r="R355"/>
          <cell r="S355">
            <v>42</v>
          </cell>
          <cell r="T355">
            <v>255</v>
          </cell>
          <cell r="U355"/>
          <cell r="V355">
            <v>297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297</v>
          </cell>
          <cell r="AF355">
            <v>1055119.23</v>
          </cell>
          <cell r="AG355">
            <v>0</v>
          </cell>
          <cell r="AH355">
            <v>0</v>
          </cell>
          <cell r="AI355">
            <v>0</v>
          </cell>
          <cell r="AJ355">
            <v>1055119.23</v>
          </cell>
          <cell r="AK355">
            <v>52.999999999999865</v>
          </cell>
          <cell r="AL355">
            <v>26065.399999999936</v>
          </cell>
          <cell r="AM355">
            <v>0</v>
          </cell>
          <cell r="AN355">
            <v>0</v>
          </cell>
          <cell r="AO355">
            <v>26065.399999999936</v>
          </cell>
          <cell r="AP355">
            <v>54.99999999999995</v>
          </cell>
          <cell r="AQ355">
            <v>45266.099999999955</v>
          </cell>
          <cell r="AR355">
            <v>0</v>
          </cell>
          <cell r="AS355">
            <v>0</v>
          </cell>
          <cell r="AT355">
            <v>45266.099999999955</v>
          </cell>
          <cell r="AU355">
            <v>164.66326530612247</v>
          </cell>
          <cell r="AV355">
            <v>0</v>
          </cell>
          <cell r="AW355">
            <v>71.72448979591843</v>
          </cell>
          <cell r="AX355">
            <v>16917.282440816343</v>
          </cell>
          <cell r="AY355">
            <v>48.489795918367349</v>
          </cell>
          <cell r="AZ355">
            <v>13870.447934693879</v>
          </cell>
          <cell r="BA355">
            <v>0</v>
          </cell>
          <cell r="BB355">
            <v>0</v>
          </cell>
          <cell r="BC355">
            <v>12.122448979591823</v>
          </cell>
          <cell r="BD355">
            <v>5900.9657142857077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36688.696089795929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36688.696089795929</v>
          </cell>
          <cell r="BZ355">
            <v>108020.19608979582</v>
          </cell>
          <cell r="CA355">
            <v>0</v>
          </cell>
          <cell r="CB355">
            <v>108020.19608979582</v>
          </cell>
          <cell r="CC355">
            <v>87.516088486676637</v>
          </cell>
          <cell r="CD355">
            <v>102771.01787078923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102771.01787078923</v>
          </cell>
          <cell r="CR355">
            <v>4.1800000000000068</v>
          </cell>
          <cell r="CS355">
            <v>4027.5554000000066</v>
          </cell>
          <cell r="CT355">
            <v>0</v>
          </cell>
          <cell r="CU355">
            <v>0</v>
          </cell>
          <cell r="CV355">
            <v>4027.5554000000066</v>
          </cell>
          <cell r="CW355">
            <v>38.435294117646954</v>
          </cell>
          <cell r="CX355">
            <v>22760.228117646995</v>
          </cell>
          <cell r="CY355">
            <v>0</v>
          </cell>
          <cell r="CZ355">
            <v>0</v>
          </cell>
          <cell r="DA355">
            <v>22760.228117646995</v>
          </cell>
          <cell r="DB355">
            <v>1292698.2274782318</v>
          </cell>
          <cell r="DC355">
            <v>0</v>
          </cell>
          <cell r="DD355">
            <v>1292698.2274782318</v>
          </cell>
          <cell r="DE355">
            <v>134894.59</v>
          </cell>
          <cell r="DF355">
            <v>0</v>
          </cell>
          <cell r="DG355">
            <v>134894.59</v>
          </cell>
          <cell r="DH355">
            <v>42.428571428571431</v>
          </cell>
          <cell r="DI355">
            <v>0</v>
          </cell>
          <cell r="DJ355">
            <v>0.623</v>
          </cell>
          <cell r="DK355">
            <v>0</v>
          </cell>
          <cell r="DL355">
            <v>0</v>
          </cell>
          <cell r="DN355"/>
          <cell r="DO355">
            <v>0</v>
          </cell>
          <cell r="DP355">
            <v>0</v>
          </cell>
          <cell r="DQ355">
            <v>0</v>
          </cell>
          <cell r="DR355">
            <v>1.0173000000000001</v>
          </cell>
          <cell r="DS355">
            <v>24697.355742373544</v>
          </cell>
          <cell r="DT355">
            <v>0</v>
          </cell>
          <cell r="DU355">
            <v>24697.355742373544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9728</v>
          </cell>
          <cell r="EB355">
            <v>9728</v>
          </cell>
          <cell r="EC355">
            <v>0</v>
          </cell>
          <cell r="ED355">
            <v>0</v>
          </cell>
          <cell r="EE355">
            <v>9728</v>
          </cell>
          <cell r="EF355">
            <v>9728</v>
          </cell>
          <cell r="EG355">
            <v>0</v>
          </cell>
          <cell r="EH355"/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169319.94574237353</v>
          </cell>
          <cell r="EQ355">
            <v>0</v>
          </cell>
          <cell r="ER355">
            <v>169319.94574237353</v>
          </cell>
          <cell r="ES355">
            <v>1462018.1732206054</v>
          </cell>
          <cell r="ET355">
            <v>0</v>
          </cell>
          <cell r="EU355">
            <v>1462018.1732206054</v>
          </cell>
          <cell r="EV355">
            <v>1452290.1732206054</v>
          </cell>
          <cell r="EW355">
            <v>4889.8659030996814</v>
          </cell>
          <cell r="EX355">
            <v>4610</v>
          </cell>
          <cell r="EY355">
            <v>0</v>
          </cell>
          <cell r="EZ355">
            <v>1369170</v>
          </cell>
          <cell r="FA355">
            <v>0</v>
          </cell>
          <cell r="FB355">
            <v>1462018.1732206054</v>
          </cell>
          <cell r="FC355">
            <v>1462018.1732206054</v>
          </cell>
          <cell r="FD355">
            <v>0</v>
          </cell>
          <cell r="FE355">
            <v>1462018.1732206054</v>
          </cell>
          <cell r="FF355">
            <v>1462018.1732206054</v>
          </cell>
          <cell r="FG355">
            <v>0</v>
          </cell>
          <cell r="FH355" t="str">
            <v>Formula</v>
          </cell>
          <cell r="FI355">
            <v>247373.96649497558</v>
          </cell>
          <cell r="FJ355">
            <v>0</v>
          </cell>
          <cell r="FK355">
            <v>247373.96649497558</v>
          </cell>
          <cell r="FL355">
            <v>0</v>
          </cell>
          <cell r="FM355" t="str">
            <v/>
          </cell>
          <cell r="FN355" t="str">
            <v/>
          </cell>
          <cell r="FO355" t="str">
            <v/>
          </cell>
          <cell r="FP355" t="str">
            <v/>
          </cell>
          <cell r="FQ355">
            <v>0</v>
          </cell>
        </row>
        <row r="356">
          <cell r="C356">
            <v>3574</v>
          </cell>
          <cell r="D356" t="str">
            <v>RB053574</v>
          </cell>
          <cell r="E356" t="str">
            <v>St John the Baptist Church of England Voluntary Aided Primary School Pebmarsh</v>
          </cell>
          <cell r="F356" t="str">
            <v>P</v>
          </cell>
          <cell r="G356" t="str">
            <v>Y</v>
          </cell>
          <cell r="H356">
            <v>10041450</v>
          </cell>
          <cell r="I356" t="str">
            <v/>
          </cell>
          <cell r="J356"/>
          <cell r="K356">
            <v>3308</v>
          </cell>
          <cell r="L356">
            <v>115137</v>
          </cell>
          <cell r="M356"/>
          <cell r="N356"/>
          <cell r="O356">
            <v>7</v>
          </cell>
          <cell r="P356">
            <v>0</v>
          </cell>
          <cell r="Q356">
            <v>0</v>
          </cell>
          <cell r="R356"/>
          <cell r="S356">
            <v>10</v>
          </cell>
          <cell r="T356">
            <v>57</v>
          </cell>
          <cell r="U356"/>
          <cell r="V356">
            <v>67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67</v>
          </cell>
          <cell r="AF356">
            <v>238023.53</v>
          </cell>
          <cell r="AG356">
            <v>0</v>
          </cell>
          <cell r="AH356">
            <v>0</v>
          </cell>
          <cell r="AI356">
            <v>0</v>
          </cell>
          <cell r="AJ356">
            <v>238023.53</v>
          </cell>
          <cell r="AK356">
            <v>8.9999999999999858</v>
          </cell>
          <cell r="AL356">
            <v>4426.1999999999935</v>
          </cell>
          <cell r="AM356">
            <v>0</v>
          </cell>
          <cell r="AN356">
            <v>0</v>
          </cell>
          <cell r="AO356">
            <v>4426.1999999999935</v>
          </cell>
          <cell r="AP356">
            <v>13.000000000000023</v>
          </cell>
          <cell r="AQ356">
            <v>10699.260000000018</v>
          </cell>
          <cell r="AR356">
            <v>0</v>
          </cell>
          <cell r="AS356">
            <v>0</v>
          </cell>
          <cell r="AT356">
            <v>10699.260000000018</v>
          </cell>
          <cell r="AU356">
            <v>54.818181818181806</v>
          </cell>
          <cell r="AV356">
            <v>0</v>
          </cell>
          <cell r="AW356">
            <v>10.151515151515184</v>
          </cell>
          <cell r="AX356">
            <v>2394.3850909090988</v>
          </cell>
          <cell r="AY356">
            <v>0</v>
          </cell>
          <cell r="AZ356">
            <v>0</v>
          </cell>
          <cell r="BA356">
            <v>2.0303030303030303</v>
          </cell>
          <cell r="BB356">
            <v>906.8145454545454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3301.1996363636445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3301.1996363636445</v>
          </cell>
          <cell r="BZ356">
            <v>18426.659636363656</v>
          </cell>
          <cell r="CA356">
            <v>0</v>
          </cell>
          <cell r="CB356">
            <v>18426.659636363656</v>
          </cell>
          <cell r="CC356">
            <v>20.129385964912288</v>
          </cell>
          <cell r="CD356">
            <v>23638.139232456149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23638.139232456149</v>
          </cell>
          <cell r="CR356">
            <v>1.9799999999999969</v>
          </cell>
          <cell r="CS356">
            <v>1907.7893999999969</v>
          </cell>
          <cell r="CT356">
            <v>0</v>
          </cell>
          <cell r="CU356">
            <v>0</v>
          </cell>
          <cell r="CV356">
            <v>1907.7893999999969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281996.11826881982</v>
          </cell>
          <cell r="DC356">
            <v>0</v>
          </cell>
          <cell r="DD356">
            <v>281996.11826881982</v>
          </cell>
          <cell r="DE356">
            <v>134894.59</v>
          </cell>
          <cell r="DF356">
            <v>0</v>
          </cell>
          <cell r="DG356">
            <v>134894.59</v>
          </cell>
          <cell r="DH356">
            <v>9.5714285714285712</v>
          </cell>
          <cell r="DI356">
            <v>1</v>
          </cell>
          <cell r="DJ356">
            <v>2.875</v>
          </cell>
          <cell r="DK356">
            <v>0</v>
          </cell>
          <cell r="DL356">
            <v>1</v>
          </cell>
          <cell r="DN356"/>
          <cell r="DO356">
            <v>57310.13</v>
          </cell>
          <cell r="DP356">
            <v>0</v>
          </cell>
          <cell r="DQ356">
            <v>57310.13</v>
          </cell>
          <cell r="DR356">
            <v>1</v>
          </cell>
          <cell r="DS356">
            <v>0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1673</v>
          </cell>
          <cell r="EB356">
            <v>1587.2</v>
          </cell>
          <cell r="EC356">
            <v>85.799999999999955</v>
          </cell>
          <cell r="ED356">
            <v>0</v>
          </cell>
          <cell r="EE356">
            <v>1673</v>
          </cell>
          <cell r="EF356">
            <v>1673</v>
          </cell>
          <cell r="EG356">
            <v>0</v>
          </cell>
          <cell r="EH356"/>
          <cell r="EI356">
            <v>0</v>
          </cell>
          <cell r="EJ356">
            <v>0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193877.72</v>
          </cell>
          <cell r="EQ356">
            <v>0</v>
          </cell>
          <cell r="ER356">
            <v>193877.72</v>
          </cell>
          <cell r="ES356">
            <v>475873.83826881985</v>
          </cell>
          <cell r="ET356">
            <v>0</v>
          </cell>
          <cell r="EU356">
            <v>475873.83826881985</v>
          </cell>
          <cell r="EV356">
            <v>474200.83826881985</v>
          </cell>
          <cell r="EW356">
            <v>7077.6244517734303</v>
          </cell>
          <cell r="EX356">
            <v>4610</v>
          </cell>
          <cell r="EY356">
            <v>0</v>
          </cell>
          <cell r="EZ356">
            <v>308870</v>
          </cell>
          <cell r="FA356">
            <v>0</v>
          </cell>
          <cell r="FB356">
            <v>475873.83826881985</v>
          </cell>
          <cell r="FC356">
            <v>475873.83826881985</v>
          </cell>
          <cell r="FD356">
            <v>0</v>
          </cell>
          <cell r="FE356">
            <v>475873.83826881985</v>
          </cell>
          <cell r="FF356">
            <v>475873.83826881985</v>
          </cell>
          <cell r="FG356">
            <v>0</v>
          </cell>
          <cell r="FH356" t="str">
            <v>Formula</v>
          </cell>
          <cell r="FI356">
            <v>46687.094168819807</v>
          </cell>
          <cell r="FJ356">
            <v>0</v>
          </cell>
          <cell r="FK356">
            <v>46687.094168819807</v>
          </cell>
          <cell r="FL356">
            <v>0</v>
          </cell>
          <cell r="FM356">
            <v>2759.06</v>
          </cell>
          <cell r="FN356">
            <v>496.47</v>
          </cell>
          <cell r="FO356">
            <v>0</v>
          </cell>
          <cell r="FP356">
            <v>67</v>
          </cell>
          <cell r="FQ356">
            <v>3322.5299999999997</v>
          </cell>
        </row>
        <row r="357">
          <cell r="C357"/>
          <cell r="D357"/>
          <cell r="E357" t="str">
            <v>St John's Church of England Voluntary Controlled Primary School, Buckhurst Hill</v>
          </cell>
          <cell r="F357" t="str">
            <v>P</v>
          </cell>
          <cell r="G357" t="str">
            <v/>
          </cell>
          <cell r="H357"/>
          <cell r="I357" t="str">
            <v>Y</v>
          </cell>
          <cell r="J357"/>
          <cell r="K357">
            <v>3122</v>
          </cell>
          <cell r="L357">
            <v>145599</v>
          </cell>
          <cell r="M357"/>
          <cell r="N357"/>
          <cell r="O357">
            <v>7</v>
          </cell>
          <cell r="P357">
            <v>0</v>
          </cell>
          <cell r="Q357">
            <v>0</v>
          </cell>
          <cell r="R357"/>
          <cell r="S357">
            <v>59</v>
          </cell>
          <cell r="T357">
            <v>349</v>
          </cell>
          <cell r="U357"/>
          <cell r="V357">
            <v>408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408</v>
          </cell>
          <cell r="AF357">
            <v>1449456.72</v>
          </cell>
          <cell r="AG357">
            <v>0</v>
          </cell>
          <cell r="AH357">
            <v>0</v>
          </cell>
          <cell r="AI357">
            <v>0</v>
          </cell>
          <cell r="AJ357">
            <v>1449456.72</v>
          </cell>
          <cell r="AK357">
            <v>27</v>
          </cell>
          <cell r="AL357">
            <v>13278.6</v>
          </cell>
          <cell r="AM357">
            <v>0</v>
          </cell>
          <cell r="AN357">
            <v>0</v>
          </cell>
          <cell r="AO357">
            <v>13278.6</v>
          </cell>
          <cell r="AP357">
            <v>28.000000000000018</v>
          </cell>
          <cell r="AQ357">
            <v>23044.560000000016</v>
          </cell>
          <cell r="AR357">
            <v>0</v>
          </cell>
          <cell r="AS357">
            <v>0</v>
          </cell>
          <cell r="AT357">
            <v>23044.560000000016</v>
          </cell>
          <cell r="AU357">
            <v>401</v>
          </cell>
          <cell r="AV357">
            <v>0</v>
          </cell>
          <cell r="AW357">
            <v>4</v>
          </cell>
          <cell r="AX357">
            <v>943.45920000000001</v>
          </cell>
          <cell r="AY357">
            <v>2.0000000000000018</v>
          </cell>
          <cell r="AZ357">
            <v>572.09760000000051</v>
          </cell>
          <cell r="BA357">
            <v>0</v>
          </cell>
          <cell r="BB357">
            <v>0</v>
          </cell>
          <cell r="BC357">
            <v>0.99999999999999889</v>
          </cell>
          <cell r="BD357">
            <v>486.7799999999994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2002.3368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2002.3368</v>
          </cell>
          <cell r="BZ357">
            <v>38325.496800000015</v>
          </cell>
          <cell r="CA357">
            <v>0</v>
          </cell>
          <cell r="CB357">
            <v>38325.496800000015</v>
          </cell>
          <cell r="CC357">
            <v>97.446725317692952</v>
          </cell>
          <cell r="CD357">
            <v>114432.66400782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114432.66400782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29.226361031518636</v>
          </cell>
          <cell r="CX357">
            <v>17306.974212034391</v>
          </cell>
          <cell r="CY357">
            <v>0</v>
          </cell>
          <cell r="CZ357">
            <v>0</v>
          </cell>
          <cell r="DA357">
            <v>17306.974212034391</v>
          </cell>
          <cell r="DB357">
            <v>1619521.8550198544</v>
          </cell>
          <cell r="DC357">
            <v>0</v>
          </cell>
          <cell r="DD357">
            <v>1619521.8550198544</v>
          </cell>
          <cell r="DE357">
            <v>134894.59</v>
          </cell>
          <cell r="DF357">
            <v>0</v>
          </cell>
          <cell r="DG357">
            <v>134894.59</v>
          </cell>
          <cell r="DH357">
            <v>58.285714285714285</v>
          </cell>
          <cell r="DI357">
            <v>0</v>
          </cell>
          <cell r="DJ357">
            <v>0.95899999999999996</v>
          </cell>
          <cell r="DK357">
            <v>0</v>
          </cell>
          <cell r="DL357">
            <v>0</v>
          </cell>
          <cell r="DN357"/>
          <cell r="DO357">
            <v>0</v>
          </cell>
          <cell r="DP357">
            <v>0</v>
          </cell>
          <cell r="DQ357">
            <v>0</v>
          </cell>
          <cell r="DR357">
            <v>1.0173000000000001</v>
          </cell>
          <cell r="DS357">
            <v>30351.404498843647</v>
          </cell>
          <cell r="DT357">
            <v>0</v>
          </cell>
          <cell r="DU357">
            <v>30351.404498843647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5176.5</v>
          </cell>
          <cell r="EB357">
            <v>5176.5</v>
          </cell>
          <cell r="EC357">
            <v>0</v>
          </cell>
          <cell r="ED357">
            <v>0</v>
          </cell>
          <cell r="EE357">
            <v>5176.5</v>
          </cell>
          <cell r="EF357">
            <v>5176.5</v>
          </cell>
          <cell r="EG357">
            <v>0</v>
          </cell>
          <cell r="EH357"/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170422.49449884365</v>
          </cell>
          <cell r="EQ357">
            <v>0</v>
          </cell>
          <cell r="ER357">
            <v>170422.49449884365</v>
          </cell>
          <cell r="ES357">
            <v>1789944.3495186979</v>
          </cell>
          <cell r="ET357">
            <v>0</v>
          </cell>
          <cell r="EU357">
            <v>1789944.3495186979</v>
          </cell>
          <cell r="EV357">
            <v>1784767.8495186982</v>
          </cell>
          <cell r="EW357">
            <v>4374.4310037222995</v>
          </cell>
          <cell r="EX357">
            <v>4610</v>
          </cell>
          <cell r="EY357">
            <v>235.56899627770053</v>
          </cell>
          <cell r="EZ357">
            <v>1880880</v>
          </cell>
          <cell r="FA357">
            <v>96112.150481301825</v>
          </cell>
          <cell r="FB357">
            <v>1886056.4999999998</v>
          </cell>
          <cell r="FC357">
            <v>1886056.4999999998</v>
          </cell>
          <cell r="FD357">
            <v>0</v>
          </cell>
          <cell r="FE357">
            <v>1886056.4999999998</v>
          </cell>
          <cell r="FF357">
            <v>1886056.4999999998</v>
          </cell>
          <cell r="FG357">
            <v>0</v>
          </cell>
          <cell r="FH357" t="str">
            <v>MPPL</v>
          </cell>
          <cell r="FI357">
            <v>203734.91171337792</v>
          </cell>
          <cell r="FJ357">
            <v>0</v>
          </cell>
          <cell r="FK357">
            <v>203734.91171337792</v>
          </cell>
          <cell r="FL357">
            <v>0</v>
          </cell>
          <cell r="FM357" t="str">
            <v/>
          </cell>
          <cell r="FN357" t="str">
            <v/>
          </cell>
          <cell r="FO357" t="str">
            <v/>
          </cell>
          <cell r="FP357" t="str">
            <v/>
          </cell>
          <cell r="FQ357">
            <v>0</v>
          </cell>
        </row>
        <row r="358">
          <cell r="C358">
            <v>1876</v>
          </cell>
          <cell r="D358" t="str">
            <v>RB051876</v>
          </cell>
          <cell r="E358" t="str">
            <v>St John's Church of England Voluntary Controlled Primary School, Colchester</v>
          </cell>
          <cell r="F358" t="str">
            <v>P</v>
          </cell>
          <cell r="G358" t="str">
            <v>Y</v>
          </cell>
          <cell r="H358">
            <v>10023640</v>
          </cell>
          <cell r="I358" t="str">
            <v/>
          </cell>
          <cell r="J358"/>
          <cell r="K358">
            <v>3003</v>
          </cell>
          <cell r="L358">
            <v>115065</v>
          </cell>
          <cell r="M358"/>
          <cell r="N358"/>
          <cell r="O358">
            <v>7</v>
          </cell>
          <cell r="P358">
            <v>0</v>
          </cell>
          <cell r="Q358">
            <v>0</v>
          </cell>
          <cell r="R358"/>
          <cell r="S358">
            <v>30</v>
          </cell>
          <cell r="T358">
            <v>181</v>
          </cell>
          <cell r="U358"/>
          <cell r="V358">
            <v>211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211</v>
          </cell>
          <cell r="AF358">
            <v>749596.49</v>
          </cell>
          <cell r="AG358">
            <v>0</v>
          </cell>
          <cell r="AH358">
            <v>0</v>
          </cell>
          <cell r="AI358">
            <v>0</v>
          </cell>
          <cell r="AJ358">
            <v>749596.49</v>
          </cell>
          <cell r="AK358">
            <v>23.000000000000025</v>
          </cell>
          <cell r="AL358">
            <v>11311.400000000012</v>
          </cell>
          <cell r="AM358">
            <v>0</v>
          </cell>
          <cell r="AN358">
            <v>0</v>
          </cell>
          <cell r="AO358">
            <v>11311.400000000012</v>
          </cell>
          <cell r="AP358">
            <v>24.000000000000025</v>
          </cell>
          <cell r="AQ358">
            <v>19752.480000000021</v>
          </cell>
          <cell r="AR358">
            <v>0</v>
          </cell>
          <cell r="AS358">
            <v>0</v>
          </cell>
          <cell r="AT358">
            <v>19752.480000000021</v>
          </cell>
          <cell r="AU358">
            <v>177.99999999999997</v>
          </cell>
          <cell r="AV358">
            <v>0</v>
          </cell>
          <cell r="AW358">
            <v>1.9999999999999998</v>
          </cell>
          <cell r="AX358">
            <v>471.72959999999995</v>
          </cell>
          <cell r="AY358">
            <v>27.000000000000028</v>
          </cell>
          <cell r="AZ358">
            <v>7723.3176000000085</v>
          </cell>
          <cell r="BA358">
            <v>4.0000000000000036</v>
          </cell>
          <cell r="BB358">
            <v>1786.5600000000015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9981.6072000000095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9981.6072000000095</v>
          </cell>
          <cell r="BZ358">
            <v>41045.487200000047</v>
          </cell>
          <cell r="CA358">
            <v>0</v>
          </cell>
          <cell r="CB358">
            <v>41045.487200000047</v>
          </cell>
          <cell r="CC358">
            <v>58.553366174055824</v>
          </cell>
          <cell r="CD358">
            <v>68759.803431855486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68759.803431855486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11.657458563535915</v>
          </cell>
          <cell r="CX358">
            <v>6903.1972375690621</v>
          </cell>
          <cell r="CY358">
            <v>0</v>
          </cell>
          <cell r="CZ358">
            <v>0</v>
          </cell>
          <cell r="DA358">
            <v>6903.1972375690621</v>
          </cell>
          <cell r="DB358">
            <v>866304.9778694245</v>
          </cell>
          <cell r="DC358">
            <v>0</v>
          </cell>
          <cell r="DD358">
            <v>866304.9778694245</v>
          </cell>
          <cell r="DE358">
            <v>134894.59</v>
          </cell>
          <cell r="DF358">
            <v>0</v>
          </cell>
          <cell r="DG358">
            <v>134894.59</v>
          </cell>
          <cell r="DH358">
            <v>30.142857142857142</v>
          </cell>
          <cell r="DI358">
            <v>0</v>
          </cell>
          <cell r="DJ358">
            <v>0.67200000000000004</v>
          </cell>
          <cell r="DK358">
            <v>0</v>
          </cell>
          <cell r="DL358">
            <v>0</v>
          </cell>
          <cell r="DN358"/>
          <cell r="DO358">
            <v>0</v>
          </cell>
          <cell r="DP358">
            <v>0</v>
          </cell>
          <cell r="DQ358">
            <v>0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17072.04</v>
          </cell>
          <cell r="EB358">
            <v>18088.75</v>
          </cell>
          <cell r="EC358">
            <v>-1016.7099999999991</v>
          </cell>
          <cell r="ED358">
            <v>-13873.98</v>
          </cell>
          <cell r="EE358">
            <v>3198.0600000000013</v>
          </cell>
          <cell r="EF358">
            <v>3198.0600000000013</v>
          </cell>
          <cell r="EG358">
            <v>0</v>
          </cell>
          <cell r="EH358"/>
          <cell r="EI358">
            <v>0</v>
          </cell>
          <cell r="EJ358">
            <v>0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138092.65</v>
          </cell>
          <cell r="EQ358">
            <v>0</v>
          </cell>
          <cell r="ER358">
            <v>138092.65</v>
          </cell>
          <cell r="ES358">
            <v>1004397.6278694245</v>
          </cell>
          <cell r="ET358">
            <v>0</v>
          </cell>
          <cell r="EU358">
            <v>1004397.6278694245</v>
          </cell>
          <cell r="EV358">
            <v>1001199.5678694245</v>
          </cell>
          <cell r="EW358">
            <v>4745.0216486702584</v>
          </cell>
          <cell r="EX358">
            <v>4610</v>
          </cell>
          <cell r="EY358">
            <v>0</v>
          </cell>
          <cell r="EZ358">
            <v>972710</v>
          </cell>
          <cell r="FA358">
            <v>0</v>
          </cell>
          <cell r="FB358">
            <v>1004397.6278694245</v>
          </cell>
          <cell r="FC358">
            <v>1004397.6278694245</v>
          </cell>
          <cell r="FD358">
            <v>0</v>
          </cell>
          <cell r="FE358">
            <v>1004397.6278694245</v>
          </cell>
          <cell r="FF358">
            <v>1004397.6278694245</v>
          </cell>
          <cell r="FG358">
            <v>0</v>
          </cell>
          <cell r="FH358" t="str">
            <v>Formula</v>
          </cell>
          <cell r="FI358">
            <v>127884.98256942458</v>
          </cell>
          <cell r="FJ358">
            <v>0</v>
          </cell>
          <cell r="FK358">
            <v>127884.98256942458</v>
          </cell>
          <cell r="FL358">
            <v>0</v>
          </cell>
          <cell r="FM358">
            <v>8688.98</v>
          </cell>
          <cell r="FN358">
            <v>1563.51</v>
          </cell>
          <cell r="FO358">
            <v>0</v>
          </cell>
          <cell r="FP358">
            <v>211</v>
          </cell>
          <cell r="FQ358">
            <v>10463.49</v>
          </cell>
        </row>
        <row r="359">
          <cell r="C359">
            <v>2072</v>
          </cell>
          <cell r="D359" t="str">
            <v>RB052072</v>
          </cell>
          <cell r="E359" t="str">
            <v>St John Church of England Voluntary Controlled Primary School Danbury</v>
          </cell>
          <cell r="F359" t="str">
            <v>P</v>
          </cell>
          <cell r="G359" t="str">
            <v>Y</v>
          </cell>
          <cell r="H359">
            <v>10041553</v>
          </cell>
          <cell r="I359" t="str">
            <v/>
          </cell>
          <cell r="J359"/>
          <cell r="K359">
            <v>3214</v>
          </cell>
          <cell r="L359">
            <v>115112</v>
          </cell>
          <cell r="M359"/>
          <cell r="N359"/>
          <cell r="O359">
            <v>7</v>
          </cell>
          <cell r="P359">
            <v>0</v>
          </cell>
          <cell r="Q359">
            <v>0</v>
          </cell>
          <cell r="R359"/>
          <cell r="S359">
            <v>29</v>
          </cell>
          <cell r="T359">
            <v>188</v>
          </cell>
          <cell r="U359"/>
          <cell r="V359">
            <v>217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217</v>
          </cell>
          <cell r="AF359">
            <v>770912.03</v>
          </cell>
          <cell r="AG359">
            <v>0</v>
          </cell>
          <cell r="AH359">
            <v>0</v>
          </cell>
          <cell r="AI359">
            <v>0</v>
          </cell>
          <cell r="AJ359">
            <v>770912.03</v>
          </cell>
          <cell r="AK359">
            <v>43.999999999999922</v>
          </cell>
          <cell r="AL359">
            <v>21639.199999999961</v>
          </cell>
          <cell r="AM359">
            <v>0</v>
          </cell>
          <cell r="AN359">
            <v>0</v>
          </cell>
          <cell r="AO359">
            <v>21639.199999999961</v>
          </cell>
          <cell r="AP359">
            <v>43.999999999999922</v>
          </cell>
          <cell r="AQ359">
            <v>36212.879999999932</v>
          </cell>
          <cell r="AR359">
            <v>0</v>
          </cell>
          <cell r="AS359">
            <v>0</v>
          </cell>
          <cell r="AT359">
            <v>36212.879999999932</v>
          </cell>
          <cell r="AU359">
            <v>133.99999999999994</v>
          </cell>
          <cell r="AV359">
            <v>0</v>
          </cell>
          <cell r="AW359">
            <v>81.000000000000071</v>
          </cell>
          <cell r="AX359">
            <v>19105.048800000019</v>
          </cell>
          <cell r="AY359">
            <v>1.0000000000000009</v>
          </cell>
          <cell r="AZ359">
            <v>286.04880000000026</v>
          </cell>
          <cell r="BA359">
            <v>0</v>
          </cell>
          <cell r="BB359">
            <v>0</v>
          </cell>
          <cell r="BC359">
            <v>1.0000000000000009</v>
          </cell>
          <cell r="BD359">
            <v>486.78000000000043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19877.877600000018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19877.877600000018</v>
          </cell>
          <cell r="BZ359">
            <v>77729.957599999907</v>
          </cell>
          <cell r="CA359">
            <v>0</v>
          </cell>
          <cell r="CB359">
            <v>77729.957599999907</v>
          </cell>
          <cell r="CC359">
            <v>64.220270270270234</v>
          </cell>
          <cell r="CD359">
            <v>75414.50558108103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75414.50558108103</v>
          </cell>
          <cell r="CR359">
            <v>2.9799999999999969</v>
          </cell>
          <cell r="CS359">
            <v>2871.3193999999971</v>
          </cell>
          <cell r="CT359">
            <v>0</v>
          </cell>
          <cell r="CU359">
            <v>0</v>
          </cell>
          <cell r="CV359">
            <v>2871.3193999999971</v>
          </cell>
          <cell r="CW359">
            <v>2.3085106382978666</v>
          </cell>
          <cell r="CX359">
            <v>1367.0307446808476</v>
          </cell>
          <cell r="CY359">
            <v>0</v>
          </cell>
          <cell r="CZ359">
            <v>0</v>
          </cell>
          <cell r="DA359">
            <v>1367.0307446808476</v>
          </cell>
          <cell r="DB359">
            <v>928294.84332576185</v>
          </cell>
          <cell r="DC359">
            <v>0</v>
          </cell>
          <cell r="DD359">
            <v>928294.84332576185</v>
          </cell>
          <cell r="DE359">
            <v>134894.59</v>
          </cell>
          <cell r="DF359">
            <v>0</v>
          </cell>
          <cell r="DG359">
            <v>134894.59</v>
          </cell>
          <cell r="DH359">
            <v>31</v>
          </cell>
          <cell r="DI359">
            <v>0</v>
          </cell>
          <cell r="DJ359">
            <v>1.363</v>
          </cell>
          <cell r="DK359">
            <v>0</v>
          </cell>
          <cell r="DL359">
            <v>0</v>
          </cell>
          <cell r="DN359"/>
          <cell r="DO359">
            <v>0</v>
          </cell>
          <cell r="DP359">
            <v>0</v>
          </cell>
          <cell r="DQ359">
            <v>0</v>
          </cell>
          <cell r="DR359">
            <v>1</v>
          </cell>
          <cell r="DS359">
            <v>0</v>
          </cell>
          <cell r="DT359">
            <v>0</v>
          </cell>
          <cell r="DU359">
            <v>0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22704.5</v>
          </cell>
          <cell r="EB359">
            <v>22579.75</v>
          </cell>
          <cell r="EC359">
            <v>124.75</v>
          </cell>
          <cell r="ED359">
            <v>0</v>
          </cell>
          <cell r="EE359">
            <v>22704.5</v>
          </cell>
          <cell r="EF359">
            <v>22704.5</v>
          </cell>
          <cell r="EG359">
            <v>0</v>
          </cell>
          <cell r="EH359"/>
          <cell r="EI359">
            <v>0</v>
          </cell>
          <cell r="EJ359">
            <v>0</v>
          </cell>
          <cell r="EK359">
            <v>0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157599.09</v>
          </cell>
          <cell r="EQ359">
            <v>0</v>
          </cell>
          <cell r="ER359">
            <v>157599.09</v>
          </cell>
          <cell r="ES359">
            <v>1085893.9333257619</v>
          </cell>
          <cell r="ET359">
            <v>0</v>
          </cell>
          <cell r="EU359">
            <v>1085893.9333257619</v>
          </cell>
          <cell r="EV359">
            <v>1063189.4333257619</v>
          </cell>
          <cell r="EW359">
            <v>4899.4904761555845</v>
          </cell>
          <cell r="EX359">
            <v>4610</v>
          </cell>
          <cell r="EY359">
            <v>0</v>
          </cell>
          <cell r="EZ359">
            <v>1000370</v>
          </cell>
          <cell r="FA359">
            <v>0</v>
          </cell>
          <cell r="FB359">
            <v>1085893.9333257619</v>
          </cell>
          <cell r="FC359">
            <v>1085893.9333257619</v>
          </cell>
          <cell r="FD359">
            <v>0</v>
          </cell>
          <cell r="FE359">
            <v>1085893.9333257619</v>
          </cell>
          <cell r="FF359">
            <v>1085893.9333257619</v>
          </cell>
          <cell r="FG359">
            <v>0</v>
          </cell>
          <cell r="FH359" t="str">
            <v>Formula</v>
          </cell>
          <cell r="FI359">
            <v>158870.97422576183</v>
          </cell>
          <cell r="FJ359">
            <v>0</v>
          </cell>
          <cell r="FK359">
            <v>158870.97422576183</v>
          </cell>
          <cell r="FL359">
            <v>0</v>
          </cell>
          <cell r="FM359">
            <v>8936.06</v>
          </cell>
          <cell r="FN359">
            <v>1607.97</v>
          </cell>
          <cell r="FO359">
            <v>0</v>
          </cell>
          <cell r="FP359">
            <v>217</v>
          </cell>
          <cell r="FQ359">
            <v>10761.029999999999</v>
          </cell>
        </row>
        <row r="360">
          <cell r="C360">
            <v>1878</v>
          </cell>
          <cell r="D360" t="str">
            <v>RB051878</v>
          </cell>
          <cell r="E360" t="str">
            <v>St John's Green Primary School</v>
          </cell>
          <cell r="F360" t="str">
            <v>P</v>
          </cell>
          <cell r="G360" t="str">
            <v>Y</v>
          </cell>
          <cell r="H360">
            <v>10023645</v>
          </cell>
          <cell r="I360" t="str">
            <v/>
          </cell>
          <cell r="J360"/>
          <cell r="K360">
            <v>2011</v>
          </cell>
          <cell r="L360">
            <v>114711</v>
          </cell>
          <cell r="M360"/>
          <cell r="N360"/>
          <cell r="O360">
            <v>7</v>
          </cell>
          <cell r="P360">
            <v>0</v>
          </cell>
          <cell r="Q360">
            <v>0</v>
          </cell>
          <cell r="R360"/>
          <cell r="S360">
            <v>87</v>
          </cell>
          <cell r="T360">
            <v>538</v>
          </cell>
          <cell r="U360"/>
          <cell r="V360">
            <v>625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625</v>
          </cell>
          <cell r="AF360">
            <v>2220368.75</v>
          </cell>
          <cell r="AG360">
            <v>0</v>
          </cell>
          <cell r="AH360">
            <v>0</v>
          </cell>
          <cell r="AI360">
            <v>0</v>
          </cell>
          <cell r="AJ360">
            <v>2220368.75</v>
          </cell>
          <cell r="AK360">
            <v>127</v>
          </cell>
          <cell r="AL360">
            <v>62458.6</v>
          </cell>
          <cell r="AM360">
            <v>0</v>
          </cell>
          <cell r="AN360">
            <v>0</v>
          </cell>
          <cell r="AO360">
            <v>62458.6</v>
          </cell>
          <cell r="AP360">
            <v>135</v>
          </cell>
          <cell r="AQ360">
            <v>111107.7</v>
          </cell>
          <cell r="AR360">
            <v>0</v>
          </cell>
          <cell r="AS360">
            <v>0</v>
          </cell>
          <cell r="AT360">
            <v>111107.7</v>
          </cell>
          <cell r="AU360">
            <v>112.54019292604499</v>
          </cell>
          <cell r="AV360">
            <v>0</v>
          </cell>
          <cell r="AW360">
            <v>189.91157556270124</v>
          </cell>
          <cell r="AX360">
            <v>44793.455787781415</v>
          </cell>
          <cell r="AY360">
            <v>212.01768488746001</v>
          </cell>
          <cell r="AZ360">
            <v>60647.404340836074</v>
          </cell>
          <cell r="BA360">
            <v>24.115755627009626</v>
          </cell>
          <cell r="BB360">
            <v>10771.061093247579</v>
          </cell>
          <cell r="BC360">
            <v>79.38102893890688</v>
          </cell>
          <cell r="BD360">
            <v>38641.097266881086</v>
          </cell>
          <cell r="BE360">
            <v>7.0337620578778122</v>
          </cell>
          <cell r="BF360">
            <v>3635.7516077170408</v>
          </cell>
          <cell r="BG360">
            <v>0</v>
          </cell>
          <cell r="BH360">
            <v>0</v>
          </cell>
          <cell r="BI360">
            <v>158488.77009646321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158488.77009646321</v>
          </cell>
          <cell r="BZ360">
            <v>332055.0700964632</v>
          </cell>
          <cell r="CA360">
            <v>0</v>
          </cell>
          <cell r="CB360">
            <v>332055.0700964632</v>
          </cell>
          <cell r="CC360">
            <v>229.65222321509367</v>
          </cell>
          <cell r="CD360">
            <v>269682.90224371664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269682.90224371664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63.894052044609374</v>
          </cell>
          <cell r="CX360">
            <v>37836.140799256333</v>
          </cell>
          <cell r="CY360">
            <v>0</v>
          </cell>
          <cell r="CZ360">
            <v>0</v>
          </cell>
          <cell r="DA360">
            <v>37836.140799256333</v>
          </cell>
          <cell r="DB360">
            <v>2859942.8631394366</v>
          </cell>
          <cell r="DC360">
            <v>0</v>
          </cell>
          <cell r="DD360">
            <v>2859942.8631394366</v>
          </cell>
          <cell r="DE360">
            <v>134894.59</v>
          </cell>
          <cell r="DF360">
            <v>0</v>
          </cell>
          <cell r="DG360">
            <v>134894.59</v>
          </cell>
          <cell r="DH360">
            <v>89.285714285714292</v>
          </cell>
          <cell r="DI360">
            <v>0</v>
          </cell>
          <cell r="DJ360">
            <v>0.623</v>
          </cell>
          <cell r="DK360">
            <v>0</v>
          </cell>
          <cell r="DL360">
            <v>0</v>
          </cell>
          <cell r="DN360"/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1</v>
          </cell>
          <cell r="DW360">
            <v>0</v>
          </cell>
          <cell r="DX360">
            <v>80896.61</v>
          </cell>
          <cell r="DY360">
            <v>0</v>
          </cell>
          <cell r="DZ360">
            <v>80896.61</v>
          </cell>
          <cell r="EA360">
            <v>84553.34</v>
          </cell>
          <cell r="EB360">
            <v>67347.25</v>
          </cell>
          <cell r="EC360">
            <v>17206.089999999997</v>
          </cell>
          <cell r="ED360">
            <v>0</v>
          </cell>
          <cell r="EE360">
            <v>84553.34</v>
          </cell>
          <cell r="EF360">
            <v>84553.34</v>
          </cell>
          <cell r="EG360">
            <v>0</v>
          </cell>
          <cell r="EH360"/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300344.54000000004</v>
          </cell>
          <cell r="EQ360">
            <v>0</v>
          </cell>
          <cell r="ER360">
            <v>300344.54000000004</v>
          </cell>
          <cell r="ES360">
            <v>3160287.4031394366</v>
          </cell>
          <cell r="ET360">
            <v>0</v>
          </cell>
          <cell r="EU360">
            <v>3160287.4031394366</v>
          </cell>
          <cell r="EV360">
            <v>2994837.4531394364</v>
          </cell>
          <cell r="EW360">
            <v>4791.7399250230983</v>
          </cell>
          <cell r="EX360">
            <v>4610</v>
          </cell>
          <cell r="EY360">
            <v>0</v>
          </cell>
          <cell r="EZ360">
            <v>2881250</v>
          </cell>
          <cell r="FA360">
            <v>0</v>
          </cell>
          <cell r="FB360">
            <v>3160287.4031394366</v>
          </cell>
          <cell r="FC360">
            <v>3160287.4031394366</v>
          </cell>
          <cell r="FD360">
            <v>0</v>
          </cell>
          <cell r="FE360">
            <v>3160287.4031394366</v>
          </cell>
          <cell r="FF360">
            <v>3160287.4031394366</v>
          </cell>
          <cell r="FG360">
            <v>0</v>
          </cell>
          <cell r="FH360" t="str">
            <v>Formula</v>
          </cell>
          <cell r="FI360">
            <v>643726.57563943625</v>
          </cell>
          <cell r="FJ360">
            <v>0</v>
          </cell>
          <cell r="FK360">
            <v>643726.57563943625</v>
          </cell>
          <cell r="FL360">
            <v>0</v>
          </cell>
          <cell r="FM360">
            <v>25737.5</v>
          </cell>
          <cell r="FN360">
            <v>4631.25</v>
          </cell>
          <cell r="FO360">
            <v>0</v>
          </cell>
          <cell r="FP360">
            <v>625</v>
          </cell>
          <cell r="FQ360">
            <v>30993.75</v>
          </cell>
        </row>
        <row r="361">
          <cell r="C361">
            <v>2996</v>
          </cell>
          <cell r="D361" t="str">
            <v>RB052996</v>
          </cell>
          <cell r="E361" t="str">
            <v>St Joseph the Worker Catholic Primary School</v>
          </cell>
          <cell r="F361" t="str">
            <v>P</v>
          </cell>
          <cell r="G361" t="str">
            <v>Y</v>
          </cell>
          <cell r="H361">
            <v>10026589</v>
          </cell>
          <cell r="I361" t="str">
            <v/>
          </cell>
          <cell r="J361"/>
          <cell r="K361">
            <v>3612</v>
          </cell>
          <cell r="L361">
            <v>115183</v>
          </cell>
          <cell r="M361"/>
          <cell r="N361"/>
          <cell r="O361">
            <v>7</v>
          </cell>
          <cell r="P361">
            <v>0</v>
          </cell>
          <cell r="Q361">
            <v>0</v>
          </cell>
          <cell r="R361"/>
          <cell r="S361">
            <v>29</v>
          </cell>
          <cell r="T361">
            <v>182</v>
          </cell>
          <cell r="U361"/>
          <cell r="V361">
            <v>211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211</v>
          </cell>
          <cell r="AF361">
            <v>749596.49</v>
          </cell>
          <cell r="AG361">
            <v>0</v>
          </cell>
          <cell r="AH361">
            <v>0</v>
          </cell>
          <cell r="AI361">
            <v>0</v>
          </cell>
          <cell r="AJ361">
            <v>749596.49</v>
          </cell>
          <cell r="AK361">
            <v>16.999999999999996</v>
          </cell>
          <cell r="AL361">
            <v>8360.5999999999985</v>
          </cell>
          <cell r="AM361">
            <v>0</v>
          </cell>
          <cell r="AN361">
            <v>0</v>
          </cell>
          <cell r="AO361">
            <v>8360.5999999999985</v>
          </cell>
          <cell r="AP361">
            <v>16.999999999999996</v>
          </cell>
          <cell r="AQ361">
            <v>13991.339999999997</v>
          </cell>
          <cell r="AR361">
            <v>0</v>
          </cell>
          <cell r="AS361">
            <v>0</v>
          </cell>
          <cell r="AT361">
            <v>13991.339999999997</v>
          </cell>
          <cell r="AU361">
            <v>164.78095238095239</v>
          </cell>
          <cell r="AV361">
            <v>0</v>
          </cell>
          <cell r="AW361">
            <v>43.204761904761959</v>
          </cell>
          <cell r="AX361">
            <v>10190.482525714298</v>
          </cell>
          <cell r="AY361">
            <v>3.0142857142857169</v>
          </cell>
          <cell r="AZ361">
            <v>862.23281142857229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11052.71533714287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11052.71533714287</v>
          </cell>
          <cell r="BZ361">
            <v>33404.655337142867</v>
          </cell>
          <cell r="CA361">
            <v>0</v>
          </cell>
          <cell r="CB361">
            <v>33404.655337142867</v>
          </cell>
          <cell r="CC361">
            <v>62.382527981498534</v>
          </cell>
          <cell r="CD361">
            <v>73256.426433953544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73256.426433953544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9.2747252747252844</v>
          </cell>
          <cell r="CX361">
            <v>5492.2140659340712</v>
          </cell>
          <cell r="CY361">
            <v>0</v>
          </cell>
          <cell r="CZ361">
            <v>0</v>
          </cell>
          <cell r="DA361">
            <v>5492.2140659340712</v>
          </cell>
          <cell r="DB361">
            <v>861749.78583703039</v>
          </cell>
          <cell r="DC361">
            <v>0</v>
          </cell>
          <cell r="DD361">
            <v>861749.78583703039</v>
          </cell>
          <cell r="DE361">
            <v>134894.59</v>
          </cell>
          <cell r="DF361">
            <v>0</v>
          </cell>
          <cell r="DG361">
            <v>134894.59</v>
          </cell>
          <cell r="DH361">
            <v>30.142857142857142</v>
          </cell>
          <cell r="DI361">
            <v>0</v>
          </cell>
          <cell r="DJ361">
            <v>0.624</v>
          </cell>
          <cell r="DK361">
            <v>0</v>
          </cell>
          <cell r="DL361">
            <v>0</v>
          </cell>
          <cell r="DN361"/>
          <cell r="DO361">
            <v>0</v>
          </cell>
          <cell r="DP361">
            <v>0</v>
          </cell>
          <cell r="DQ361">
            <v>0</v>
          </cell>
          <cell r="DR361">
            <v>1.0173000000000001</v>
          </cell>
          <cell r="DS361">
            <v>17241.947701980716</v>
          </cell>
          <cell r="DT361">
            <v>0</v>
          </cell>
          <cell r="DU361">
            <v>17241.947701980716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4300.8</v>
          </cell>
          <cell r="EB361">
            <v>3891.2</v>
          </cell>
          <cell r="EC361">
            <v>409.60000000000036</v>
          </cell>
          <cell r="ED361">
            <v>0</v>
          </cell>
          <cell r="EE361">
            <v>4300.8</v>
          </cell>
          <cell r="EF361">
            <v>4300.8</v>
          </cell>
          <cell r="EG361">
            <v>0</v>
          </cell>
          <cell r="EH361"/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156437.33770198069</v>
          </cell>
          <cell r="EQ361">
            <v>0</v>
          </cell>
          <cell r="ER361">
            <v>156437.33770198069</v>
          </cell>
          <cell r="ES361">
            <v>1018187.1235390111</v>
          </cell>
          <cell r="ET361">
            <v>0</v>
          </cell>
          <cell r="EU361">
            <v>1018187.1235390111</v>
          </cell>
          <cell r="EV361">
            <v>1013886.3235390111</v>
          </cell>
          <cell r="EW361">
            <v>4805.1484527915218</v>
          </cell>
          <cell r="EX361">
            <v>4610</v>
          </cell>
          <cell r="EY361">
            <v>0</v>
          </cell>
          <cell r="EZ361">
            <v>972710</v>
          </cell>
          <cell r="FA361">
            <v>0</v>
          </cell>
          <cell r="FB361">
            <v>1018187.1235390111</v>
          </cell>
          <cell r="FC361">
            <v>1018187.1235390111</v>
          </cell>
          <cell r="FD361">
            <v>0</v>
          </cell>
          <cell r="FE361">
            <v>1018187.1235390111</v>
          </cell>
          <cell r="FF361">
            <v>1018187.1235390111</v>
          </cell>
          <cell r="FG361">
            <v>0</v>
          </cell>
          <cell r="FH361" t="str">
            <v>Formula</v>
          </cell>
          <cell r="FI361">
            <v>128465.24475332112</v>
          </cell>
          <cell r="FJ361">
            <v>0</v>
          </cell>
          <cell r="FK361">
            <v>128465.24475332112</v>
          </cell>
          <cell r="FL361">
            <v>0</v>
          </cell>
          <cell r="FM361">
            <v>8688.98</v>
          </cell>
          <cell r="FN361">
            <v>1590.5587230000001</v>
          </cell>
          <cell r="FO361">
            <v>0</v>
          </cell>
          <cell r="FP361">
            <v>214.65030000000002</v>
          </cell>
          <cell r="FQ361">
            <v>10494.189022999999</v>
          </cell>
        </row>
        <row r="362">
          <cell r="C362"/>
          <cell r="D362"/>
          <cell r="E362" t="str">
            <v>St Joseph's Catholic Primary School</v>
          </cell>
          <cell r="F362" t="str">
            <v>P</v>
          </cell>
          <cell r="G362" t="str">
            <v/>
          </cell>
          <cell r="H362"/>
          <cell r="I362" t="str">
            <v>Y</v>
          </cell>
          <cell r="J362"/>
          <cell r="K362">
            <v>3411</v>
          </cell>
          <cell r="L362">
            <v>145994</v>
          </cell>
          <cell r="M362"/>
          <cell r="N362"/>
          <cell r="O362">
            <v>7</v>
          </cell>
          <cell r="P362">
            <v>0</v>
          </cell>
          <cell r="Q362">
            <v>0</v>
          </cell>
          <cell r="R362"/>
          <cell r="S362">
            <v>32</v>
          </cell>
          <cell r="T362">
            <v>166</v>
          </cell>
          <cell r="U362"/>
          <cell r="V362">
            <v>198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198</v>
          </cell>
          <cell r="AF362">
            <v>703412.82000000007</v>
          </cell>
          <cell r="AG362">
            <v>0</v>
          </cell>
          <cell r="AH362">
            <v>0</v>
          </cell>
          <cell r="AI362">
            <v>0</v>
          </cell>
          <cell r="AJ362">
            <v>703412.82000000007</v>
          </cell>
          <cell r="AK362">
            <v>30.000000000000096</v>
          </cell>
          <cell r="AL362">
            <v>14754.000000000047</v>
          </cell>
          <cell r="AM362">
            <v>0</v>
          </cell>
          <cell r="AN362">
            <v>0</v>
          </cell>
          <cell r="AO362">
            <v>14754.000000000047</v>
          </cell>
          <cell r="AP362">
            <v>30.000000000000096</v>
          </cell>
          <cell r="AQ362">
            <v>24690.600000000079</v>
          </cell>
          <cell r="AR362">
            <v>0</v>
          </cell>
          <cell r="AS362">
            <v>0</v>
          </cell>
          <cell r="AT362">
            <v>24690.600000000079</v>
          </cell>
          <cell r="AU362">
            <v>111.00000000000007</v>
          </cell>
          <cell r="AV362">
            <v>0</v>
          </cell>
          <cell r="AW362">
            <v>30.000000000000096</v>
          </cell>
          <cell r="AX362">
            <v>7075.9440000000232</v>
          </cell>
          <cell r="AY362">
            <v>23.999999999999957</v>
          </cell>
          <cell r="AZ362">
            <v>6865.1711999999889</v>
          </cell>
          <cell r="BA362">
            <v>5.9999999999999991</v>
          </cell>
          <cell r="BB362">
            <v>2679.8399999999997</v>
          </cell>
          <cell r="BC362">
            <v>0</v>
          </cell>
          <cell r="BD362">
            <v>0</v>
          </cell>
          <cell r="BE362">
            <v>9.0000000000000089</v>
          </cell>
          <cell r="BF362">
            <v>4652.100000000004</v>
          </cell>
          <cell r="BG362">
            <v>17.999999999999996</v>
          </cell>
          <cell r="BH362">
            <v>12284.999999999998</v>
          </cell>
          <cell r="BI362">
            <v>33558.055200000017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33558.055200000017</v>
          </cell>
          <cell r="BZ362">
            <v>73002.655200000139</v>
          </cell>
          <cell r="CA362">
            <v>0</v>
          </cell>
          <cell r="CB362">
            <v>73002.655200000139</v>
          </cell>
          <cell r="CC362">
            <v>71.953846153846087</v>
          </cell>
          <cell r="CD362">
            <v>84496.121076922995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84496.121076922995</v>
          </cell>
          <cell r="CR362">
            <v>0.1809137055837482</v>
          </cell>
          <cell r="CS362">
            <v>174.3157827411089</v>
          </cell>
          <cell r="CT362">
            <v>0</v>
          </cell>
          <cell r="CU362">
            <v>0</v>
          </cell>
          <cell r="CV362">
            <v>174.3157827411089</v>
          </cell>
          <cell r="CW362">
            <v>8.4512195121951237</v>
          </cell>
          <cell r="CX362">
            <v>5004.5586585365863</v>
          </cell>
          <cell r="CY362">
            <v>0</v>
          </cell>
          <cell r="CZ362">
            <v>0</v>
          </cell>
          <cell r="DA362">
            <v>5004.5586585365863</v>
          </cell>
          <cell r="DB362">
            <v>866090.4707182009</v>
          </cell>
          <cell r="DC362">
            <v>0</v>
          </cell>
          <cell r="DD362">
            <v>866090.4707182009</v>
          </cell>
          <cell r="DE362">
            <v>134894.59</v>
          </cell>
          <cell r="DF362">
            <v>0</v>
          </cell>
          <cell r="DG362">
            <v>134894.59</v>
          </cell>
          <cell r="DH362">
            <v>28.285714285714285</v>
          </cell>
          <cell r="DI362">
            <v>0</v>
          </cell>
          <cell r="DJ362">
            <v>0.80900000000000005</v>
          </cell>
          <cell r="DK362">
            <v>0</v>
          </cell>
          <cell r="DL362">
            <v>0</v>
          </cell>
          <cell r="DN362"/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558.61800000000005</v>
          </cell>
          <cell r="EB362">
            <v>558.61800000000005</v>
          </cell>
          <cell r="EC362">
            <v>0</v>
          </cell>
          <cell r="ED362">
            <v>0</v>
          </cell>
          <cell r="EE362">
            <v>558.61800000000005</v>
          </cell>
          <cell r="EF362">
            <v>558.61800000000005</v>
          </cell>
          <cell r="EG362">
            <v>0</v>
          </cell>
          <cell r="EH362"/>
          <cell r="EI362">
            <v>0</v>
          </cell>
          <cell r="EJ362">
            <v>0</v>
          </cell>
          <cell r="EK362">
            <v>0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135453.20799999998</v>
          </cell>
          <cell r="EQ362">
            <v>0</v>
          </cell>
          <cell r="ER362">
            <v>135453.20799999998</v>
          </cell>
          <cell r="ES362">
            <v>1001543.6787182009</v>
          </cell>
          <cell r="ET362">
            <v>0</v>
          </cell>
          <cell r="EU362">
            <v>1001543.6787182009</v>
          </cell>
          <cell r="EV362">
            <v>1000985.0607182009</v>
          </cell>
          <cell r="EW362">
            <v>5055.4801046373777</v>
          </cell>
          <cell r="EX362">
            <v>4610</v>
          </cell>
          <cell r="EY362">
            <v>0</v>
          </cell>
          <cell r="EZ362">
            <v>912780</v>
          </cell>
          <cell r="FA362">
            <v>0</v>
          </cell>
          <cell r="FB362">
            <v>1001543.6787182009</v>
          </cell>
          <cell r="FC362">
            <v>1001543.6787182009</v>
          </cell>
          <cell r="FD362">
            <v>0</v>
          </cell>
          <cell r="FE362">
            <v>1001543.6787182009</v>
          </cell>
          <cell r="FF362">
            <v>1001543.6787182009</v>
          </cell>
          <cell r="FG362">
            <v>0</v>
          </cell>
          <cell r="FH362" t="str">
            <v>Formula</v>
          </cell>
          <cell r="FI362">
            <v>169026.0353182008</v>
          </cell>
          <cell r="FJ362">
            <v>0</v>
          </cell>
          <cell r="FK362">
            <v>169026.0353182008</v>
          </cell>
          <cell r="FL362">
            <v>0</v>
          </cell>
          <cell r="FM362" t="str">
            <v/>
          </cell>
          <cell r="FN362" t="str">
            <v/>
          </cell>
          <cell r="FO362" t="str">
            <v/>
          </cell>
          <cell r="FP362" t="str">
            <v/>
          </cell>
          <cell r="FQ362">
            <v>0</v>
          </cell>
        </row>
        <row r="363">
          <cell r="C363"/>
          <cell r="D363"/>
          <cell r="E363" t="str">
            <v>St Joseph's Catholic Primary School</v>
          </cell>
          <cell r="F363" t="str">
            <v>P</v>
          </cell>
          <cell r="G363" t="str">
            <v/>
          </cell>
          <cell r="H363"/>
          <cell r="I363" t="str">
            <v>Y</v>
          </cell>
          <cell r="J363"/>
          <cell r="K363">
            <v>3302</v>
          </cell>
          <cell r="L363">
            <v>148110</v>
          </cell>
          <cell r="M363"/>
          <cell r="N363"/>
          <cell r="O363">
            <v>7</v>
          </cell>
          <cell r="P363">
            <v>0</v>
          </cell>
          <cell r="Q363">
            <v>0</v>
          </cell>
          <cell r="R363"/>
          <cell r="S363">
            <v>11</v>
          </cell>
          <cell r="T363">
            <v>103</v>
          </cell>
          <cell r="U363"/>
          <cell r="V363">
            <v>114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114</v>
          </cell>
          <cell r="AF363">
            <v>404995.26</v>
          </cell>
          <cell r="AG363">
            <v>0</v>
          </cell>
          <cell r="AH363">
            <v>0</v>
          </cell>
          <cell r="AI363">
            <v>0</v>
          </cell>
          <cell r="AJ363">
            <v>404995.26</v>
          </cell>
          <cell r="AK363">
            <v>17.999999999999972</v>
          </cell>
          <cell r="AL363">
            <v>8852.3999999999869</v>
          </cell>
          <cell r="AM363">
            <v>0</v>
          </cell>
          <cell r="AN363">
            <v>0</v>
          </cell>
          <cell r="AO363">
            <v>8852.3999999999869</v>
          </cell>
          <cell r="AP363">
            <v>17.999999999999972</v>
          </cell>
          <cell r="AQ363">
            <v>14814.359999999977</v>
          </cell>
          <cell r="AR363">
            <v>0</v>
          </cell>
          <cell r="AS363">
            <v>0</v>
          </cell>
          <cell r="AT363">
            <v>14814.359999999977</v>
          </cell>
          <cell r="AU363">
            <v>42.000000000000007</v>
          </cell>
          <cell r="AV363">
            <v>0</v>
          </cell>
          <cell r="AW363">
            <v>8.9999999999999964</v>
          </cell>
          <cell r="AX363">
            <v>2122.7831999999994</v>
          </cell>
          <cell r="AY363">
            <v>0</v>
          </cell>
          <cell r="AZ363">
            <v>0</v>
          </cell>
          <cell r="BA363">
            <v>42.999999999999964</v>
          </cell>
          <cell r="BB363">
            <v>19205.519999999982</v>
          </cell>
          <cell r="BC363">
            <v>3.9999999999999982</v>
          </cell>
          <cell r="BD363">
            <v>1947.119999999999</v>
          </cell>
          <cell r="BE363">
            <v>15.999999999999948</v>
          </cell>
          <cell r="BF363">
            <v>8270.3999999999724</v>
          </cell>
          <cell r="BG363">
            <v>0</v>
          </cell>
          <cell r="BH363">
            <v>0</v>
          </cell>
          <cell r="BI363">
            <v>31545.823199999952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31545.823199999952</v>
          </cell>
          <cell r="BZ363">
            <v>55212.583199999921</v>
          </cell>
          <cell r="CA363">
            <v>0</v>
          </cell>
          <cell r="CB363">
            <v>55212.583199999921</v>
          </cell>
          <cell r="CC363">
            <v>30.051980198019816</v>
          </cell>
          <cell r="CD363">
            <v>35290.34086633665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35290.34086633665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6.6407766990291242</v>
          </cell>
          <cell r="CX363">
            <v>3932.468737864076</v>
          </cell>
          <cell r="CY363">
            <v>0</v>
          </cell>
          <cell r="CZ363">
            <v>0</v>
          </cell>
          <cell r="DA363">
            <v>3932.468737864076</v>
          </cell>
          <cell r="DB363">
            <v>499430.6528042006</v>
          </cell>
          <cell r="DC363">
            <v>0</v>
          </cell>
          <cell r="DD363">
            <v>499430.6528042006</v>
          </cell>
          <cell r="DE363">
            <v>134894.59</v>
          </cell>
          <cell r="DF363">
            <v>0</v>
          </cell>
          <cell r="DG363">
            <v>134894.59</v>
          </cell>
          <cell r="DH363">
            <v>16.285714285714285</v>
          </cell>
          <cell r="DI363">
            <v>0.47797062750333774</v>
          </cell>
          <cell r="DJ363">
            <v>0.61099999999999999</v>
          </cell>
          <cell r="DK363">
            <v>0</v>
          </cell>
          <cell r="DL363">
            <v>0</v>
          </cell>
          <cell r="DN363"/>
          <cell r="DO363">
            <v>0</v>
          </cell>
          <cell r="DP363">
            <v>0</v>
          </cell>
          <cell r="DQ363">
            <v>0</v>
          </cell>
          <cell r="DR363">
            <v>1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955.06</v>
          </cell>
          <cell r="EB363">
            <v>955.06</v>
          </cell>
          <cell r="EC363">
            <v>0</v>
          </cell>
          <cell r="ED363">
            <v>0</v>
          </cell>
          <cell r="EE363">
            <v>955.06</v>
          </cell>
          <cell r="EF363">
            <v>955.06</v>
          </cell>
          <cell r="EG363">
            <v>0</v>
          </cell>
          <cell r="EH363"/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135849.65</v>
          </cell>
          <cell r="EQ363">
            <v>0</v>
          </cell>
          <cell r="ER363">
            <v>135849.65</v>
          </cell>
          <cell r="ES363">
            <v>635280.30280420056</v>
          </cell>
          <cell r="ET363">
            <v>0</v>
          </cell>
          <cell r="EU363">
            <v>635280.30280420056</v>
          </cell>
          <cell r="EV363">
            <v>634325.24280420062</v>
          </cell>
          <cell r="EW363">
            <v>5564.2565158263214</v>
          </cell>
          <cell r="EX363">
            <v>4610</v>
          </cell>
          <cell r="EY363">
            <v>0</v>
          </cell>
          <cell r="EZ363">
            <v>525540</v>
          </cell>
          <cell r="FA363">
            <v>0</v>
          </cell>
          <cell r="FB363">
            <v>635280.30280420056</v>
          </cell>
          <cell r="FC363">
            <v>635280.30280420056</v>
          </cell>
          <cell r="FD363">
            <v>0</v>
          </cell>
          <cell r="FE363">
            <v>635280.30280420056</v>
          </cell>
          <cell r="FF363">
            <v>635280.30280420056</v>
          </cell>
          <cell r="FG363">
            <v>0</v>
          </cell>
          <cell r="FH363" t="str">
            <v>Formula</v>
          </cell>
          <cell r="FI363">
            <v>97732.850604200663</v>
          </cell>
          <cell r="FJ363">
            <v>0</v>
          </cell>
          <cell r="FK363">
            <v>97732.850604200663</v>
          </cell>
          <cell r="FL363">
            <v>0</v>
          </cell>
          <cell r="FM363" t="str">
            <v/>
          </cell>
          <cell r="FN363" t="str">
            <v/>
          </cell>
          <cell r="FO363" t="str">
            <v/>
          </cell>
          <cell r="FP363" t="str">
            <v/>
          </cell>
          <cell r="FQ363">
            <v>0</v>
          </cell>
        </row>
        <row r="364">
          <cell r="C364">
            <v>4148</v>
          </cell>
          <cell r="D364" t="str">
            <v>RB054148</v>
          </cell>
          <cell r="E364" t="str">
            <v>St Joseph's Catholic Primary School, SWF</v>
          </cell>
          <cell r="F364" t="str">
            <v>P</v>
          </cell>
          <cell r="G364" t="str">
            <v>Y</v>
          </cell>
          <cell r="H364">
            <v>10023652</v>
          </cell>
          <cell r="I364" t="str">
            <v/>
          </cell>
          <cell r="J364"/>
          <cell r="K364">
            <v>3815</v>
          </cell>
          <cell r="L364">
            <v>115201</v>
          </cell>
          <cell r="M364"/>
          <cell r="N364"/>
          <cell r="O364">
            <v>7</v>
          </cell>
          <cell r="P364">
            <v>0</v>
          </cell>
          <cell r="Q364">
            <v>0</v>
          </cell>
          <cell r="R364"/>
          <cell r="S364">
            <v>16</v>
          </cell>
          <cell r="T364">
            <v>152</v>
          </cell>
          <cell r="U364"/>
          <cell r="V364">
            <v>168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168</v>
          </cell>
          <cell r="AF364">
            <v>596835.12</v>
          </cell>
          <cell r="AG364">
            <v>0</v>
          </cell>
          <cell r="AH364">
            <v>0</v>
          </cell>
          <cell r="AI364">
            <v>0</v>
          </cell>
          <cell r="AJ364">
            <v>596835.12</v>
          </cell>
          <cell r="AK364">
            <v>16.999999999999968</v>
          </cell>
          <cell r="AL364">
            <v>8360.599999999984</v>
          </cell>
          <cell r="AM364">
            <v>0</v>
          </cell>
          <cell r="AN364">
            <v>0</v>
          </cell>
          <cell r="AO364">
            <v>8360.599999999984</v>
          </cell>
          <cell r="AP364">
            <v>16.999999999999968</v>
          </cell>
          <cell r="AQ364">
            <v>13991.339999999973</v>
          </cell>
          <cell r="AR364">
            <v>0</v>
          </cell>
          <cell r="AS364">
            <v>0</v>
          </cell>
          <cell r="AT364">
            <v>13991.339999999973</v>
          </cell>
          <cell r="AU364">
            <v>162.97005988023955</v>
          </cell>
          <cell r="AV364">
            <v>0</v>
          </cell>
          <cell r="AW364">
            <v>4.0239520958083776</v>
          </cell>
          <cell r="AX364">
            <v>949.10865628742386</v>
          </cell>
          <cell r="AY364">
            <v>0</v>
          </cell>
          <cell r="AZ364">
            <v>0</v>
          </cell>
          <cell r="BA364">
            <v>1.005988023952096</v>
          </cell>
          <cell r="BB364">
            <v>449.31449101796414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1398.4231473053881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1398.4231473053881</v>
          </cell>
          <cell r="BZ364">
            <v>23750.363147305347</v>
          </cell>
          <cell r="CA364">
            <v>0</v>
          </cell>
          <cell r="CB364">
            <v>23750.363147305347</v>
          </cell>
          <cell r="CC364">
            <v>34.058122321776402</v>
          </cell>
          <cell r="CD364">
            <v>39994.793623685247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39994.793623685247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3.3377483443708655</v>
          </cell>
          <cell r="CX364">
            <v>1976.5144370860953</v>
          </cell>
          <cell r="CY364">
            <v>0</v>
          </cell>
          <cell r="CZ364">
            <v>0</v>
          </cell>
          <cell r="DA364">
            <v>1976.5144370860953</v>
          </cell>
          <cell r="DB364">
            <v>662556.79120807664</v>
          </cell>
          <cell r="DC364">
            <v>0</v>
          </cell>
          <cell r="DD364">
            <v>662556.79120807664</v>
          </cell>
          <cell r="DE364">
            <v>134894.59</v>
          </cell>
          <cell r="DF364">
            <v>0</v>
          </cell>
          <cell r="DG364">
            <v>134894.59</v>
          </cell>
          <cell r="DH364">
            <v>24</v>
          </cell>
          <cell r="DI364">
            <v>0</v>
          </cell>
          <cell r="DJ364">
            <v>0.31900000000000001</v>
          </cell>
          <cell r="DK364">
            <v>0</v>
          </cell>
          <cell r="DL364">
            <v>0</v>
          </cell>
          <cell r="DN364"/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3763.2</v>
          </cell>
          <cell r="EB364">
            <v>3763.2</v>
          </cell>
          <cell r="EC364">
            <v>0</v>
          </cell>
          <cell r="ED364">
            <v>0</v>
          </cell>
          <cell r="EE364">
            <v>3763.2</v>
          </cell>
          <cell r="EF364">
            <v>3763.2</v>
          </cell>
          <cell r="EG364">
            <v>0</v>
          </cell>
          <cell r="EH364"/>
          <cell r="EI364">
            <v>0</v>
          </cell>
          <cell r="EJ364">
            <v>0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138657.79</v>
          </cell>
          <cell r="EQ364">
            <v>0</v>
          </cell>
          <cell r="ER364">
            <v>138657.79</v>
          </cell>
          <cell r="ES364">
            <v>801214.58120807668</v>
          </cell>
          <cell r="ET364">
            <v>0</v>
          </cell>
          <cell r="EU364">
            <v>801214.58120807668</v>
          </cell>
          <cell r="EV364">
            <v>797451.38120807661</v>
          </cell>
          <cell r="EW364">
            <v>4746.734411952837</v>
          </cell>
          <cell r="EX364">
            <v>4610</v>
          </cell>
          <cell r="EY364">
            <v>0</v>
          </cell>
          <cell r="EZ364">
            <v>774480</v>
          </cell>
          <cell r="FA364">
            <v>0</v>
          </cell>
          <cell r="FB364">
            <v>801214.58120807668</v>
          </cell>
          <cell r="FC364">
            <v>801214.58120807668</v>
          </cell>
          <cell r="FD364">
            <v>0</v>
          </cell>
          <cell r="FE364">
            <v>801214.58120807668</v>
          </cell>
          <cell r="FF364">
            <v>801214.58120807668</v>
          </cell>
          <cell r="FG364">
            <v>0</v>
          </cell>
          <cell r="FH364" t="str">
            <v>Formula</v>
          </cell>
          <cell r="FI364">
            <v>75266.124808076711</v>
          </cell>
          <cell r="FJ364">
            <v>0</v>
          </cell>
          <cell r="FK364">
            <v>75266.124808076711</v>
          </cell>
          <cell r="FL364">
            <v>0</v>
          </cell>
          <cell r="FM364">
            <v>6918.24</v>
          </cell>
          <cell r="FN364">
            <v>1244.8800000000001</v>
          </cell>
          <cell r="FO364">
            <v>0</v>
          </cell>
          <cell r="FP364">
            <v>168</v>
          </cell>
          <cell r="FQ364">
            <v>8331.119999999999</v>
          </cell>
        </row>
        <row r="365">
          <cell r="C365">
            <v>1578</v>
          </cell>
          <cell r="D365" t="str">
            <v>GMPS1578</v>
          </cell>
          <cell r="E365" t="str">
            <v>St Katherine's Church of England Primary School</v>
          </cell>
          <cell r="F365" t="str">
            <v>P</v>
          </cell>
          <cell r="G365" t="str">
            <v>Y</v>
          </cell>
          <cell r="H365">
            <v>10023657</v>
          </cell>
          <cell r="I365" t="str">
            <v/>
          </cell>
          <cell r="J365"/>
          <cell r="K365">
            <v>5224</v>
          </cell>
          <cell r="L365">
            <v>115264</v>
          </cell>
          <cell r="M365"/>
          <cell r="N365"/>
          <cell r="O365">
            <v>7</v>
          </cell>
          <cell r="P365">
            <v>0</v>
          </cell>
          <cell r="Q365">
            <v>0</v>
          </cell>
          <cell r="R365"/>
          <cell r="S365">
            <v>25</v>
          </cell>
          <cell r="T365">
            <v>175</v>
          </cell>
          <cell r="U365"/>
          <cell r="V365">
            <v>200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200</v>
          </cell>
          <cell r="AF365">
            <v>710518</v>
          </cell>
          <cell r="AG365">
            <v>0</v>
          </cell>
          <cell r="AH365">
            <v>0</v>
          </cell>
          <cell r="AI365">
            <v>0</v>
          </cell>
          <cell r="AJ365">
            <v>710518</v>
          </cell>
          <cell r="AK365">
            <v>16</v>
          </cell>
          <cell r="AL365">
            <v>7868.8</v>
          </cell>
          <cell r="AM365">
            <v>0</v>
          </cell>
          <cell r="AN365">
            <v>0</v>
          </cell>
          <cell r="AO365">
            <v>7868.8</v>
          </cell>
          <cell r="AP365">
            <v>16</v>
          </cell>
          <cell r="AQ365">
            <v>13168.32</v>
          </cell>
          <cell r="AR365">
            <v>0</v>
          </cell>
          <cell r="AS365">
            <v>0</v>
          </cell>
          <cell r="AT365">
            <v>13168.32</v>
          </cell>
          <cell r="AU365">
            <v>139</v>
          </cell>
          <cell r="AV365">
            <v>0</v>
          </cell>
          <cell r="AW365">
            <v>23</v>
          </cell>
          <cell r="AX365">
            <v>5424.8904000000002</v>
          </cell>
          <cell r="AY365">
            <v>16</v>
          </cell>
          <cell r="AZ365">
            <v>4576.7808000000005</v>
          </cell>
          <cell r="BA365">
            <v>13</v>
          </cell>
          <cell r="BB365">
            <v>5806.32</v>
          </cell>
          <cell r="BC365">
            <v>0</v>
          </cell>
          <cell r="BD365">
            <v>0</v>
          </cell>
          <cell r="BE365">
            <v>5</v>
          </cell>
          <cell r="BF365">
            <v>2584.5</v>
          </cell>
          <cell r="BG365">
            <v>4</v>
          </cell>
          <cell r="BH365">
            <v>2730</v>
          </cell>
          <cell r="BI365">
            <v>21122.4912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21122.4912</v>
          </cell>
          <cell r="BZ365">
            <v>42159.611199999999</v>
          </cell>
          <cell r="CA365">
            <v>0</v>
          </cell>
          <cell r="CB365">
            <v>42159.611199999999</v>
          </cell>
          <cell r="CC365">
            <v>57.84433497536947</v>
          </cell>
          <cell r="CD365">
            <v>67927.181004926126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67927.181004926126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2.3121387283237</v>
          </cell>
          <cell r="CX365">
            <v>1369.1791907514453</v>
          </cell>
          <cell r="CY365">
            <v>0</v>
          </cell>
          <cell r="CZ365">
            <v>0</v>
          </cell>
          <cell r="DA365">
            <v>1369.1791907514453</v>
          </cell>
          <cell r="DB365">
            <v>821973.97139567754</v>
          </cell>
          <cell r="DC365">
            <v>0</v>
          </cell>
          <cell r="DD365">
            <v>821973.97139567754</v>
          </cell>
          <cell r="DE365">
            <v>134894.59</v>
          </cell>
          <cell r="DF365">
            <v>0</v>
          </cell>
          <cell r="DG365">
            <v>134894.59</v>
          </cell>
          <cell r="DH365">
            <v>28.571428571428573</v>
          </cell>
          <cell r="DI365">
            <v>0</v>
          </cell>
          <cell r="DJ365">
            <v>0.20799999999999999</v>
          </cell>
          <cell r="DK365">
            <v>0</v>
          </cell>
          <cell r="DL365">
            <v>0</v>
          </cell>
          <cell r="DN365"/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4915.2</v>
          </cell>
          <cell r="EB365">
            <v>4966.3999999999996</v>
          </cell>
          <cell r="EC365">
            <v>-51.199999999999818</v>
          </cell>
          <cell r="ED365">
            <v>0</v>
          </cell>
          <cell r="EE365">
            <v>4915.2</v>
          </cell>
          <cell r="EF365">
            <v>4915.2</v>
          </cell>
          <cell r="EG365">
            <v>0</v>
          </cell>
          <cell r="EH365"/>
          <cell r="EI365">
            <v>0</v>
          </cell>
          <cell r="EJ365">
            <v>0</v>
          </cell>
          <cell r="EK365">
            <v>0</v>
          </cell>
          <cell r="EL365">
            <v>0</v>
          </cell>
          <cell r="EM365">
            <v>0</v>
          </cell>
          <cell r="EN365">
            <v>0</v>
          </cell>
          <cell r="EO365">
            <v>0</v>
          </cell>
          <cell r="EP365">
            <v>139809.79</v>
          </cell>
          <cell r="EQ365">
            <v>0</v>
          </cell>
          <cell r="ER365">
            <v>139809.79</v>
          </cell>
          <cell r="ES365">
            <v>961783.76139567757</v>
          </cell>
          <cell r="ET365">
            <v>0</v>
          </cell>
          <cell r="EU365">
            <v>961783.76139567757</v>
          </cell>
          <cell r="EV365">
            <v>956868.56139567751</v>
          </cell>
          <cell r="EW365">
            <v>4784.3428069783877</v>
          </cell>
          <cell r="EX365">
            <v>4610</v>
          </cell>
          <cell r="EY365">
            <v>0</v>
          </cell>
          <cell r="EZ365">
            <v>922000</v>
          </cell>
          <cell r="FA365">
            <v>0</v>
          </cell>
          <cell r="FB365">
            <v>961783.76139567757</v>
          </cell>
          <cell r="FC365">
            <v>961783.76139567757</v>
          </cell>
          <cell r="FD365">
            <v>0</v>
          </cell>
          <cell r="FE365">
            <v>961783.76139567757</v>
          </cell>
          <cell r="FF365">
            <v>961783.76139567757</v>
          </cell>
          <cell r="FG365">
            <v>0</v>
          </cell>
          <cell r="FH365" t="str">
            <v>Formula</v>
          </cell>
          <cell r="FI365">
            <v>124902.71139567757</v>
          </cell>
          <cell r="FJ365">
            <v>0</v>
          </cell>
          <cell r="FK365">
            <v>124902.71139567757</v>
          </cell>
          <cell r="FL365">
            <v>0</v>
          </cell>
          <cell r="FM365">
            <v>8236</v>
          </cell>
          <cell r="FN365">
            <v>1482</v>
          </cell>
          <cell r="FO365">
            <v>0</v>
          </cell>
          <cell r="FP365">
            <v>200</v>
          </cell>
          <cell r="FQ365">
            <v>9918</v>
          </cell>
        </row>
        <row r="366">
          <cell r="C366">
            <v>2168</v>
          </cell>
          <cell r="D366" t="str">
            <v>RB052168</v>
          </cell>
          <cell r="E366" t="str">
            <v>St Lawrence Church of England Primary School, Rowhedge</v>
          </cell>
          <cell r="F366" t="str">
            <v>P</v>
          </cell>
          <cell r="G366" t="str">
            <v>Y</v>
          </cell>
          <cell r="H366">
            <v>10026595</v>
          </cell>
          <cell r="I366" t="str">
            <v/>
          </cell>
          <cell r="J366"/>
          <cell r="K366">
            <v>3023</v>
          </cell>
          <cell r="L366">
            <v>115077</v>
          </cell>
          <cell r="M366"/>
          <cell r="N366"/>
          <cell r="O366">
            <v>7</v>
          </cell>
          <cell r="P366">
            <v>0</v>
          </cell>
          <cell r="Q366">
            <v>0</v>
          </cell>
          <cell r="R366"/>
          <cell r="S366">
            <v>30</v>
          </cell>
          <cell r="T366">
            <v>194</v>
          </cell>
          <cell r="U366"/>
          <cell r="V366">
            <v>224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224</v>
          </cell>
          <cell r="AF366">
            <v>795780.16</v>
          </cell>
          <cell r="AG366">
            <v>0</v>
          </cell>
          <cell r="AH366">
            <v>0</v>
          </cell>
          <cell r="AI366">
            <v>0</v>
          </cell>
          <cell r="AJ366">
            <v>795780.16</v>
          </cell>
          <cell r="AK366">
            <v>47.999999999999936</v>
          </cell>
          <cell r="AL366">
            <v>23606.399999999969</v>
          </cell>
          <cell r="AM366">
            <v>0</v>
          </cell>
          <cell r="AN366">
            <v>0</v>
          </cell>
          <cell r="AO366">
            <v>23606.399999999969</v>
          </cell>
          <cell r="AP366">
            <v>50.999999999999908</v>
          </cell>
          <cell r="AQ366">
            <v>41974.019999999924</v>
          </cell>
          <cell r="AR366">
            <v>0</v>
          </cell>
          <cell r="AS366">
            <v>0</v>
          </cell>
          <cell r="AT366">
            <v>41974.019999999924</v>
          </cell>
          <cell r="AU366">
            <v>152.68161434977583</v>
          </cell>
          <cell r="AV366">
            <v>0</v>
          </cell>
          <cell r="AW366">
            <v>19.085201793721975</v>
          </cell>
          <cell r="AX366">
            <v>4501.5273040358752</v>
          </cell>
          <cell r="AY366">
            <v>43.192825112107549</v>
          </cell>
          <cell r="AZ366">
            <v>12355.255791928232</v>
          </cell>
          <cell r="BA366">
            <v>6.026905829596422</v>
          </cell>
          <cell r="BB366">
            <v>2691.8572197309459</v>
          </cell>
          <cell r="BC366">
            <v>1.0044843049327363</v>
          </cell>
          <cell r="BD366">
            <v>488.96286995515737</v>
          </cell>
          <cell r="BE366">
            <v>2.0089686098654704</v>
          </cell>
          <cell r="BF366">
            <v>1038.4358744394617</v>
          </cell>
          <cell r="BG366">
            <v>0</v>
          </cell>
          <cell r="BH366">
            <v>0</v>
          </cell>
          <cell r="BI366">
            <v>21076.039060089675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21076.039060089675</v>
          </cell>
          <cell r="BZ366">
            <v>86656.459060089575</v>
          </cell>
          <cell r="CA366">
            <v>0</v>
          </cell>
          <cell r="CB366">
            <v>86656.459060089575</v>
          </cell>
          <cell r="CC366">
            <v>53.187894911872284</v>
          </cell>
          <cell r="CD366">
            <v>62459.076873960737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62459.076873960737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5.7731958762886686</v>
          </cell>
          <cell r="CX366">
            <v>3418.7134020618605</v>
          </cell>
          <cell r="CY366">
            <v>0</v>
          </cell>
          <cell r="CZ366">
            <v>0</v>
          </cell>
          <cell r="DA366">
            <v>3418.7134020618605</v>
          </cell>
          <cell r="DB366">
            <v>948314.40933611221</v>
          </cell>
          <cell r="DC366">
            <v>0</v>
          </cell>
          <cell r="DD366">
            <v>948314.40933611221</v>
          </cell>
          <cell r="DE366">
            <v>134894.59</v>
          </cell>
          <cell r="DF366">
            <v>0</v>
          </cell>
          <cell r="DG366">
            <v>134894.59</v>
          </cell>
          <cell r="DH366">
            <v>32</v>
          </cell>
          <cell r="DI366">
            <v>0</v>
          </cell>
          <cell r="DJ366">
            <v>1.5620000000000001</v>
          </cell>
          <cell r="DK366">
            <v>0</v>
          </cell>
          <cell r="DL366">
            <v>0</v>
          </cell>
          <cell r="DN366"/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14471</v>
          </cell>
          <cell r="EB366">
            <v>13722.5</v>
          </cell>
          <cell r="EC366">
            <v>748.5</v>
          </cell>
          <cell r="ED366">
            <v>0</v>
          </cell>
          <cell r="EE366">
            <v>14471</v>
          </cell>
          <cell r="EF366">
            <v>14471</v>
          </cell>
          <cell r="EG366">
            <v>0</v>
          </cell>
          <cell r="EH366"/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149365.59</v>
          </cell>
          <cell r="EQ366">
            <v>0</v>
          </cell>
          <cell r="ER366">
            <v>149365.59</v>
          </cell>
          <cell r="ES366">
            <v>1097679.9993361123</v>
          </cell>
          <cell r="ET366">
            <v>0</v>
          </cell>
          <cell r="EU366">
            <v>1097679.9993361123</v>
          </cell>
          <cell r="EV366">
            <v>1083208.9993361123</v>
          </cell>
          <cell r="EW366">
            <v>4835.7544613219297</v>
          </cell>
          <cell r="EX366">
            <v>4610</v>
          </cell>
          <cell r="EY366">
            <v>0</v>
          </cell>
          <cell r="EZ366">
            <v>1032640</v>
          </cell>
          <cell r="FA366">
            <v>0</v>
          </cell>
          <cell r="FB366">
            <v>1097679.9993361123</v>
          </cell>
          <cell r="FC366">
            <v>1098466.040684904</v>
          </cell>
          <cell r="FD366">
            <v>786.04134879168123</v>
          </cell>
          <cell r="FE366">
            <v>1098466.040684904</v>
          </cell>
          <cell r="FF366">
            <v>1098466.040684904</v>
          </cell>
          <cell r="FG366">
            <v>0</v>
          </cell>
          <cell r="FH366" t="str">
            <v>MFG</v>
          </cell>
          <cell r="FI366">
            <v>152801.25413611223</v>
          </cell>
          <cell r="FJ366">
            <v>0</v>
          </cell>
          <cell r="FK366">
            <v>152801.25413611223</v>
          </cell>
          <cell r="FL366">
            <v>0</v>
          </cell>
          <cell r="FM366">
            <v>9224.32</v>
          </cell>
          <cell r="FN366">
            <v>1659.8400000000001</v>
          </cell>
          <cell r="FO366">
            <v>0</v>
          </cell>
          <cell r="FP366">
            <v>224</v>
          </cell>
          <cell r="FQ366">
            <v>11108.16</v>
          </cell>
        </row>
        <row r="367">
          <cell r="C367"/>
          <cell r="D367"/>
          <cell r="E367" t="str">
            <v>St Luke's Catholic Academy</v>
          </cell>
          <cell r="F367" t="str">
            <v>P</v>
          </cell>
          <cell r="G367" t="str">
            <v/>
          </cell>
          <cell r="H367"/>
          <cell r="I367" t="str">
            <v>Y</v>
          </cell>
          <cell r="J367"/>
          <cell r="K367">
            <v>2046</v>
          </cell>
          <cell r="L367">
            <v>139577</v>
          </cell>
          <cell r="M367"/>
          <cell r="N367"/>
          <cell r="O367">
            <v>7</v>
          </cell>
          <cell r="P367">
            <v>0</v>
          </cell>
          <cell r="Q367">
            <v>0</v>
          </cell>
          <cell r="R367"/>
          <cell r="S367">
            <v>27</v>
          </cell>
          <cell r="T367">
            <v>179</v>
          </cell>
          <cell r="U367"/>
          <cell r="V367">
            <v>206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206</v>
          </cell>
          <cell r="AF367">
            <v>731833.54</v>
          </cell>
          <cell r="AG367">
            <v>0</v>
          </cell>
          <cell r="AH367">
            <v>0</v>
          </cell>
          <cell r="AI367">
            <v>0</v>
          </cell>
          <cell r="AJ367">
            <v>731833.54</v>
          </cell>
          <cell r="AK367">
            <v>29.999999999999993</v>
          </cell>
          <cell r="AL367">
            <v>14753.999999999996</v>
          </cell>
          <cell r="AM367">
            <v>0</v>
          </cell>
          <cell r="AN367">
            <v>0</v>
          </cell>
          <cell r="AO367">
            <v>14753.999999999996</v>
          </cell>
          <cell r="AP367">
            <v>31.000000000000025</v>
          </cell>
          <cell r="AQ367">
            <v>25513.620000000021</v>
          </cell>
          <cell r="AR367">
            <v>0</v>
          </cell>
          <cell r="AS367">
            <v>0</v>
          </cell>
          <cell r="AT367">
            <v>25513.620000000021</v>
          </cell>
          <cell r="AU367">
            <v>55.000000000000021</v>
          </cell>
          <cell r="AV367">
            <v>0</v>
          </cell>
          <cell r="AW367">
            <v>83.999999999999972</v>
          </cell>
          <cell r="AX367">
            <v>19812.643199999995</v>
          </cell>
          <cell r="AY367">
            <v>38.000000000000057</v>
          </cell>
          <cell r="AZ367">
            <v>10869.854400000017</v>
          </cell>
          <cell r="BA367">
            <v>13.000000000000009</v>
          </cell>
          <cell r="BB367">
            <v>5806.3200000000033</v>
          </cell>
          <cell r="BC367">
            <v>16.000000000000007</v>
          </cell>
          <cell r="BD367">
            <v>7788.4800000000032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44277.297600000013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44277.297600000013</v>
          </cell>
          <cell r="BZ367">
            <v>84544.91760000003</v>
          </cell>
          <cell r="CA367">
            <v>0</v>
          </cell>
          <cell r="CB367">
            <v>84544.91760000003</v>
          </cell>
          <cell r="CC367">
            <v>74.260095326360357</v>
          </cell>
          <cell r="CD367">
            <v>87204.372542698227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87204.372542698227</v>
          </cell>
          <cell r="CR367">
            <v>3.6400000000000077</v>
          </cell>
          <cell r="CS367">
            <v>3507.2492000000075</v>
          </cell>
          <cell r="CT367">
            <v>0</v>
          </cell>
          <cell r="CU367">
            <v>0</v>
          </cell>
          <cell r="CV367">
            <v>3507.2492000000075</v>
          </cell>
          <cell r="CW367">
            <v>64.446927374301637</v>
          </cell>
          <cell r="CX367">
            <v>38163.536983240199</v>
          </cell>
          <cell r="CY367">
            <v>0</v>
          </cell>
          <cell r="CZ367">
            <v>0</v>
          </cell>
          <cell r="DA367">
            <v>38163.536983240199</v>
          </cell>
          <cell r="DB367">
            <v>945253.61632593838</v>
          </cell>
          <cell r="DC367">
            <v>0</v>
          </cell>
          <cell r="DD367">
            <v>945253.61632593838</v>
          </cell>
          <cell r="DE367">
            <v>134894.59</v>
          </cell>
          <cell r="DF367">
            <v>0</v>
          </cell>
          <cell r="DG367">
            <v>134894.59</v>
          </cell>
          <cell r="DH367">
            <v>29.428571428571427</v>
          </cell>
          <cell r="DI367">
            <v>0</v>
          </cell>
          <cell r="DJ367">
            <v>0.40899999999999997</v>
          </cell>
          <cell r="DK367">
            <v>0</v>
          </cell>
          <cell r="DL367">
            <v>0</v>
          </cell>
          <cell r="DN367"/>
          <cell r="DO367">
            <v>0</v>
          </cell>
          <cell r="DP367">
            <v>0</v>
          </cell>
          <cell r="DQ367">
            <v>0</v>
          </cell>
          <cell r="DR367">
            <v>1.0173000000000001</v>
          </cell>
          <cell r="DS367">
            <v>18686.563969438837</v>
          </cell>
          <cell r="DT367">
            <v>0</v>
          </cell>
          <cell r="DU367">
            <v>18686.563969438837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3530.0720000000001</v>
          </cell>
          <cell r="EB367">
            <v>3530.0720000000001</v>
          </cell>
          <cell r="EC367">
            <v>0</v>
          </cell>
          <cell r="ED367">
            <v>0</v>
          </cell>
          <cell r="EE367">
            <v>3530.0720000000001</v>
          </cell>
          <cell r="EF367">
            <v>3530.0720000000001</v>
          </cell>
          <cell r="EG367">
            <v>0</v>
          </cell>
          <cell r="EH367"/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157111.22596943885</v>
          </cell>
          <cell r="EQ367">
            <v>0</v>
          </cell>
          <cell r="ER367">
            <v>157111.22596943885</v>
          </cell>
          <cell r="ES367">
            <v>1102364.8422953773</v>
          </cell>
          <cell r="ET367">
            <v>0</v>
          </cell>
          <cell r="EU367">
            <v>1102364.8422953773</v>
          </cell>
          <cell r="EV367">
            <v>1098834.7702953774</v>
          </cell>
          <cell r="EW367">
            <v>5334.1493703659098</v>
          </cell>
          <cell r="EX367">
            <v>4610</v>
          </cell>
          <cell r="EY367">
            <v>0</v>
          </cell>
          <cell r="EZ367">
            <v>949660</v>
          </cell>
          <cell r="FA367">
            <v>0</v>
          </cell>
          <cell r="FB367">
            <v>1102364.8422953773</v>
          </cell>
          <cell r="FC367">
            <v>1102364.8422953773</v>
          </cell>
          <cell r="FD367">
            <v>0</v>
          </cell>
          <cell r="FE367">
            <v>1102364.8422953773</v>
          </cell>
          <cell r="FF367">
            <v>1102364.8422953773</v>
          </cell>
          <cell r="FG367">
            <v>0</v>
          </cell>
          <cell r="FH367" t="str">
            <v>Formula</v>
          </cell>
          <cell r="FI367">
            <v>224437.82725363725</v>
          </cell>
          <cell r="FJ367">
            <v>0</v>
          </cell>
          <cell r="FK367">
            <v>224437.82725363725</v>
          </cell>
          <cell r="FL367">
            <v>0</v>
          </cell>
          <cell r="FM367" t="str">
            <v/>
          </cell>
          <cell r="FN367" t="str">
            <v/>
          </cell>
          <cell r="FO367" t="str">
            <v/>
          </cell>
          <cell r="FP367" t="str">
            <v/>
          </cell>
          <cell r="FQ367">
            <v>0</v>
          </cell>
        </row>
        <row r="368">
          <cell r="C368"/>
          <cell r="D368"/>
          <cell r="E368" t="str">
            <v>St Luke's Park Primary School</v>
          </cell>
          <cell r="F368" t="str">
            <v>P</v>
          </cell>
          <cell r="G368"/>
          <cell r="H368"/>
          <cell r="I368" t="str">
            <v>Y</v>
          </cell>
          <cell r="J368"/>
          <cell r="K368">
            <v>2188</v>
          </cell>
          <cell r="L368">
            <v>149066</v>
          </cell>
          <cell r="M368">
            <v>10</v>
          </cell>
          <cell r="N368"/>
          <cell r="O368">
            <v>5</v>
          </cell>
          <cell r="P368">
            <v>0</v>
          </cell>
          <cell r="Q368">
            <v>0</v>
          </cell>
          <cell r="R368"/>
          <cell r="S368">
            <v>32.833333333333336</v>
          </cell>
          <cell r="T368">
            <v>53</v>
          </cell>
          <cell r="U368"/>
          <cell r="V368">
            <v>85.833333333333329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85.833333333333329</v>
          </cell>
          <cell r="AF368">
            <v>304930.64166666666</v>
          </cell>
          <cell r="AG368">
            <v>0</v>
          </cell>
          <cell r="AH368">
            <v>0</v>
          </cell>
          <cell r="AI368">
            <v>0</v>
          </cell>
          <cell r="AJ368">
            <v>304930.64166666666</v>
          </cell>
          <cell r="AK368">
            <v>15.020833333333332</v>
          </cell>
          <cell r="AL368">
            <v>7387.2458333333325</v>
          </cell>
          <cell r="AM368">
            <v>0</v>
          </cell>
          <cell r="AN368">
            <v>0</v>
          </cell>
          <cell r="AO368">
            <v>7387.2458333333325</v>
          </cell>
          <cell r="AP368">
            <v>19.3125</v>
          </cell>
          <cell r="AQ368">
            <v>15894.57375</v>
          </cell>
          <cell r="AR368">
            <v>0</v>
          </cell>
          <cell r="AS368">
            <v>0</v>
          </cell>
          <cell r="AT368">
            <v>15894.57375</v>
          </cell>
          <cell r="AU368">
            <v>83.6875</v>
          </cell>
          <cell r="AV368">
            <v>0</v>
          </cell>
          <cell r="AW368">
            <v>0</v>
          </cell>
          <cell r="AX368">
            <v>0</v>
          </cell>
          <cell r="AY368">
            <v>2.1458333333333335</v>
          </cell>
          <cell r="AZ368">
            <v>613.81305000000009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613.81305000000009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613.81305000000009</v>
          </cell>
          <cell r="BZ368">
            <v>23895.632633333331</v>
          </cell>
          <cell r="CA368">
            <v>0</v>
          </cell>
          <cell r="CB368">
            <v>23895.632633333331</v>
          </cell>
          <cell r="CC368">
            <v>16.231303418803432</v>
          </cell>
          <cell r="CD368">
            <v>19060.581917735057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19060.581917735057</v>
          </cell>
          <cell r="CR368">
            <v>8.7979166666666657</v>
          </cell>
          <cell r="CS368">
            <v>8477.0566458333324</v>
          </cell>
          <cell r="CT368">
            <v>0</v>
          </cell>
          <cell r="CU368">
            <v>0</v>
          </cell>
          <cell r="CV368">
            <v>8477.0566458333324</v>
          </cell>
          <cell r="CW368">
            <v>1.619496855345913</v>
          </cell>
          <cell r="CX368">
            <v>959.0174528301892</v>
          </cell>
          <cell r="CY368">
            <v>0</v>
          </cell>
          <cell r="CZ368">
            <v>0</v>
          </cell>
          <cell r="DA368">
            <v>959.0174528301892</v>
          </cell>
          <cell r="DB368">
            <v>357322.93031639856</v>
          </cell>
          <cell r="DC368">
            <v>0</v>
          </cell>
          <cell r="DD368">
            <v>357322.93031639856</v>
          </cell>
          <cell r="DE368">
            <v>134894.59</v>
          </cell>
          <cell r="DF368">
            <v>0</v>
          </cell>
          <cell r="DG368">
            <v>134894.59</v>
          </cell>
          <cell r="DH368">
            <v>17.166666666666664</v>
          </cell>
          <cell r="DI368">
            <v>0.39563862928348925</v>
          </cell>
          <cell r="DJ368">
            <v>1.776</v>
          </cell>
          <cell r="DK368">
            <v>0</v>
          </cell>
          <cell r="DL368">
            <v>0.43999999999999995</v>
          </cell>
          <cell r="DN368"/>
          <cell r="DO368">
            <v>9976.6045619937722</v>
          </cell>
          <cell r="DP368">
            <v>0</v>
          </cell>
          <cell r="DQ368">
            <v>9976.6045619937722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/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144871.19456199376</v>
          </cell>
          <cell r="EQ368">
            <v>0</v>
          </cell>
          <cell r="ER368">
            <v>144871.19456199376</v>
          </cell>
          <cell r="ES368">
            <v>502194.12487839232</v>
          </cell>
          <cell r="ET368">
            <v>0</v>
          </cell>
          <cell r="EU368">
            <v>502194.12487839232</v>
          </cell>
          <cell r="EV368">
            <v>502194.12487839238</v>
          </cell>
          <cell r="EW368">
            <v>5850.8053383890374</v>
          </cell>
          <cell r="EX368">
            <v>4610</v>
          </cell>
          <cell r="EY368">
            <v>0</v>
          </cell>
          <cell r="EZ368">
            <v>395691.66666666663</v>
          </cell>
          <cell r="FA368">
            <v>0</v>
          </cell>
          <cell r="FB368">
            <v>502194.12487839232</v>
          </cell>
          <cell r="FC368">
            <v>502194.12487839232</v>
          </cell>
          <cell r="FD368">
            <v>0</v>
          </cell>
          <cell r="FE368">
            <v>502194.12487839232</v>
          </cell>
          <cell r="FF368">
            <v>502194.12487839232</v>
          </cell>
          <cell r="FG368">
            <v>0</v>
          </cell>
          <cell r="FH368" t="str">
            <v>Formula</v>
          </cell>
          <cell r="FI368">
            <v>54152.962066398577</v>
          </cell>
          <cell r="FJ368">
            <v>0</v>
          </cell>
          <cell r="FK368">
            <v>54152.962066398577</v>
          </cell>
          <cell r="FL368">
            <v>0</v>
          </cell>
          <cell r="FM368" t="str">
            <v/>
          </cell>
          <cell r="FN368" t="str">
            <v/>
          </cell>
          <cell r="FO368" t="str">
            <v/>
          </cell>
          <cell r="FP368" t="str">
            <v/>
          </cell>
          <cell r="FQ368">
            <v>0</v>
          </cell>
        </row>
        <row r="369">
          <cell r="C369"/>
          <cell r="D369"/>
          <cell r="E369" t="str">
            <v>St Margaret's Church of England Academy, Bowers Gifford</v>
          </cell>
          <cell r="F369" t="str">
            <v>P</v>
          </cell>
          <cell r="G369" t="str">
            <v/>
          </cell>
          <cell r="H369"/>
          <cell r="I369" t="str">
            <v>Y</v>
          </cell>
          <cell r="J369"/>
          <cell r="K369">
            <v>3401</v>
          </cell>
          <cell r="L369">
            <v>143453</v>
          </cell>
          <cell r="M369"/>
          <cell r="N369"/>
          <cell r="O369">
            <v>7</v>
          </cell>
          <cell r="P369">
            <v>0</v>
          </cell>
          <cell r="Q369">
            <v>0</v>
          </cell>
          <cell r="R369"/>
          <cell r="S369">
            <v>23</v>
          </cell>
          <cell r="T369">
            <v>167</v>
          </cell>
          <cell r="U369"/>
          <cell r="V369">
            <v>190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190</v>
          </cell>
          <cell r="AF369">
            <v>674992.1</v>
          </cell>
          <cell r="AG369">
            <v>0</v>
          </cell>
          <cell r="AH369">
            <v>0</v>
          </cell>
          <cell r="AI369">
            <v>0</v>
          </cell>
          <cell r="AJ369">
            <v>674992.1</v>
          </cell>
          <cell r="AK369">
            <v>35.999999999999936</v>
          </cell>
          <cell r="AL369">
            <v>17704.79999999997</v>
          </cell>
          <cell r="AM369">
            <v>0</v>
          </cell>
          <cell r="AN369">
            <v>0</v>
          </cell>
          <cell r="AO369">
            <v>17704.79999999997</v>
          </cell>
          <cell r="AP369">
            <v>38</v>
          </cell>
          <cell r="AQ369">
            <v>31274.76</v>
          </cell>
          <cell r="AR369">
            <v>0</v>
          </cell>
          <cell r="AS369">
            <v>0</v>
          </cell>
          <cell r="AT369">
            <v>31274.76</v>
          </cell>
          <cell r="AU369">
            <v>55.291005291005291</v>
          </cell>
          <cell r="AV369">
            <v>0</v>
          </cell>
          <cell r="AW369">
            <v>13.068783068783071</v>
          </cell>
          <cell r="AX369">
            <v>3082.4659047619052</v>
          </cell>
          <cell r="AY369">
            <v>67.354497354497255</v>
          </cell>
          <cell r="AZ369">
            <v>19266.673142857115</v>
          </cell>
          <cell r="BA369">
            <v>6.0317460317460236</v>
          </cell>
          <cell r="BB369">
            <v>2694.0190476190437</v>
          </cell>
          <cell r="BC369">
            <v>17.089947089947081</v>
          </cell>
          <cell r="BD369">
            <v>8319.0444444444402</v>
          </cell>
          <cell r="BE369">
            <v>23.12169312169318</v>
          </cell>
          <cell r="BF369">
            <v>11951.603174603204</v>
          </cell>
          <cell r="BG369">
            <v>8.0423280423280374</v>
          </cell>
          <cell r="BH369">
            <v>5488.888888888886</v>
          </cell>
          <cell r="BI369">
            <v>50802.69460317459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50802.69460317459</v>
          </cell>
          <cell r="BZ369">
            <v>99782.254603174559</v>
          </cell>
          <cell r="CA369">
            <v>0</v>
          </cell>
          <cell r="CB369">
            <v>99782.254603174559</v>
          </cell>
          <cell r="CC369">
            <v>54.796376117496777</v>
          </cell>
          <cell r="CD369">
            <v>64347.932438537639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64347.932438537639</v>
          </cell>
          <cell r="CR369">
            <v>10.600000000000088</v>
          </cell>
          <cell r="CS369">
            <v>10213.418000000085</v>
          </cell>
          <cell r="CT369">
            <v>0</v>
          </cell>
          <cell r="CU369">
            <v>0</v>
          </cell>
          <cell r="CV369">
            <v>10213.418000000085</v>
          </cell>
          <cell r="CW369">
            <v>21.923076923076849</v>
          </cell>
          <cell r="CX369">
            <v>12982.188461538417</v>
          </cell>
          <cell r="CY369">
            <v>0</v>
          </cell>
          <cell r="CZ369">
            <v>0</v>
          </cell>
          <cell r="DA369">
            <v>12982.188461538417</v>
          </cell>
          <cell r="DB369">
            <v>862317.89350325055</v>
          </cell>
          <cell r="DC369">
            <v>0</v>
          </cell>
          <cell r="DD369">
            <v>862317.89350325055</v>
          </cell>
          <cell r="DE369">
            <v>134894.59</v>
          </cell>
          <cell r="DF369">
            <v>0</v>
          </cell>
          <cell r="DG369">
            <v>134894.59</v>
          </cell>
          <cell r="DH369">
            <v>27.142857142857142</v>
          </cell>
          <cell r="DI369">
            <v>0</v>
          </cell>
          <cell r="DJ369">
            <v>1.4470000000000001</v>
          </cell>
          <cell r="DK369">
            <v>0</v>
          </cell>
          <cell r="DL369">
            <v>0</v>
          </cell>
          <cell r="DN369"/>
          <cell r="DO369">
            <v>0</v>
          </cell>
          <cell r="DP369">
            <v>0</v>
          </cell>
          <cell r="DQ369">
            <v>0</v>
          </cell>
          <cell r="DR369">
            <v>1.0173000000000001</v>
          </cell>
          <cell r="DS369">
            <v>17251.775964606328</v>
          </cell>
          <cell r="DT369">
            <v>0</v>
          </cell>
          <cell r="DU369">
            <v>17251.775964606328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4437</v>
          </cell>
          <cell r="EB369">
            <v>4437</v>
          </cell>
          <cell r="EC369">
            <v>0</v>
          </cell>
          <cell r="ED369">
            <v>0</v>
          </cell>
          <cell r="EE369">
            <v>4437</v>
          </cell>
          <cell r="EF369">
            <v>4437</v>
          </cell>
          <cell r="EG369">
            <v>0</v>
          </cell>
          <cell r="EH369"/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156583.36596460632</v>
          </cell>
          <cell r="EQ369">
            <v>0</v>
          </cell>
          <cell r="ER369">
            <v>156583.36596460632</v>
          </cell>
          <cell r="ES369">
            <v>1018901.2594678568</v>
          </cell>
          <cell r="ET369">
            <v>0</v>
          </cell>
          <cell r="EU369">
            <v>1018901.2594678568</v>
          </cell>
          <cell r="EV369">
            <v>1014464.2594678568</v>
          </cell>
          <cell r="EW369">
            <v>5339.2855761466153</v>
          </cell>
          <cell r="EX369">
            <v>4610</v>
          </cell>
          <cell r="EY369">
            <v>0</v>
          </cell>
          <cell r="EZ369">
            <v>875900</v>
          </cell>
          <cell r="FA369">
            <v>0</v>
          </cell>
          <cell r="FB369">
            <v>1018901.2594678568</v>
          </cell>
          <cell r="FC369">
            <v>1018901.2594678568</v>
          </cell>
          <cell r="FD369">
            <v>0</v>
          </cell>
          <cell r="FE369">
            <v>1018901.2594678568</v>
          </cell>
          <cell r="FF369">
            <v>1018901.2594678568</v>
          </cell>
          <cell r="FG369">
            <v>0</v>
          </cell>
          <cell r="FH369" t="str">
            <v>Formula</v>
          </cell>
          <cell r="FI369">
            <v>193155.52059075696</v>
          </cell>
          <cell r="FJ369">
            <v>0</v>
          </cell>
          <cell r="FK369">
            <v>193155.52059075696</v>
          </cell>
          <cell r="FL369">
            <v>0</v>
          </cell>
          <cell r="FM369" t="str">
            <v/>
          </cell>
          <cell r="FN369" t="str">
            <v/>
          </cell>
          <cell r="FO369" t="str">
            <v/>
          </cell>
          <cell r="FP369" t="str">
            <v/>
          </cell>
          <cell r="FQ369">
            <v>0</v>
          </cell>
        </row>
        <row r="370">
          <cell r="C370">
            <v>4508</v>
          </cell>
          <cell r="D370" t="str">
            <v>RB054508</v>
          </cell>
          <cell r="E370" t="str">
            <v>St Margaret's Church of England Voluntary Controlled Primary School Toppesfield</v>
          </cell>
          <cell r="F370" t="str">
            <v>P</v>
          </cell>
          <cell r="G370" t="str">
            <v>Y</v>
          </cell>
          <cell r="H370">
            <v>10041536</v>
          </cell>
          <cell r="I370" t="str">
            <v/>
          </cell>
          <cell r="J370"/>
          <cell r="K370">
            <v>3015</v>
          </cell>
          <cell r="L370">
            <v>115071</v>
          </cell>
          <cell r="M370"/>
          <cell r="N370"/>
          <cell r="O370">
            <v>7</v>
          </cell>
          <cell r="P370">
            <v>0</v>
          </cell>
          <cell r="Q370">
            <v>0</v>
          </cell>
          <cell r="R370"/>
          <cell r="S370">
            <v>11</v>
          </cell>
          <cell r="T370">
            <v>59</v>
          </cell>
          <cell r="U370"/>
          <cell r="V370">
            <v>70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70</v>
          </cell>
          <cell r="AF370">
            <v>248681.30000000002</v>
          </cell>
          <cell r="AG370">
            <v>0</v>
          </cell>
          <cell r="AH370">
            <v>0</v>
          </cell>
          <cell r="AI370">
            <v>0</v>
          </cell>
          <cell r="AJ370">
            <v>248681.30000000002</v>
          </cell>
          <cell r="AK370">
            <v>9.0000000000000302</v>
          </cell>
          <cell r="AL370">
            <v>4426.2000000000153</v>
          </cell>
          <cell r="AM370">
            <v>0</v>
          </cell>
          <cell r="AN370">
            <v>0</v>
          </cell>
          <cell r="AO370">
            <v>4426.2000000000153</v>
          </cell>
          <cell r="AP370">
            <v>9.0000000000000302</v>
          </cell>
          <cell r="AQ370">
            <v>7407.1800000000248</v>
          </cell>
          <cell r="AR370">
            <v>0</v>
          </cell>
          <cell r="AS370">
            <v>0</v>
          </cell>
          <cell r="AT370">
            <v>7407.1800000000248</v>
          </cell>
          <cell r="AU370">
            <v>70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11833.380000000041</v>
          </cell>
          <cell r="CA370">
            <v>0</v>
          </cell>
          <cell r="CB370">
            <v>11833.380000000041</v>
          </cell>
          <cell r="CC370">
            <v>15.631631299734757</v>
          </cell>
          <cell r="CD370">
            <v>18356.38095159152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18356.38095159152</v>
          </cell>
          <cell r="CR370">
            <v>2.8</v>
          </cell>
          <cell r="CS370">
            <v>2697.8839999999996</v>
          </cell>
          <cell r="CT370">
            <v>0</v>
          </cell>
          <cell r="CU370">
            <v>0</v>
          </cell>
          <cell r="CV370">
            <v>2697.8839999999996</v>
          </cell>
          <cell r="CW370">
            <v>2.3728813559322059</v>
          </cell>
          <cell r="CX370">
            <v>1405.1491525423744</v>
          </cell>
          <cell r="CY370">
            <v>0</v>
          </cell>
          <cell r="CZ370">
            <v>0</v>
          </cell>
          <cell r="DA370">
            <v>1405.1491525423744</v>
          </cell>
          <cell r="DB370">
            <v>282974.09410413395</v>
          </cell>
          <cell r="DC370">
            <v>0</v>
          </cell>
          <cell r="DD370">
            <v>282974.09410413395</v>
          </cell>
          <cell r="DE370">
            <v>134894.59</v>
          </cell>
          <cell r="DF370">
            <v>0</v>
          </cell>
          <cell r="DG370">
            <v>134894.59</v>
          </cell>
          <cell r="DH370">
            <v>10</v>
          </cell>
          <cell r="DI370">
            <v>1</v>
          </cell>
          <cell r="DJ370">
            <v>2.7989999999999999</v>
          </cell>
          <cell r="DK370">
            <v>0</v>
          </cell>
          <cell r="DL370">
            <v>1</v>
          </cell>
          <cell r="DN370"/>
          <cell r="DO370">
            <v>57310.13</v>
          </cell>
          <cell r="DP370">
            <v>0</v>
          </cell>
          <cell r="DQ370">
            <v>57310.13</v>
          </cell>
          <cell r="DR370">
            <v>1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6680.36</v>
          </cell>
          <cell r="EB370">
            <v>6362.25</v>
          </cell>
          <cell r="EC370">
            <v>318.10999999999967</v>
          </cell>
          <cell r="ED370">
            <v>0</v>
          </cell>
          <cell r="EE370">
            <v>6680.36</v>
          </cell>
          <cell r="EF370">
            <v>6680.36</v>
          </cell>
          <cell r="EG370">
            <v>0</v>
          </cell>
          <cell r="EH370"/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198885.08</v>
          </cell>
          <cell r="EQ370">
            <v>0</v>
          </cell>
          <cell r="ER370">
            <v>198885.08</v>
          </cell>
          <cell r="ES370">
            <v>481859.17410413397</v>
          </cell>
          <cell r="ET370">
            <v>0</v>
          </cell>
          <cell r="EU370">
            <v>481859.17410413397</v>
          </cell>
          <cell r="EV370">
            <v>475178.81410413398</v>
          </cell>
          <cell r="EW370">
            <v>6788.2687729161999</v>
          </cell>
          <cell r="EX370">
            <v>4610</v>
          </cell>
          <cell r="EY370">
            <v>0</v>
          </cell>
          <cell r="EZ370">
            <v>322700</v>
          </cell>
          <cell r="FA370">
            <v>0</v>
          </cell>
          <cell r="FB370">
            <v>481859.17410413397</v>
          </cell>
          <cell r="FC370">
            <v>481859.17410413397</v>
          </cell>
          <cell r="FD370">
            <v>0</v>
          </cell>
          <cell r="FE370">
            <v>481859.17410413397</v>
          </cell>
          <cell r="FF370">
            <v>481859.17410413397</v>
          </cell>
          <cell r="FG370">
            <v>0</v>
          </cell>
          <cell r="FH370" t="str">
            <v>Formula</v>
          </cell>
          <cell r="FI370">
            <v>37327.033104133916</v>
          </cell>
          <cell r="FJ370">
            <v>0</v>
          </cell>
          <cell r="FK370">
            <v>37327.033104133916</v>
          </cell>
          <cell r="FL370">
            <v>0</v>
          </cell>
          <cell r="FM370">
            <v>2882.6</v>
          </cell>
          <cell r="FN370">
            <v>518.70000000000005</v>
          </cell>
          <cell r="FO370">
            <v>0</v>
          </cell>
          <cell r="FP370">
            <v>70</v>
          </cell>
          <cell r="FQ370">
            <v>3471.3</v>
          </cell>
        </row>
        <row r="371">
          <cell r="C371">
            <v>4202</v>
          </cell>
          <cell r="D371" t="str">
            <v>GMPS4202</v>
          </cell>
          <cell r="E371" t="str">
            <v>St Mary's CofE Foundation Primary School</v>
          </cell>
          <cell r="F371" t="str">
            <v>P</v>
          </cell>
          <cell r="G371" t="str">
            <v>Y</v>
          </cell>
          <cell r="H371">
            <v>10023677</v>
          </cell>
          <cell r="I371" t="str">
            <v/>
          </cell>
          <cell r="J371"/>
          <cell r="K371">
            <v>5229</v>
          </cell>
          <cell r="L371">
            <v>115269</v>
          </cell>
          <cell r="M371"/>
          <cell r="N371"/>
          <cell r="O371">
            <v>7</v>
          </cell>
          <cell r="P371">
            <v>0</v>
          </cell>
          <cell r="Q371">
            <v>0</v>
          </cell>
          <cell r="R371"/>
          <cell r="S371">
            <v>36</v>
          </cell>
          <cell r="T371">
            <v>234</v>
          </cell>
          <cell r="U371"/>
          <cell r="V371">
            <v>270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270</v>
          </cell>
          <cell r="AF371">
            <v>959199.3</v>
          </cell>
          <cell r="AG371">
            <v>0</v>
          </cell>
          <cell r="AH371">
            <v>0</v>
          </cell>
          <cell r="AI371">
            <v>0</v>
          </cell>
          <cell r="AJ371">
            <v>959199.3</v>
          </cell>
          <cell r="AK371">
            <v>58.000000000000057</v>
          </cell>
          <cell r="AL371">
            <v>28524.400000000027</v>
          </cell>
          <cell r="AM371">
            <v>0</v>
          </cell>
          <cell r="AN371">
            <v>0</v>
          </cell>
          <cell r="AO371">
            <v>28524.400000000027</v>
          </cell>
          <cell r="AP371">
            <v>61.000000000000021</v>
          </cell>
          <cell r="AQ371">
            <v>50204.220000000016</v>
          </cell>
          <cell r="AR371">
            <v>0</v>
          </cell>
          <cell r="AS371">
            <v>0</v>
          </cell>
          <cell r="AT371">
            <v>50204.220000000016</v>
          </cell>
          <cell r="AU371">
            <v>270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78728.620000000039</v>
          </cell>
          <cell r="CA371">
            <v>0</v>
          </cell>
          <cell r="CB371">
            <v>78728.620000000039</v>
          </cell>
          <cell r="CC371">
            <v>96.828263240819254</v>
          </cell>
          <cell r="CD371">
            <v>113706.39780632645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113706.39780632645</v>
          </cell>
          <cell r="CR371">
            <v>9.8000000000000007</v>
          </cell>
          <cell r="CS371">
            <v>9442.594000000001</v>
          </cell>
          <cell r="CT371">
            <v>0</v>
          </cell>
          <cell r="CU371">
            <v>0</v>
          </cell>
          <cell r="CV371">
            <v>9442.594000000001</v>
          </cell>
          <cell r="CW371">
            <v>26.53846153846154</v>
          </cell>
          <cell r="CX371">
            <v>15715.280769230769</v>
          </cell>
          <cell r="CY371">
            <v>0</v>
          </cell>
          <cell r="CZ371">
            <v>0</v>
          </cell>
          <cell r="DA371">
            <v>15715.280769230769</v>
          </cell>
          <cell r="DB371">
            <v>1176792.1925755574</v>
          </cell>
          <cell r="DC371">
            <v>0</v>
          </cell>
          <cell r="DD371">
            <v>1176792.1925755574</v>
          </cell>
          <cell r="DE371">
            <v>134894.59</v>
          </cell>
          <cell r="DF371">
            <v>0</v>
          </cell>
          <cell r="DG371">
            <v>134894.59</v>
          </cell>
          <cell r="DH371">
            <v>38.571428571428569</v>
          </cell>
          <cell r="DI371">
            <v>0</v>
          </cell>
          <cell r="DJ371">
            <v>1.01</v>
          </cell>
          <cell r="DK371">
            <v>0</v>
          </cell>
          <cell r="DL371">
            <v>0</v>
          </cell>
          <cell r="DN371"/>
          <cell r="DO371">
            <v>0</v>
          </cell>
          <cell r="DP371">
            <v>0</v>
          </cell>
          <cell r="DQ371">
            <v>0</v>
          </cell>
          <cell r="DR371">
            <v>1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11651.25</v>
          </cell>
          <cell r="EB371">
            <v>8960</v>
          </cell>
          <cell r="EC371">
            <v>2691.25</v>
          </cell>
          <cell r="ED371">
            <v>0</v>
          </cell>
          <cell r="EE371">
            <v>11651.25</v>
          </cell>
          <cell r="EF371">
            <v>11651.25</v>
          </cell>
          <cell r="EG371">
            <v>0</v>
          </cell>
          <cell r="EH371"/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146545.84</v>
          </cell>
          <cell r="EQ371">
            <v>0</v>
          </cell>
          <cell r="ER371">
            <v>146545.84</v>
          </cell>
          <cell r="ES371">
            <v>1323338.0325755575</v>
          </cell>
          <cell r="ET371">
            <v>0</v>
          </cell>
          <cell r="EU371">
            <v>1323338.0325755575</v>
          </cell>
          <cell r="EV371">
            <v>1311686.7825755575</v>
          </cell>
          <cell r="EW371">
            <v>4858.0991947242874</v>
          </cell>
          <cell r="EX371">
            <v>4610</v>
          </cell>
          <cell r="EY371">
            <v>0</v>
          </cell>
          <cell r="EZ371">
            <v>1244700</v>
          </cell>
          <cell r="FA371">
            <v>0</v>
          </cell>
          <cell r="FB371">
            <v>1323338.0325755575</v>
          </cell>
          <cell r="FC371">
            <v>1323338.0325755575</v>
          </cell>
          <cell r="FD371">
            <v>0</v>
          </cell>
          <cell r="FE371">
            <v>1323338.0325755575</v>
          </cell>
          <cell r="FF371">
            <v>1323338.0325755575</v>
          </cell>
          <cell r="FG371">
            <v>0</v>
          </cell>
          <cell r="FH371" t="str">
            <v>Formula</v>
          </cell>
          <cell r="FI371">
            <v>217844.47157555725</v>
          </cell>
          <cell r="FJ371">
            <v>0</v>
          </cell>
          <cell r="FK371">
            <v>217844.47157555725</v>
          </cell>
          <cell r="FL371">
            <v>0</v>
          </cell>
          <cell r="FM371">
            <v>11118.6</v>
          </cell>
          <cell r="FN371">
            <v>2000.7</v>
          </cell>
          <cell r="FO371">
            <v>0</v>
          </cell>
          <cell r="FP371">
            <v>270</v>
          </cell>
          <cell r="FQ371">
            <v>13389.300000000001</v>
          </cell>
        </row>
        <row r="372">
          <cell r="C372">
            <v>1506</v>
          </cell>
          <cell r="D372" t="str">
            <v>RB051506</v>
          </cell>
          <cell r="E372" t="str">
            <v>St Mary's Church of England Voluntary Aided Primary School, Burnham-on-Crouch</v>
          </cell>
          <cell r="F372" t="str">
            <v>P</v>
          </cell>
          <cell r="G372" t="str">
            <v>Y</v>
          </cell>
          <cell r="H372">
            <v>10026586</v>
          </cell>
          <cell r="I372" t="str">
            <v/>
          </cell>
          <cell r="J372"/>
          <cell r="K372">
            <v>3450</v>
          </cell>
          <cell r="L372">
            <v>115159</v>
          </cell>
          <cell r="M372"/>
          <cell r="N372"/>
          <cell r="O372">
            <v>7</v>
          </cell>
          <cell r="P372">
            <v>0</v>
          </cell>
          <cell r="Q372">
            <v>0</v>
          </cell>
          <cell r="R372"/>
          <cell r="S372">
            <v>30</v>
          </cell>
          <cell r="T372">
            <v>212</v>
          </cell>
          <cell r="U372"/>
          <cell r="V372">
            <v>242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242</v>
          </cell>
          <cell r="AF372">
            <v>859726.78</v>
          </cell>
          <cell r="AG372">
            <v>0</v>
          </cell>
          <cell r="AH372">
            <v>0</v>
          </cell>
          <cell r="AI372">
            <v>0</v>
          </cell>
          <cell r="AJ372">
            <v>859726.78</v>
          </cell>
          <cell r="AK372">
            <v>38.999999999999901</v>
          </cell>
          <cell r="AL372">
            <v>19180.19999999995</v>
          </cell>
          <cell r="AM372">
            <v>0</v>
          </cell>
          <cell r="AN372">
            <v>0</v>
          </cell>
          <cell r="AO372">
            <v>19180.19999999995</v>
          </cell>
          <cell r="AP372">
            <v>44.000000000000043</v>
          </cell>
          <cell r="AQ372">
            <v>36212.880000000034</v>
          </cell>
          <cell r="AR372">
            <v>0</v>
          </cell>
          <cell r="AS372">
            <v>0</v>
          </cell>
          <cell r="AT372">
            <v>36212.880000000034</v>
          </cell>
          <cell r="AU372">
            <v>226.93775933609956</v>
          </cell>
          <cell r="AV372">
            <v>0</v>
          </cell>
          <cell r="AW372">
            <v>7.029045643153534</v>
          </cell>
          <cell r="AX372">
            <v>1657.9044448132797</v>
          </cell>
          <cell r="AY372">
            <v>7.029045643153534</v>
          </cell>
          <cell r="AZ372">
            <v>2010.6500713692967</v>
          </cell>
          <cell r="BA372">
            <v>1.0041493775933621</v>
          </cell>
          <cell r="BB372">
            <v>448.49327800829923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4117.0477941908757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4117.0477941908757</v>
          </cell>
          <cell r="BZ372">
            <v>59510.127794190863</v>
          </cell>
          <cell r="CA372">
            <v>0</v>
          </cell>
          <cell r="CB372">
            <v>59510.127794190863</v>
          </cell>
          <cell r="CC372">
            <v>60.184024577572934</v>
          </cell>
          <cell r="CD372">
            <v>70674.701901689667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70674.701901689667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5.7075471698113303</v>
          </cell>
          <cell r="CX372">
            <v>3379.838207547175</v>
          </cell>
          <cell r="CY372">
            <v>0</v>
          </cell>
          <cell r="CZ372">
            <v>0</v>
          </cell>
          <cell r="DA372">
            <v>3379.838207547175</v>
          </cell>
          <cell r="DB372">
            <v>993291.44790342764</v>
          </cell>
          <cell r="DC372">
            <v>0</v>
          </cell>
          <cell r="DD372">
            <v>993291.44790342764</v>
          </cell>
          <cell r="DE372">
            <v>134894.59</v>
          </cell>
          <cell r="DF372">
            <v>0</v>
          </cell>
          <cell r="DG372">
            <v>134894.59</v>
          </cell>
          <cell r="DH372">
            <v>34.571428571428569</v>
          </cell>
          <cell r="DI372">
            <v>0</v>
          </cell>
          <cell r="DJ372">
            <v>1.2589999999999999</v>
          </cell>
          <cell r="DK372">
            <v>0</v>
          </cell>
          <cell r="DL372">
            <v>0</v>
          </cell>
          <cell r="DN372"/>
          <cell r="DO372">
            <v>0</v>
          </cell>
          <cell r="DP372">
            <v>0</v>
          </cell>
          <cell r="DQ372">
            <v>0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5131.59</v>
          </cell>
          <cell r="EB372">
            <v>3558.4</v>
          </cell>
          <cell r="EC372">
            <v>1573.19</v>
          </cell>
          <cell r="ED372">
            <v>0</v>
          </cell>
          <cell r="EE372">
            <v>5131.59</v>
          </cell>
          <cell r="EF372">
            <v>5131.59</v>
          </cell>
          <cell r="EG372">
            <v>0</v>
          </cell>
          <cell r="EH372"/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140026.18</v>
          </cell>
          <cell r="EQ372">
            <v>0</v>
          </cell>
          <cell r="ER372">
            <v>140026.18</v>
          </cell>
          <cell r="ES372">
            <v>1133317.6279034277</v>
          </cell>
          <cell r="ET372">
            <v>0</v>
          </cell>
          <cell r="EU372">
            <v>1133317.6279034277</v>
          </cell>
          <cell r="EV372">
            <v>1128186.0379034276</v>
          </cell>
          <cell r="EW372">
            <v>4661.9257764604445</v>
          </cell>
          <cell r="EX372">
            <v>4610</v>
          </cell>
          <cell r="EY372">
            <v>0</v>
          </cell>
          <cell r="EZ372">
            <v>1115620</v>
          </cell>
          <cell r="FA372">
            <v>0</v>
          </cell>
          <cell r="FB372">
            <v>1133317.6279034277</v>
          </cell>
          <cell r="FC372">
            <v>1133317.6279034277</v>
          </cell>
          <cell r="FD372">
            <v>0</v>
          </cell>
          <cell r="FE372">
            <v>1133317.6279034277</v>
          </cell>
          <cell r="FF372">
            <v>1133317.6279034277</v>
          </cell>
          <cell r="FG372">
            <v>0</v>
          </cell>
          <cell r="FH372" t="str">
            <v>Formula</v>
          </cell>
          <cell r="FI372">
            <v>140176.27130342775</v>
          </cell>
          <cell r="FJ372">
            <v>0</v>
          </cell>
          <cell r="FK372">
            <v>140176.27130342775</v>
          </cell>
          <cell r="FL372">
            <v>0</v>
          </cell>
          <cell r="FM372">
            <v>9965.56</v>
          </cell>
          <cell r="FN372">
            <v>1793.22</v>
          </cell>
          <cell r="FO372">
            <v>0</v>
          </cell>
          <cell r="FP372">
            <v>242</v>
          </cell>
          <cell r="FQ372">
            <v>12000.779999999999</v>
          </cell>
        </row>
        <row r="373">
          <cell r="C373">
            <v>2870</v>
          </cell>
          <cell r="D373" t="str">
            <v>RB052870</v>
          </cell>
          <cell r="E373" t="str">
            <v>St Mary's Church of England Voluntary Aided Primary School, Hatfield Broad Oak</v>
          </cell>
          <cell r="F373" t="str">
            <v>P</v>
          </cell>
          <cell r="G373" t="str">
            <v>Y</v>
          </cell>
          <cell r="H373">
            <v>10041580</v>
          </cell>
          <cell r="I373" t="str">
            <v/>
          </cell>
          <cell r="J373"/>
          <cell r="K373">
            <v>3580</v>
          </cell>
          <cell r="L373">
            <v>115178</v>
          </cell>
          <cell r="M373"/>
          <cell r="N373"/>
          <cell r="O373">
            <v>7</v>
          </cell>
          <cell r="P373">
            <v>0</v>
          </cell>
          <cell r="Q373">
            <v>0</v>
          </cell>
          <cell r="R373"/>
          <cell r="S373">
            <v>9</v>
          </cell>
          <cell r="T373">
            <v>47</v>
          </cell>
          <cell r="U373"/>
          <cell r="V373">
            <v>56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56</v>
          </cell>
          <cell r="AF373">
            <v>198945.04</v>
          </cell>
          <cell r="AG373">
            <v>0</v>
          </cell>
          <cell r="AH373">
            <v>0</v>
          </cell>
          <cell r="AI373">
            <v>0</v>
          </cell>
          <cell r="AJ373">
            <v>198945.04</v>
          </cell>
          <cell r="AK373">
            <v>9.000000000000016</v>
          </cell>
          <cell r="AL373">
            <v>4426.200000000008</v>
          </cell>
          <cell r="AM373">
            <v>0</v>
          </cell>
          <cell r="AN373">
            <v>0</v>
          </cell>
          <cell r="AO373">
            <v>4426.200000000008</v>
          </cell>
          <cell r="AP373">
            <v>9.000000000000016</v>
          </cell>
          <cell r="AQ373">
            <v>7407.180000000013</v>
          </cell>
          <cell r="AR373">
            <v>0</v>
          </cell>
          <cell r="AS373">
            <v>0</v>
          </cell>
          <cell r="AT373">
            <v>7407.180000000013</v>
          </cell>
          <cell r="AU373">
            <v>56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11833.380000000021</v>
          </cell>
          <cell r="CA373">
            <v>0</v>
          </cell>
          <cell r="CB373">
            <v>11833.380000000021</v>
          </cell>
          <cell r="CC373">
            <v>21.33816425120774</v>
          </cell>
          <cell r="CD373">
            <v>25057.619661835761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25057.619661835761</v>
          </cell>
          <cell r="CR373">
            <v>2.6399999999999921</v>
          </cell>
          <cell r="CS373">
            <v>2543.7191999999923</v>
          </cell>
          <cell r="CT373">
            <v>0</v>
          </cell>
          <cell r="CU373">
            <v>0</v>
          </cell>
          <cell r="CV373">
            <v>2543.7191999999923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238379.75886183578</v>
          </cell>
          <cell r="DC373">
            <v>0</v>
          </cell>
          <cell r="DD373">
            <v>238379.75886183578</v>
          </cell>
          <cell r="DE373">
            <v>134894.59</v>
          </cell>
          <cell r="DF373">
            <v>0</v>
          </cell>
          <cell r="DG373">
            <v>134894.59</v>
          </cell>
          <cell r="DH373">
            <v>8</v>
          </cell>
          <cell r="DI373">
            <v>1</v>
          </cell>
          <cell r="DJ373">
            <v>2.41</v>
          </cell>
          <cell r="DK373">
            <v>0</v>
          </cell>
          <cell r="DL373">
            <v>1</v>
          </cell>
          <cell r="DN373"/>
          <cell r="DO373">
            <v>57310.13</v>
          </cell>
          <cell r="DP373">
            <v>0</v>
          </cell>
          <cell r="DQ373">
            <v>57310.13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2508.8000000000002</v>
          </cell>
          <cell r="EB373">
            <v>2816</v>
          </cell>
          <cell r="EC373">
            <v>-307.19999999999982</v>
          </cell>
          <cell r="ED373">
            <v>0</v>
          </cell>
          <cell r="EE373">
            <v>2508.8000000000002</v>
          </cell>
          <cell r="EF373">
            <v>2508.8000000000002</v>
          </cell>
          <cell r="EG373">
            <v>0</v>
          </cell>
          <cell r="EH373"/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0</v>
          </cell>
          <cell r="EO373">
            <v>0</v>
          </cell>
          <cell r="EP373">
            <v>194713.52</v>
          </cell>
          <cell r="EQ373">
            <v>0</v>
          </cell>
          <cell r="ER373">
            <v>194713.52</v>
          </cell>
          <cell r="ES373">
            <v>433093.27886183577</v>
          </cell>
          <cell r="ET373">
            <v>0</v>
          </cell>
          <cell r="EU373">
            <v>433093.27886183577</v>
          </cell>
          <cell r="EV373">
            <v>430584.47886183579</v>
          </cell>
          <cell r="EW373">
            <v>7689.0085511042107</v>
          </cell>
          <cell r="EX373">
            <v>4610</v>
          </cell>
          <cell r="EY373">
            <v>0</v>
          </cell>
          <cell r="EZ373">
            <v>258160</v>
          </cell>
          <cell r="FA373">
            <v>0</v>
          </cell>
          <cell r="FB373">
            <v>433093.27886183577</v>
          </cell>
          <cell r="FC373">
            <v>433093.27886183577</v>
          </cell>
          <cell r="FD373">
            <v>0</v>
          </cell>
          <cell r="FE373">
            <v>433093.27886183577</v>
          </cell>
          <cell r="FF373">
            <v>433093.27886183577</v>
          </cell>
          <cell r="FG373">
            <v>0</v>
          </cell>
          <cell r="FH373" t="str">
            <v>Formula</v>
          </cell>
          <cell r="FI373">
            <v>40976.870061835769</v>
          </cell>
          <cell r="FJ373">
            <v>0</v>
          </cell>
          <cell r="FK373">
            <v>40976.870061835769</v>
          </cell>
          <cell r="FL373">
            <v>0</v>
          </cell>
          <cell r="FM373">
            <v>2306.08</v>
          </cell>
          <cell r="FN373">
            <v>414.96000000000004</v>
          </cell>
          <cell r="FO373">
            <v>0</v>
          </cell>
          <cell r="FP373">
            <v>56</v>
          </cell>
          <cell r="FQ373">
            <v>2777.04</v>
          </cell>
        </row>
        <row r="374">
          <cell r="C374">
            <v>3884</v>
          </cell>
          <cell r="D374" t="str">
            <v>RB053884</v>
          </cell>
          <cell r="E374" t="str">
            <v>St Mary's Church of England Voluntary Aided Primary School</v>
          </cell>
          <cell r="F374" t="str">
            <v>P</v>
          </cell>
          <cell r="G374" t="str">
            <v>Y</v>
          </cell>
          <cell r="H374">
            <v>10028335</v>
          </cell>
          <cell r="I374" t="str">
            <v/>
          </cell>
          <cell r="J374"/>
          <cell r="K374">
            <v>3430</v>
          </cell>
          <cell r="L374">
            <v>115155</v>
          </cell>
          <cell r="M374"/>
          <cell r="N374"/>
          <cell r="O374">
            <v>7</v>
          </cell>
          <cell r="P374">
            <v>0</v>
          </cell>
          <cell r="Q374">
            <v>0</v>
          </cell>
          <cell r="R374"/>
          <cell r="S374">
            <v>30</v>
          </cell>
          <cell r="T374">
            <v>189</v>
          </cell>
          <cell r="U374"/>
          <cell r="V374">
            <v>219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219</v>
          </cell>
          <cell r="AF374">
            <v>778017.21000000008</v>
          </cell>
          <cell r="AG374">
            <v>0</v>
          </cell>
          <cell r="AH374">
            <v>0</v>
          </cell>
          <cell r="AI374">
            <v>0</v>
          </cell>
          <cell r="AJ374">
            <v>778017.21000000008</v>
          </cell>
          <cell r="AK374">
            <v>42.999999999999929</v>
          </cell>
          <cell r="AL374">
            <v>21147.399999999965</v>
          </cell>
          <cell r="AM374">
            <v>0</v>
          </cell>
          <cell r="AN374">
            <v>0</v>
          </cell>
          <cell r="AO374">
            <v>21147.399999999965</v>
          </cell>
          <cell r="AP374">
            <v>46.000000000000085</v>
          </cell>
          <cell r="AQ374">
            <v>37858.920000000071</v>
          </cell>
          <cell r="AR374">
            <v>0</v>
          </cell>
          <cell r="AS374">
            <v>0</v>
          </cell>
          <cell r="AT374">
            <v>37858.920000000071</v>
          </cell>
          <cell r="AU374">
            <v>219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59006.320000000036</v>
          </cell>
          <cell r="CA374">
            <v>0</v>
          </cell>
          <cell r="CB374">
            <v>59006.320000000036</v>
          </cell>
          <cell r="CC374">
            <v>64.944280888030931</v>
          </cell>
          <cell r="CD374">
            <v>76264.718489623599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76264.718489623599</v>
          </cell>
          <cell r="CR374">
            <v>4.8600000000000012</v>
          </cell>
          <cell r="CS374">
            <v>4682.7558000000008</v>
          </cell>
          <cell r="CT374">
            <v>0</v>
          </cell>
          <cell r="CU374">
            <v>0</v>
          </cell>
          <cell r="CV374">
            <v>4682.7558000000008</v>
          </cell>
          <cell r="CW374">
            <v>17.566844919786092</v>
          </cell>
          <cell r="CX374">
            <v>10402.55855614973</v>
          </cell>
          <cell r="CY374">
            <v>0</v>
          </cell>
          <cell r="CZ374">
            <v>0</v>
          </cell>
          <cell r="DA374">
            <v>10402.55855614973</v>
          </cell>
          <cell r="DB374">
            <v>928373.56284577353</v>
          </cell>
          <cell r="DC374">
            <v>0</v>
          </cell>
          <cell r="DD374">
            <v>928373.56284577353</v>
          </cell>
          <cell r="DE374">
            <v>134894.59</v>
          </cell>
          <cell r="DF374">
            <v>0</v>
          </cell>
          <cell r="DG374">
            <v>134894.59</v>
          </cell>
          <cell r="DH374">
            <v>31.285714285714285</v>
          </cell>
          <cell r="DI374">
            <v>0</v>
          </cell>
          <cell r="DJ374">
            <v>1.0720000000000001</v>
          </cell>
          <cell r="DK374">
            <v>0</v>
          </cell>
          <cell r="DL374">
            <v>0</v>
          </cell>
          <cell r="DN374"/>
          <cell r="DO374">
            <v>0</v>
          </cell>
          <cell r="DP374">
            <v>0</v>
          </cell>
          <cell r="DQ374">
            <v>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4107.21</v>
          </cell>
          <cell r="EB374">
            <v>3558.4</v>
          </cell>
          <cell r="EC374">
            <v>548.80999999999995</v>
          </cell>
          <cell r="ED374">
            <v>0</v>
          </cell>
          <cell r="EE374">
            <v>4107.21</v>
          </cell>
          <cell r="EF374">
            <v>4107.21</v>
          </cell>
          <cell r="EG374">
            <v>0</v>
          </cell>
          <cell r="EH374"/>
          <cell r="EI374">
            <v>0</v>
          </cell>
          <cell r="EJ374">
            <v>0</v>
          </cell>
          <cell r="EK374">
            <v>0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139001.79999999999</v>
          </cell>
          <cell r="EQ374">
            <v>0</v>
          </cell>
          <cell r="ER374">
            <v>139001.79999999999</v>
          </cell>
          <cell r="ES374">
            <v>1067375.3628457736</v>
          </cell>
          <cell r="ET374">
            <v>0</v>
          </cell>
          <cell r="EU374">
            <v>1067375.3628457736</v>
          </cell>
          <cell r="EV374">
            <v>1063268.1528457736</v>
          </cell>
          <cell r="EW374">
            <v>4855.1057207569575</v>
          </cell>
          <cell r="EX374">
            <v>4610</v>
          </cell>
          <cell r="EY374">
            <v>0</v>
          </cell>
          <cell r="EZ374">
            <v>1009590</v>
          </cell>
          <cell r="FA374">
            <v>0</v>
          </cell>
          <cell r="FB374">
            <v>1067375.3628457736</v>
          </cell>
          <cell r="FC374">
            <v>1067375.3628457736</v>
          </cell>
          <cell r="FD374">
            <v>0</v>
          </cell>
          <cell r="FE374">
            <v>1067375.3628457736</v>
          </cell>
          <cell r="FF374">
            <v>1067375.3628457736</v>
          </cell>
          <cell r="FG374">
            <v>0</v>
          </cell>
          <cell r="FH374" t="str">
            <v>Formula</v>
          </cell>
          <cell r="FI374">
            <v>152549.46914577344</v>
          </cell>
          <cell r="FJ374">
            <v>0</v>
          </cell>
          <cell r="FK374">
            <v>152549.46914577344</v>
          </cell>
          <cell r="FL374">
            <v>0</v>
          </cell>
          <cell r="FM374">
            <v>9018.42</v>
          </cell>
          <cell r="FN374">
            <v>1622.79</v>
          </cell>
          <cell r="FO374">
            <v>0</v>
          </cell>
          <cell r="FP374">
            <v>219</v>
          </cell>
          <cell r="FQ374">
            <v>10860.21</v>
          </cell>
        </row>
        <row r="375">
          <cell r="C375"/>
          <cell r="D375"/>
          <cell r="E375" t="str">
            <v>St Mary's Church of England Primary School</v>
          </cell>
          <cell r="F375" t="str">
            <v>P</v>
          </cell>
          <cell r="G375" t="str">
            <v/>
          </cell>
          <cell r="H375"/>
          <cell r="I375" t="str">
            <v>Y</v>
          </cell>
          <cell r="J375"/>
          <cell r="K375">
            <v>2186</v>
          </cell>
          <cell r="L375">
            <v>147878</v>
          </cell>
          <cell r="M375"/>
          <cell r="N375"/>
          <cell r="O375">
            <v>7</v>
          </cell>
          <cell r="P375">
            <v>0</v>
          </cell>
          <cell r="Q375">
            <v>0</v>
          </cell>
          <cell r="R375"/>
          <cell r="S375">
            <v>8</v>
          </cell>
          <cell r="T375">
            <v>49</v>
          </cell>
          <cell r="U375"/>
          <cell r="V375">
            <v>57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57</v>
          </cell>
          <cell r="AF375">
            <v>202497.63</v>
          </cell>
          <cell r="AG375">
            <v>0</v>
          </cell>
          <cell r="AH375">
            <v>0</v>
          </cell>
          <cell r="AI375">
            <v>0</v>
          </cell>
          <cell r="AJ375">
            <v>202497.63</v>
          </cell>
          <cell r="AK375">
            <v>18.000000000000028</v>
          </cell>
          <cell r="AL375">
            <v>8852.4000000000142</v>
          </cell>
          <cell r="AM375">
            <v>0</v>
          </cell>
          <cell r="AN375">
            <v>0</v>
          </cell>
          <cell r="AO375">
            <v>8852.4000000000142</v>
          </cell>
          <cell r="AP375">
            <v>18.000000000000028</v>
          </cell>
          <cell r="AQ375">
            <v>14814.360000000022</v>
          </cell>
          <cell r="AR375">
            <v>0</v>
          </cell>
          <cell r="AS375">
            <v>0</v>
          </cell>
          <cell r="AT375">
            <v>14814.360000000022</v>
          </cell>
          <cell r="AU375">
            <v>50.892857142857153</v>
          </cell>
          <cell r="AV375">
            <v>0</v>
          </cell>
          <cell r="AW375">
            <v>4.0714285714285694</v>
          </cell>
          <cell r="AX375">
            <v>960.30668571428521</v>
          </cell>
          <cell r="AY375">
            <v>0</v>
          </cell>
          <cell r="AZ375">
            <v>0</v>
          </cell>
          <cell r="BA375">
            <v>1.0178571428571455</v>
          </cell>
          <cell r="BB375">
            <v>454.61571428571546</v>
          </cell>
          <cell r="BC375">
            <v>0</v>
          </cell>
          <cell r="BD375">
            <v>0</v>
          </cell>
          <cell r="BE375">
            <v>1.0178571428571455</v>
          </cell>
          <cell r="BF375">
            <v>526.13035714285843</v>
          </cell>
          <cell r="BG375">
            <v>0</v>
          </cell>
          <cell r="BH375">
            <v>0</v>
          </cell>
          <cell r="BI375">
            <v>1941.052757142859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1941.052757142859</v>
          </cell>
          <cell r="BZ375">
            <v>25607.812757142896</v>
          </cell>
          <cell r="CA375">
            <v>0</v>
          </cell>
          <cell r="CB375">
            <v>25607.812757142896</v>
          </cell>
          <cell r="CC375">
            <v>26.71875</v>
          </cell>
          <cell r="CD375">
            <v>31376.095312499998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31376.095312499998</v>
          </cell>
          <cell r="CR375">
            <v>5.5799999999999859</v>
          </cell>
          <cell r="CS375">
            <v>5376.4973999999866</v>
          </cell>
          <cell r="CT375">
            <v>0</v>
          </cell>
          <cell r="CU375">
            <v>0</v>
          </cell>
          <cell r="CV375">
            <v>5376.4973999999866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264858.0354696429</v>
          </cell>
          <cell r="DC375">
            <v>0</v>
          </cell>
          <cell r="DD375">
            <v>264858.0354696429</v>
          </cell>
          <cell r="DE375">
            <v>134894.59</v>
          </cell>
          <cell r="DF375">
            <v>0</v>
          </cell>
          <cell r="DG375">
            <v>134894.59</v>
          </cell>
          <cell r="DH375">
            <v>8.1428571428571423</v>
          </cell>
          <cell r="DI375">
            <v>1</v>
          </cell>
          <cell r="DJ375">
            <v>1.5049999999999999</v>
          </cell>
          <cell r="DK375">
            <v>0</v>
          </cell>
          <cell r="DL375">
            <v>0</v>
          </cell>
          <cell r="DN375"/>
          <cell r="DO375">
            <v>0</v>
          </cell>
          <cell r="DP375">
            <v>0</v>
          </cell>
          <cell r="DQ375">
            <v>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1726.73</v>
          </cell>
          <cell r="EB375">
            <v>1726.73</v>
          </cell>
          <cell r="EC375">
            <v>0</v>
          </cell>
          <cell r="ED375">
            <v>0</v>
          </cell>
          <cell r="EE375">
            <v>1726.73</v>
          </cell>
          <cell r="EF375">
            <v>1726.73</v>
          </cell>
          <cell r="EG375">
            <v>0</v>
          </cell>
          <cell r="EH375"/>
          <cell r="EI375">
            <v>0</v>
          </cell>
          <cell r="EJ375">
            <v>0</v>
          </cell>
          <cell r="EK375">
            <v>0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136621.32</v>
          </cell>
          <cell r="EQ375">
            <v>0</v>
          </cell>
          <cell r="ER375">
            <v>136621.32</v>
          </cell>
          <cell r="ES375">
            <v>401479.35546964291</v>
          </cell>
          <cell r="ET375">
            <v>0</v>
          </cell>
          <cell r="EU375">
            <v>401479.35546964291</v>
          </cell>
          <cell r="EV375">
            <v>399752.62546964292</v>
          </cell>
          <cell r="EW375">
            <v>7013.2039556077707</v>
          </cell>
          <cell r="EX375">
            <v>4610</v>
          </cell>
          <cell r="EY375">
            <v>0</v>
          </cell>
          <cell r="EZ375">
            <v>262770</v>
          </cell>
          <cell r="FA375">
            <v>0</v>
          </cell>
          <cell r="FB375">
            <v>401479.35546964291</v>
          </cell>
          <cell r="FC375">
            <v>401479.35546964291</v>
          </cell>
          <cell r="FD375">
            <v>0</v>
          </cell>
          <cell r="FE375">
            <v>401479.35546964291</v>
          </cell>
          <cell r="FF375">
            <v>401479.35546964291</v>
          </cell>
          <cell r="FG375">
            <v>0</v>
          </cell>
          <cell r="FH375" t="str">
            <v>Formula</v>
          </cell>
          <cell r="FI375">
            <v>59582.934369642862</v>
          </cell>
          <cell r="FJ375">
            <v>0</v>
          </cell>
          <cell r="FK375">
            <v>59582.934369642862</v>
          </cell>
          <cell r="FL375">
            <v>0</v>
          </cell>
          <cell r="FM375" t="str">
            <v/>
          </cell>
          <cell r="FN375" t="str">
            <v/>
          </cell>
          <cell r="FO375" t="str">
            <v/>
          </cell>
          <cell r="FP375" t="str">
            <v/>
          </cell>
          <cell r="FQ375">
            <v>0</v>
          </cell>
        </row>
        <row r="376">
          <cell r="C376"/>
          <cell r="D376"/>
          <cell r="E376" t="str">
            <v>Shenfield St. Mary's Church of England Primary School</v>
          </cell>
          <cell r="F376" t="str">
            <v>P</v>
          </cell>
          <cell r="G376" t="str">
            <v/>
          </cell>
          <cell r="H376"/>
          <cell r="I376" t="str">
            <v>Y</v>
          </cell>
          <cell r="J376"/>
          <cell r="K376">
            <v>3452</v>
          </cell>
          <cell r="L376">
            <v>139763</v>
          </cell>
          <cell r="M376"/>
          <cell r="N376"/>
          <cell r="O376">
            <v>7</v>
          </cell>
          <cell r="P376">
            <v>0</v>
          </cell>
          <cell r="Q376">
            <v>0</v>
          </cell>
          <cell r="R376"/>
          <cell r="S376">
            <v>60</v>
          </cell>
          <cell r="T376">
            <v>360</v>
          </cell>
          <cell r="U376"/>
          <cell r="V376">
            <v>420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420</v>
          </cell>
          <cell r="AF376">
            <v>1492087.8</v>
          </cell>
          <cell r="AG376">
            <v>0</v>
          </cell>
          <cell r="AH376">
            <v>0</v>
          </cell>
          <cell r="AI376">
            <v>0</v>
          </cell>
          <cell r="AJ376">
            <v>1492087.8</v>
          </cell>
          <cell r="AK376">
            <v>8.9999999999999876</v>
          </cell>
          <cell r="AL376">
            <v>4426.1999999999944</v>
          </cell>
          <cell r="AM376">
            <v>0</v>
          </cell>
          <cell r="AN376">
            <v>0</v>
          </cell>
          <cell r="AO376">
            <v>4426.1999999999944</v>
          </cell>
          <cell r="AP376">
            <v>8.9999999999999876</v>
          </cell>
          <cell r="AQ376">
            <v>7407.1799999999894</v>
          </cell>
          <cell r="AR376">
            <v>0</v>
          </cell>
          <cell r="AS376">
            <v>0</v>
          </cell>
          <cell r="AT376">
            <v>7407.1799999999894</v>
          </cell>
          <cell r="AU376">
            <v>407.99999999999983</v>
          </cell>
          <cell r="AV376">
            <v>0</v>
          </cell>
          <cell r="AW376">
            <v>12.000000000000011</v>
          </cell>
          <cell r="AX376">
            <v>2830.3776000000025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2830.3776000000025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2830.3776000000025</v>
          </cell>
          <cell r="BZ376">
            <v>14663.757599999986</v>
          </cell>
          <cell r="CA376">
            <v>0</v>
          </cell>
          <cell r="CB376">
            <v>14663.757599999986</v>
          </cell>
          <cell r="CC376">
            <v>82.512462612163546</v>
          </cell>
          <cell r="CD376">
            <v>96895.209970089767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96895.209970089767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24.499999999999986</v>
          </cell>
          <cell r="CX376">
            <v>14508.16499999999</v>
          </cell>
          <cell r="CY376">
            <v>0</v>
          </cell>
          <cell r="CZ376">
            <v>0</v>
          </cell>
          <cell r="DA376">
            <v>14508.16499999999</v>
          </cell>
          <cell r="DB376">
            <v>1618154.9325700898</v>
          </cell>
          <cell r="DC376">
            <v>0</v>
          </cell>
          <cell r="DD376">
            <v>1618154.9325700898</v>
          </cell>
          <cell r="DE376">
            <v>134894.59</v>
          </cell>
          <cell r="DF376">
            <v>0</v>
          </cell>
          <cell r="DG376">
            <v>134894.59</v>
          </cell>
          <cell r="DH376">
            <v>60</v>
          </cell>
          <cell r="DI376">
            <v>0</v>
          </cell>
          <cell r="DJ376">
            <v>0.93600000000000005</v>
          </cell>
          <cell r="DK376">
            <v>0</v>
          </cell>
          <cell r="DL376">
            <v>0</v>
          </cell>
          <cell r="DN376"/>
          <cell r="DO376">
            <v>0</v>
          </cell>
          <cell r="DP376">
            <v>0</v>
          </cell>
          <cell r="DQ376">
            <v>0</v>
          </cell>
          <cell r="DR376">
            <v>1.0173000000000001</v>
          </cell>
          <cell r="DS376">
            <v>30327.756740462719</v>
          </cell>
          <cell r="DT376">
            <v>0</v>
          </cell>
          <cell r="DU376">
            <v>30327.756740462719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5817.4</v>
          </cell>
          <cell r="EB376">
            <v>5817.4</v>
          </cell>
          <cell r="EC376">
            <v>0</v>
          </cell>
          <cell r="ED376">
            <v>0</v>
          </cell>
          <cell r="EE376">
            <v>5817.4</v>
          </cell>
          <cell r="EF376">
            <v>5817.4</v>
          </cell>
          <cell r="EG376">
            <v>0</v>
          </cell>
          <cell r="EH376"/>
          <cell r="EI376">
            <v>0</v>
          </cell>
          <cell r="EJ376">
            <v>0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171039.7467404627</v>
          </cell>
          <cell r="EQ376">
            <v>0</v>
          </cell>
          <cell r="ER376">
            <v>171039.7467404627</v>
          </cell>
          <cell r="ES376">
            <v>1789194.6793105525</v>
          </cell>
          <cell r="ET376">
            <v>0</v>
          </cell>
          <cell r="EU376">
            <v>1789194.6793105525</v>
          </cell>
          <cell r="EV376">
            <v>1783377.2793105526</v>
          </cell>
          <cell r="EW376">
            <v>4246.1363793108394</v>
          </cell>
          <cell r="EX376">
            <v>4610</v>
          </cell>
          <cell r="EY376">
            <v>363.8636206891606</v>
          </cell>
          <cell r="EZ376">
            <v>1936200</v>
          </cell>
          <cell r="FA376">
            <v>152822.72068944736</v>
          </cell>
          <cell r="FB376">
            <v>1942017.4</v>
          </cell>
          <cell r="FC376">
            <v>1942017.4</v>
          </cell>
          <cell r="FD376">
            <v>0</v>
          </cell>
          <cell r="FE376">
            <v>1942017.4</v>
          </cell>
          <cell r="FF376">
            <v>1942017.4</v>
          </cell>
          <cell r="FG376">
            <v>0</v>
          </cell>
          <cell r="FH376" t="str">
            <v>MPPL</v>
          </cell>
          <cell r="FI376">
            <v>169282.3482717523</v>
          </cell>
          <cell r="FJ376">
            <v>0</v>
          </cell>
          <cell r="FK376">
            <v>169282.3482717523</v>
          </cell>
          <cell r="FL376">
            <v>0</v>
          </cell>
          <cell r="FM376" t="str">
            <v/>
          </cell>
          <cell r="FN376" t="str">
            <v/>
          </cell>
          <cell r="FO376" t="str">
            <v/>
          </cell>
          <cell r="FP376" t="str">
            <v/>
          </cell>
          <cell r="FQ376">
            <v>0</v>
          </cell>
        </row>
        <row r="377">
          <cell r="C377">
            <v>2372</v>
          </cell>
          <cell r="D377" t="str">
            <v>RB052372</v>
          </cell>
          <cell r="E377" t="str">
            <v>St Michael's Church of England Voluntary Aided Junior School</v>
          </cell>
          <cell r="F377" t="str">
            <v>P</v>
          </cell>
          <cell r="G377" t="str">
            <v>Y</v>
          </cell>
          <cell r="H377">
            <v>10023755</v>
          </cell>
          <cell r="I377" t="str">
            <v/>
          </cell>
          <cell r="J377"/>
          <cell r="K377">
            <v>3810</v>
          </cell>
          <cell r="L377">
            <v>115197</v>
          </cell>
          <cell r="M377"/>
          <cell r="N377"/>
          <cell r="O377">
            <v>4</v>
          </cell>
          <cell r="P377">
            <v>0</v>
          </cell>
          <cell r="Q377">
            <v>0</v>
          </cell>
          <cell r="R377"/>
          <cell r="S377">
            <v>0</v>
          </cell>
          <cell r="T377">
            <v>231</v>
          </cell>
          <cell r="U377"/>
          <cell r="V377">
            <v>231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231</v>
          </cell>
          <cell r="AF377">
            <v>820648.29</v>
          </cell>
          <cell r="AG377">
            <v>0</v>
          </cell>
          <cell r="AH377">
            <v>0</v>
          </cell>
          <cell r="AI377">
            <v>0</v>
          </cell>
          <cell r="AJ377">
            <v>820648.29</v>
          </cell>
          <cell r="AK377">
            <v>54.999999999999979</v>
          </cell>
          <cell r="AL377">
            <v>27048.999999999989</v>
          </cell>
          <cell r="AM377">
            <v>0</v>
          </cell>
          <cell r="AN377">
            <v>0</v>
          </cell>
          <cell r="AO377">
            <v>27048.999999999989</v>
          </cell>
          <cell r="AP377">
            <v>58.999999999999901</v>
          </cell>
          <cell r="AQ377">
            <v>48558.17999999992</v>
          </cell>
          <cell r="AR377">
            <v>0</v>
          </cell>
          <cell r="AS377">
            <v>0</v>
          </cell>
          <cell r="AT377">
            <v>48558.17999999992</v>
          </cell>
          <cell r="AU377">
            <v>112.99999999999996</v>
          </cell>
          <cell r="AV377">
            <v>0</v>
          </cell>
          <cell r="AW377">
            <v>57.000000000000057</v>
          </cell>
          <cell r="AX377">
            <v>13444.293600000014</v>
          </cell>
          <cell r="AY377">
            <v>1.0000000000000002</v>
          </cell>
          <cell r="AZ377">
            <v>286.04880000000009</v>
          </cell>
          <cell r="BA377">
            <v>0</v>
          </cell>
          <cell r="BB377">
            <v>0</v>
          </cell>
          <cell r="BC377">
            <v>60.000000000000057</v>
          </cell>
          <cell r="BD377">
            <v>29206.800000000025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42937.142400000041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42937.142400000041</v>
          </cell>
          <cell r="BZ377">
            <v>118544.32239999995</v>
          </cell>
          <cell r="CA377">
            <v>0</v>
          </cell>
          <cell r="CB377">
            <v>118544.32239999995</v>
          </cell>
          <cell r="CC377">
            <v>38.845268006967387</v>
          </cell>
          <cell r="CD377">
            <v>45616.38667326187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45616.38667326187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4.9999999999999893</v>
          </cell>
          <cell r="CX377">
            <v>2960.8499999999935</v>
          </cell>
          <cell r="CY377">
            <v>0</v>
          </cell>
          <cell r="CZ377">
            <v>0</v>
          </cell>
          <cell r="DA377">
            <v>2960.8499999999935</v>
          </cell>
          <cell r="DB377">
            <v>987769.84907326184</v>
          </cell>
          <cell r="DC377">
            <v>0</v>
          </cell>
          <cell r="DD377">
            <v>987769.84907326184</v>
          </cell>
          <cell r="DE377">
            <v>134894.59</v>
          </cell>
          <cell r="DF377">
            <v>0</v>
          </cell>
          <cell r="DG377">
            <v>134894.59</v>
          </cell>
          <cell r="DH377">
            <v>57.75</v>
          </cell>
          <cell r="DI377">
            <v>0</v>
          </cell>
          <cell r="DJ377">
            <v>1.375</v>
          </cell>
          <cell r="DK377">
            <v>0</v>
          </cell>
          <cell r="DL377">
            <v>0</v>
          </cell>
          <cell r="DN377"/>
          <cell r="DO377">
            <v>0</v>
          </cell>
          <cell r="DP377">
            <v>0</v>
          </cell>
          <cell r="DQ377">
            <v>0</v>
          </cell>
          <cell r="DR377">
            <v>1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4300.8</v>
          </cell>
          <cell r="EB377">
            <v>3788.8</v>
          </cell>
          <cell r="EC377">
            <v>512</v>
          </cell>
          <cell r="ED377">
            <v>0</v>
          </cell>
          <cell r="EE377">
            <v>4300.8</v>
          </cell>
          <cell r="EF377">
            <v>4300.8</v>
          </cell>
          <cell r="EG377">
            <v>0</v>
          </cell>
          <cell r="EH377"/>
          <cell r="EI377">
            <v>0</v>
          </cell>
          <cell r="EJ377">
            <v>0</v>
          </cell>
          <cell r="EK377">
            <v>0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139195.38999999998</v>
          </cell>
          <cell r="EQ377">
            <v>0</v>
          </cell>
          <cell r="ER377">
            <v>139195.38999999998</v>
          </cell>
          <cell r="ES377">
            <v>1126965.2390732619</v>
          </cell>
          <cell r="ET377">
            <v>0</v>
          </cell>
          <cell r="EU377">
            <v>1126965.2390732619</v>
          </cell>
          <cell r="EV377">
            <v>1122664.4390732618</v>
          </cell>
          <cell r="EW377">
            <v>4860.0192167673667</v>
          </cell>
          <cell r="EX377">
            <v>4610</v>
          </cell>
          <cell r="EY377">
            <v>0</v>
          </cell>
          <cell r="EZ377">
            <v>1064910</v>
          </cell>
          <cell r="FA377">
            <v>0</v>
          </cell>
          <cell r="FB377">
            <v>1126965.2390732619</v>
          </cell>
          <cell r="FC377">
            <v>1126965.2390732619</v>
          </cell>
          <cell r="FD377">
            <v>0</v>
          </cell>
          <cell r="FE377">
            <v>1126965.2390732619</v>
          </cell>
          <cell r="FF377">
            <v>1126965.2390732619</v>
          </cell>
          <cell r="FG377">
            <v>0</v>
          </cell>
          <cell r="FH377" t="str">
            <v>Formula</v>
          </cell>
          <cell r="FI377">
            <v>164692.00777326184</v>
          </cell>
          <cell r="FJ377">
            <v>0</v>
          </cell>
          <cell r="FK377">
            <v>164692.00777326184</v>
          </cell>
          <cell r="FL377">
            <v>0</v>
          </cell>
          <cell r="FM377">
            <v>9512.58</v>
          </cell>
          <cell r="FN377">
            <v>1711.71</v>
          </cell>
          <cell r="FO377">
            <v>0</v>
          </cell>
          <cell r="FP377">
            <v>231</v>
          </cell>
          <cell r="FQ377">
            <v>11455.29</v>
          </cell>
        </row>
        <row r="378">
          <cell r="C378">
            <v>1382</v>
          </cell>
          <cell r="D378" t="str">
            <v>RB051382</v>
          </cell>
          <cell r="E378" t="str">
            <v>St Michael's Church of England Voluntary Aided Primary School</v>
          </cell>
          <cell r="F378" t="str">
            <v>P</v>
          </cell>
          <cell r="G378" t="str">
            <v>Y</v>
          </cell>
          <cell r="H378">
            <v>10041519</v>
          </cell>
          <cell r="I378" t="str">
            <v/>
          </cell>
          <cell r="J378"/>
          <cell r="K378">
            <v>3440</v>
          </cell>
          <cell r="L378">
            <v>115157</v>
          </cell>
          <cell r="M378"/>
          <cell r="N378"/>
          <cell r="O378">
            <v>7</v>
          </cell>
          <cell r="P378">
            <v>0</v>
          </cell>
          <cell r="Q378">
            <v>0</v>
          </cell>
          <cell r="R378"/>
          <cell r="S378">
            <v>59</v>
          </cell>
          <cell r="T378">
            <v>358</v>
          </cell>
          <cell r="U378"/>
          <cell r="V378">
            <v>417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417</v>
          </cell>
          <cell r="AF378">
            <v>1481430.03</v>
          </cell>
          <cell r="AG378">
            <v>0</v>
          </cell>
          <cell r="AH378">
            <v>0</v>
          </cell>
          <cell r="AI378">
            <v>0</v>
          </cell>
          <cell r="AJ378">
            <v>1481430.03</v>
          </cell>
          <cell r="AK378">
            <v>81.000000000000099</v>
          </cell>
          <cell r="AL378">
            <v>39835.800000000047</v>
          </cell>
          <cell r="AM378">
            <v>0</v>
          </cell>
          <cell r="AN378">
            <v>0</v>
          </cell>
          <cell r="AO378">
            <v>39835.800000000047</v>
          </cell>
          <cell r="AP378">
            <v>82.999999999999943</v>
          </cell>
          <cell r="AQ378">
            <v>68310.659999999945</v>
          </cell>
          <cell r="AR378">
            <v>0</v>
          </cell>
          <cell r="AS378">
            <v>0</v>
          </cell>
          <cell r="AT378">
            <v>68310.659999999945</v>
          </cell>
          <cell r="AU378">
            <v>358.72048192771098</v>
          </cell>
          <cell r="AV378">
            <v>0</v>
          </cell>
          <cell r="AW378">
            <v>14.067469879518056</v>
          </cell>
          <cell r="AX378">
            <v>3318.0209696385505</v>
          </cell>
          <cell r="AY378">
            <v>11.053012048192754</v>
          </cell>
          <cell r="AZ378">
            <v>3161.7008327710796</v>
          </cell>
          <cell r="BA378">
            <v>33.159036144578302</v>
          </cell>
          <cell r="BB378">
            <v>14810.151903614453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21289.873706024082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21289.873706024082</v>
          </cell>
          <cell r="BZ378">
            <v>129436.33370602407</v>
          </cell>
          <cell r="CA378">
            <v>0</v>
          </cell>
          <cell r="CB378">
            <v>129436.33370602407</v>
          </cell>
          <cell r="CC378">
            <v>110.361175467739</v>
          </cell>
          <cell r="CD378">
            <v>129598.23196352058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129598.23196352058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32.614525139664806</v>
          </cell>
          <cell r="CX378">
            <v>19313.343351955307</v>
          </cell>
          <cell r="CY378">
            <v>0</v>
          </cell>
          <cell r="CZ378">
            <v>0</v>
          </cell>
          <cell r="DA378">
            <v>19313.343351955307</v>
          </cell>
          <cell r="DB378">
            <v>1759777.9390215001</v>
          </cell>
          <cell r="DC378">
            <v>0</v>
          </cell>
          <cell r="DD378">
            <v>1759777.9390215001</v>
          </cell>
          <cell r="DE378">
            <v>134894.59</v>
          </cell>
          <cell r="DF378">
            <v>0</v>
          </cell>
          <cell r="DG378">
            <v>134894.59</v>
          </cell>
          <cell r="DH378">
            <v>59.571428571428569</v>
          </cell>
          <cell r="DI378">
            <v>0</v>
          </cell>
          <cell r="DJ378">
            <v>1.0569999999999999</v>
          </cell>
          <cell r="DK378">
            <v>0</v>
          </cell>
          <cell r="DL378">
            <v>0</v>
          </cell>
          <cell r="DN378"/>
          <cell r="DO378">
            <v>0</v>
          </cell>
          <cell r="DP378">
            <v>0</v>
          </cell>
          <cell r="DQ378">
            <v>0</v>
          </cell>
          <cell r="DR378">
            <v>1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6758.4</v>
          </cell>
          <cell r="EB378">
            <v>6297.6</v>
          </cell>
          <cell r="EC378">
            <v>460.79999999999927</v>
          </cell>
          <cell r="ED378">
            <v>0</v>
          </cell>
          <cell r="EE378">
            <v>6758.4</v>
          </cell>
          <cell r="EF378">
            <v>6758.4</v>
          </cell>
          <cell r="EG378">
            <v>0</v>
          </cell>
          <cell r="EH378"/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141652.99</v>
          </cell>
          <cell r="EQ378">
            <v>0</v>
          </cell>
          <cell r="ER378">
            <v>141652.99</v>
          </cell>
          <cell r="ES378">
            <v>1901430.9290215001</v>
          </cell>
          <cell r="ET378">
            <v>0</v>
          </cell>
          <cell r="EU378">
            <v>1901430.9290215001</v>
          </cell>
          <cell r="EV378">
            <v>1894672.5290215001</v>
          </cell>
          <cell r="EW378">
            <v>4543.5792062865712</v>
          </cell>
          <cell r="EX378">
            <v>4610</v>
          </cell>
          <cell r="EY378">
            <v>66.420793713428793</v>
          </cell>
          <cell r="EZ378">
            <v>1922370</v>
          </cell>
          <cell r="FA378">
            <v>27697.470978499856</v>
          </cell>
          <cell r="FB378">
            <v>1929128.4</v>
          </cell>
          <cell r="FC378">
            <v>1929128.4</v>
          </cell>
          <cell r="FD378">
            <v>0</v>
          </cell>
          <cell r="FE378">
            <v>1929128.4</v>
          </cell>
          <cell r="FF378">
            <v>1929128.4</v>
          </cell>
          <cell r="FG378">
            <v>0</v>
          </cell>
          <cell r="FH378" t="str">
            <v>MPPL</v>
          </cell>
          <cell r="FI378">
            <v>282955.00992149988</v>
          </cell>
          <cell r="FJ378">
            <v>0</v>
          </cell>
          <cell r="FK378">
            <v>282955.00992149988</v>
          </cell>
          <cell r="FL378">
            <v>0</v>
          </cell>
          <cell r="FM378">
            <v>17172.060000000001</v>
          </cell>
          <cell r="FN378">
            <v>3089.9700000000003</v>
          </cell>
          <cell r="FO378">
            <v>0</v>
          </cell>
          <cell r="FP378">
            <v>417</v>
          </cell>
          <cell r="FQ378">
            <v>20679.030000000002</v>
          </cell>
        </row>
        <row r="379">
          <cell r="C379">
            <v>1880</v>
          </cell>
          <cell r="D379" t="str">
            <v>RB051880</v>
          </cell>
          <cell r="E379" t="str">
            <v>St Michael's Primary School and Nursery, Colchester</v>
          </cell>
          <cell r="F379" t="str">
            <v>P</v>
          </cell>
          <cell r="G379" t="str">
            <v>Y</v>
          </cell>
          <cell r="H379">
            <v>10028320</v>
          </cell>
          <cell r="I379" t="str">
            <v/>
          </cell>
          <cell r="J379"/>
          <cell r="K379">
            <v>2297</v>
          </cell>
          <cell r="L379">
            <v>114817</v>
          </cell>
          <cell r="M379"/>
          <cell r="N379"/>
          <cell r="O379">
            <v>7</v>
          </cell>
          <cell r="P379">
            <v>0</v>
          </cell>
          <cell r="Q379">
            <v>0</v>
          </cell>
          <cell r="R379"/>
          <cell r="S379">
            <v>22</v>
          </cell>
          <cell r="T379">
            <v>209</v>
          </cell>
          <cell r="U379"/>
          <cell r="V379">
            <v>231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231</v>
          </cell>
          <cell r="AF379">
            <v>820648.29</v>
          </cell>
          <cell r="AG379">
            <v>0</v>
          </cell>
          <cell r="AH379">
            <v>0</v>
          </cell>
          <cell r="AI379">
            <v>0</v>
          </cell>
          <cell r="AJ379">
            <v>820648.29</v>
          </cell>
          <cell r="AK379">
            <v>76.999999999999915</v>
          </cell>
          <cell r="AL379">
            <v>37868.599999999962</v>
          </cell>
          <cell r="AM379">
            <v>0</v>
          </cell>
          <cell r="AN379">
            <v>0</v>
          </cell>
          <cell r="AO379">
            <v>37868.599999999962</v>
          </cell>
          <cell r="AP379">
            <v>81.000000000000085</v>
          </cell>
          <cell r="AQ379">
            <v>66664.620000000068</v>
          </cell>
          <cell r="AR379">
            <v>0</v>
          </cell>
          <cell r="AS379">
            <v>0</v>
          </cell>
          <cell r="AT379">
            <v>66664.620000000068</v>
          </cell>
          <cell r="AU379">
            <v>135.58695652173904</v>
          </cell>
          <cell r="AV379">
            <v>0</v>
          </cell>
          <cell r="AW379">
            <v>11.047826086956512</v>
          </cell>
          <cell r="AX379">
            <v>2605.7932904347804</v>
          </cell>
          <cell r="AY379">
            <v>45.195652173912933</v>
          </cell>
          <cell r="AZ379">
            <v>12928.162069565187</v>
          </cell>
          <cell r="BA379">
            <v>33.143478260869514</v>
          </cell>
          <cell r="BB379">
            <v>14803.20313043476</v>
          </cell>
          <cell r="BC379">
            <v>4.0173913043478295</v>
          </cell>
          <cell r="BD379">
            <v>1955.5857391304364</v>
          </cell>
          <cell r="BE379">
            <v>2.0086956521739121</v>
          </cell>
          <cell r="BF379">
            <v>1038.2947826086952</v>
          </cell>
          <cell r="BG379">
            <v>0</v>
          </cell>
          <cell r="BH379">
            <v>0</v>
          </cell>
          <cell r="BI379">
            <v>33331.03901217386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33331.03901217386</v>
          </cell>
          <cell r="BZ379">
            <v>137864.25901217389</v>
          </cell>
          <cell r="CA379">
            <v>0</v>
          </cell>
          <cell r="CB379">
            <v>137864.25901217389</v>
          </cell>
          <cell r="CC379">
            <v>93.676782256645012</v>
          </cell>
          <cell r="CD379">
            <v>110005.58217180079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110005.58217180079</v>
          </cell>
          <cell r="CR379">
            <v>32.139999999999972</v>
          </cell>
          <cell r="CS379">
            <v>30967.854199999972</v>
          </cell>
          <cell r="CT379">
            <v>0</v>
          </cell>
          <cell r="CU379">
            <v>0</v>
          </cell>
          <cell r="CV379">
            <v>30967.854199999972</v>
          </cell>
          <cell r="CW379">
            <v>27.764423076923148</v>
          </cell>
          <cell r="CX379">
            <v>16441.258413461579</v>
          </cell>
          <cell r="CY379">
            <v>0</v>
          </cell>
          <cell r="CZ379">
            <v>0</v>
          </cell>
          <cell r="DA379">
            <v>16441.258413461579</v>
          </cell>
          <cell r="DB379">
            <v>1115927.2437974364</v>
          </cell>
          <cell r="DC379">
            <v>0</v>
          </cell>
          <cell r="DD379">
            <v>1115927.2437974364</v>
          </cell>
          <cell r="DE379">
            <v>134894.59</v>
          </cell>
          <cell r="DF379">
            <v>0</v>
          </cell>
          <cell r="DG379">
            <v>134894.59</v>
          </cell>
          <cell r="DH379">
            <v>33</v>
          </cell>
          <cell r="DI379">
            <v>0</v>
          </cell>
          <cell r="DJ379">
            <v>0.82699999999999996</v>
          </cell>
          <cell r="DK379">
            <v>0</v>
          </cell>
          <cell r="DL379">
            <v>0</v>
          </cell>
          <cell r="DN379"/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36657.699999999997</v>
          </cell>
          <cell r="EB379">
            <v>31744</v>
          </cell>
          <cell r="EC379">
            <v>4913.6999999999971</v>
          </cell>
          <cell r="ED379">
            <v>0</v>
          </cell>
          <cell r="EE379">
            <v>36657.699999999997</v>
          </cell>
          <cell r="EF379">
            <v>36657.699999999997</v>
          </cell>
          <cell r="EG379">
            <v>0</v>
          </cell>
          <cell r="EH379"/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171552.28999999998</v>
          </cell>
          <cell r="EQ379">
            <v>0</v>
          </cell>
          <cell r="ER379">
            <v>171552.28999999998</v>
          </cell>
          <cell r="ES379">
            <v>1287479.5337974364</v>
          </cell>
          <cell r="ET379">
            <v>0</v>
          </cell>
          <cell r="EU379">
            <v>1287479.5337974364</v>
          </cell>
          <cell r="EV379">
            <v>1250821.8337974364</v>
          </cell>
          <cell r="EW379">
            <v>5414.8131333222354</v>
          </cell>
          <cell r="EX379">
            <v>4610</v>
          </cell>
          <cell r="EY379">
            <v>0</v>
          </cell>
          <cell r="EZ379">
            <v>1064910</v>
          </cell>
          <cell r="FA379">
            <v>0</v>
          </cell>
          <cell r="FB379">
            <v>1287479.5337974364</v>
          </cell>
          <cell r="FC379">
            <v>1287479.5337974364</v>
          </cell>
          <cell r="FD379">
            <v>0</v>
          </cell>
          <cell r="FE379">
            <v>1287479.5337974364</v>
          </cell>
          <cell r="FF379">
            <v>1287479.5337974364</v>
          </cell>
          <cell r="FG379">
            <v>0</v>
          </cell>
          <cell r="FH379" t="str">
            <v>Formula</v>
          </cell>
          <cell r="FI379">
            <v>282029.80249743623</v>
          </cell>
          <cell r="FJ379">
            <v>0</v>
          </cell>
          <cell r="FK379">
            <v>282029.80249743623</v>
          </cell>
          <cell r="FL379">
            <v>0</v>
          </cell>
          <cell r="FM379">
            <v>9512.58</v>
          </cell>
          <cell r="FN379">
            <v>1711.71</v>
          </cell>
          <cell r="FO379">
            <v>0</v>
          </cell>
          <cell r="FP379">
            <v>231</v>
          </cell>
          <cell r="FQ379">
            <v>11455.29</v>
          </cell>
        </row>
        <row r="380">
          <cell r="C380"/>
          <cell r="D380"/>
          <cell r="E380" t="str">
            <v>St Nicholas' Church of England Voluntary Controlled Primary School, Rawreth</v>
          </cell>
          <cell r="F380" t="str">
            <v>P</v>
          </cell>
          <cell r="G380" t="str">
            <v/>
          </cell>
          <cell r="H380"/>
          <cell r="I380" t="str">
            <v>Y</v>
          </cell>
          <cell r="J380"/>
          <cell r="K380">
            <v>3102</v>
          </cell>
          <cell r="L380">
            <v>115090</v>
          </cell>
          <cell r="M380"/>
          <cell r="N380"/>
          <cell r="O380">
            <v>7</v>
          </cell>
          <cell r="P380">
            <v>0</v>
          </cell>
          <cell r="Q380">
            <v>0</v>
          </cell>
          <cell r="R380"/>
          <cell r="S380">
            <v>20</v>
          </cell>
          <cell r="T380">
            <v>125</v>
          </cell>
          <cell r="U380"/>
          <cell r="V380">
            <v>145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145</v>
          </cell>
          <cell r="AF380">
            <v>515125.55000000005</v>
          </cell>
          <cell r="AG380">
            <v>0</v>
          </cell>
          <cell r="AH380">
            <v>0</v>
          </cell>
          <cell r="AI380">
            <v>0</v>
          </cell>
          <cell r="AJ380">
            <v>515125.55000000005</v>
          </cell>
          <cell r="AK380">
            <v>10.999999999999995</v>
          </cell>
          <cell r="AL380">
            <v>5409.7999999999975</v>
          </cell>
          <cell r="AM380">
            <v>0</v>
          </cell>
          <cell r="AN380">
            <v>0</v>
          </cell>
          <cell r="AO380">
            <v>5409.7999999999975</v>
          </cell>
          <cell r="AP380">
            <v>10.999999999999995</v>
          </cell>
          <cell r="AQ380">
            <v>9053.2199999999957</v>
          </cell>
          <cell r="AR380">
            <v>0</v>
          </cell>
          <cell r="AS380">
            <v>0</v>
          </cell>
          <cell r="AT380">
            <v>9053.2199999999957</v>
          </cell>
          <cell r="AU380">
            <v>144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0.99999999999999989</v>
          </cell>
          <cell r="BD380">
            <v>486.77999999999992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486.77999999999992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486.77999999999992</v>
          </cell>
          <cell r="BZ380">
            <v>14949.799999999994</v>
          </cell>
          <cell r="CA380">
            <v>0</v>
          </cell>
          <cell r="CB380">
            <v>14949.799999999994</v>
          </cell>
          <cell r="CC380">
            <v>22.952181818181831</v>
          </cell>
          <cell r="CD380">
            <v>26952.976630909106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26952.976630909106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1.1599999999999999</v>
          </cell>
          <cell r="CX380">
            <v>686.91719999999987</v>
          </cell>
          <cell r="CY380">
            <v>0</v>
          </cell>
          <cell r="CZ380">
            <v>0</v>
          </cell>
          <cell r="DA380">
            <v>686.91719999999987</v>
          </cell>
          <cell r="DB380">
            <v>557715.24383090925</v>
          </cell>
          <cell r="DC380">
            <v>0</v>
          </cell>
          <cell r="DD380">
            <v>557715.24383090925</v>
          </cell>
          <cell r="DE380">
            <v>134894.59</v>
          </cell>
          <cell r="DF380">
            <v>0</v>
          </cell>
          <cell r="DG380">
            <v>134894.59</v>
          </cell>
          <cell r="DH380">
            <v>20.714285714285715</v>
          </cell>
          <cell r="DI380">
            <v>6.4085447263017126E-2</v>
          </cell>
          <cell r="DJ380">
            <v>1.238</v>
          </cell>
          <cell r="DK380">
            <v>0</v>
          </cell>
          <cell r="DL380">
            <v>0</v>
          </cell>
          <cell r="DN380"/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27842.41</v>
          </cell>
          <cell r="EB380">
            <v>23577.75</v>
          </cell>
          <cell r="EC380"/>
          <cell r="ED380">
            <v>0</v>
          </cell>
          <cell r="EE380">
            <v>23577.75</v>
          </cell>
          <cell r="EF380">
            <v>23577.75</v>
          </cell>
          <cell r="EG380">
            <v>0</v>
          </cell>
          <cell r="EH380"/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158472.34</v>
          </cell>
          <cell r="EQ380">
            <v>0</v>
          </cell>
          <cell r="ER380">
            <v>158472.34</v>
          </cell>
          <cell r="ES380">
            <v>716187.58383090922</v>
          </cell>
          <cell r="ET380">
            <v>0</v>
          </cell>
          <cell r="EU380">
            <v>716187.58383090922</v>
          </cell>
          <cell r="EV380">
            <v>692609.83383090922</v>
          </cell>
          <cell r="EW380">
            <v>4776.6195436614425</v>
          </cell>
          <cell r="EX380">
            <v>4610</v>
          </cell>
          <cell r="EY380">
            <v>0</v>
          </cell>
          <cell r="EZ380">
            <v>668450</v>
          </cell>
          <cell r="FA380">
            <v>0</v>
          </cell>
          <cell r="FB380">
            <v>716187.58383090922</v>
          </cell>
          <cell r="FC380">
            <v>716187.58383090922</v>
          </cell>
          <cell r="FD380">
            <v>0</v>
          </cell>
          <cell r="FE380">
            <v>716187.58383090922</v>
          </cell>
          <cell r="FF380">
            <v>716187.58383090922</v>
          </cell>
          <cell r="FG380">
            <v>0</v>
          </cell>
          <cell r="FH380" t="str">
            <v>Formula</v>
          </cell>
          <cell r="FI380">
            <v>52633.660330909101</v>
          </cell>
          <cell r="FJ380">
            <v>0</v>
          </cell>
          <cell r="FK380">
            <v>52633.660330909101</v>
          </cell>
          <cell r="FL380">
            <v>0</v>
          </cell>
          <cell r="FM380" t="str">
            <v/>
          </cell>
          <cell r="FN380" t="str">
            <v/>
          </cell>
          <cell r="FO380" t="str">
            <v/>
          </cell>
          <cell r="FP380" t="str">
            <v/>
          </cell>
          <cell r="FQ380">
            <v>0</v>
          </cell>
        </row>
        <row r="381">
          <cell r="C381"/>
          <cell r="D381"/>
          <cell r="E381" t="str">
            <v>St Nicholas Church of England Primary School, Tillingham</v>
          </cell>
          <cell r="F381" t="str">
            <v>P</v>
          </cell>
          <cell r="G381" t="str">
            <v/>
          </cell>
          <cell r="H381"/>
          <cell r="I381" t="str">
            <v>Y</v>
          </cell>
          <cell r="J381"/>
          <cell r="K381">
            <v>3232</v>
          </cell>
          <cell r="L381">
            <v>147413</v>
          </cell>
          <cell r="M381"/>
          <cell r="N381"/>
          <cell r="O381">
            <v>7</v>
          </cell>
          <cell r="P381">
            <v>0</v>
          </cell>
          <cell r="Q381">
            <v>0</v>
          </cell>
          <cell r="R381"/>
          <cell r="S381">
            <v>16</v>
          </cell>
          <cell r="T381">
            <v>122</v>
          </cell>
          <cell r="U381"/>
          <cell r="V381">
            <v>138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138</v>
          </cell>
          <cell r="AF381">
            <v>490257.42000000004</v>
          </cell>
          <cell r="AG381">
            <v>0</v>
          </cell>
          <cell r="AH381">
            <v>0</v>
          </cell>
          <cell r="AI381">
            <v>0</v>
          </cell>
          <cell r="AJ381">
            <v>490257.42000000004</v>
          </cell>
          <cell r="AK381">
            <v>18.00000000000005</v>
          </cell>
          <cell r="AL381">
            <v>8852.4000000000251</v>
          </cell>
          <cell r="AM381">
            <v>0</v>
          </cell>
          <cell r="AN381">
            <v>0</v>
          </cell>
          <cell r="AO381">
            <v>8852.4000000000251</v>
          </cell>
          <cell r="AP381">
            <v>18.00000000000005</v>
          </cell>
          <cell r="AQ381">
            <v>14814.360000000041</v>
          </cell>
          <cell r="AR381">
            <v>0</v>
          </cell>
          <cell r="AS381">
            <v>0</v>
          </cell>
          <cell r="AT381">
            <v>14814.360000000041</v>
          </cell>
          <cell r="AU381">
            <v>134.99999999999994</v>
          </cell>
          <cell r="AV381">
            <v>0</v>
          </cell>
          <cell r="AW381">
            <v>2.9999999999999991</v>
          </cell>
          <cell r="AX381">
            <v>707.59439999999984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707.59439999999984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707.59439999999984</v>
          </cell>
          <cell r="BZ381">
            <v>24374.354400000066</v>
          </cell>
          <cell r="CA381">
            <v>0</v>
          </cell>
          <cell r="CB381">
            <v>24374.354400000066</v>
          </cell>
          <cell r="CC381">
            <v>47.562060889929739</v>
          </cell>
          <cell r="CD381">
            <v>55852.603723653388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55852.603723653388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570484.37812365347</v>
          </cell>
          <cell r="DC381">
            <v>0</v>
          </cell>
          <cell r="DD381">
            <v>570484.37812365347</v>
          </cell>
          <cell r="DE381">
            <v>134894.59</v>
          </cell>
          <cell r="DF381">
            <v>0</v>
          </cell>
          <cell r="DG381">
            <v>134894.59</v>
          </cell>
          <cell r="DH381">
            <v>19.714285714285715</v>
          </cell>
          <cell r="DI381">
            <v>0.15754339118825078</v>
          </cell>
          <cell r="DJ381">
            <v>3.5110000000000001</v>
          </cell>
          <cell r="DK381">
            <v>0</v>
          </cell>
          <cell r="DL381">
            <v>1</v>
          </cell>
          <cell r="DN381"/>
          <cell r="DO381">
            <v>9028.8322296395072</v>
          </cell>
          <cell r="DP381">
            <v>0</v>
          </cell>
          <cell r="DQ381">
            <v>9028.8322296395072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2405.9</v>
          </cell>
          <cell r="EB381">
            <v>2405.9</v>
          </cell>
          <cell r="EC381">
            <v>0</v>
          </cell>
          <cell r="ED381">
            <v>0</v>
          </cell>
          <cell r="EE381">
            <v>2405.9</v>
          </cell>
          <cell r="EF381">
            <v>2405.9</v>
          </cell>
          <cell r="EG381">
            <v>0</v>
          </cell>
          <cell r="EH381"/>
          <cell r="EI381">
            <v>0</v>
          </cell>
          <cell r="EJ381">
            <v>0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146329.32222963951</v>
          </cell>
          <cell r="EQ381">
            <v>0</v>
          </cell>
          <cell r="ER381">
            <v>146329.32222963951</v>
          </cell>
          <cell r="ES381">
            <v>716813.70035329298</v>
          </cell>
          <cell r="ET381">
            <v>0</v>
          </cell>
          <cell r="EU381">
            <v>716813.70035329298</v>
          </cell>
          <cell r="EV381">
            <v>714407.80035329296</v>
          </cell>
          <cell r="EW381">
            <v>5176.8681185021233</v>
          </cell>
          <cell r="EX381">
            <v>4610</v>
          </cell>
          <cell r="EY381">
            <v>0</v>
          </cell>
          <cell r="EZ381">
            <v>636180</v>
          </cell>
          <cell r="FA381">
            <v>0</v>
          </cell>
          <cell r="FB381">
            <v>716813.70035329298</v>
          </cell>
          <cell r="FC381">
            <v>716813.70035329298</v>
          </cell>
          <cell r="FD381">
            <v>0</v>
          </cell>
          <cell r="FE381">
            <v>716813.70035329298</v>
          </cell>
          <cell r="FF381">
            <v>716813.70035329298</v>
          </cell>
          <cell r="FG381">
            <v>0</v>
          </cell>
          <cell r="FH381" t="str">
            <v>Formula</v>
          </cell>
          <cell r="FI381">
            <v>86082.280723653428</v>
          </cell>
          <cell r="FJ381">
            <v>0</v>
          </cell>
          <cell r="FK381">
            <v>86082.280723653428</v>
          </cell>
          <cell r="FL381">
            <v>0</v>
          </cell>
          <cell r="FM381" t="str">
            <v/>
          </cell>
          <cell r="FN381" t="str">
            <v/>
          </cell>
          <cell r="FO381" t="str">
            <v/>
          </cell>
          <cell r="FP381" t="str">
            <v/>
          </cell>
          <cell r="FQ381">
            <v>0</v>
          </cell>
        </row>
        <row r="382">
          <cell r="C382"/>
          <cell r="D382"/>
          <cell r="E382" t="str">
            <v>St Osyth Church of England Primary School</v>
          </cell>
          <cell r="F382" t="str">
            <v>P</v>
          </cell>
          <cell r="G382" t="str">
            <v/>
          </cell>
          <cell r="H382"/>
          <cell r="I382" t="str">
            <v>Y</v>
          </cell>
          <cell r="J382"/>
          <cell r="K382">
            <v>2137</v>
          </cell>
          <cell r="L382">
            <v>142775</v>
          </cell>
          <cell r="M382"/>
          <cell r="N382"/>
          <cell r="O382">
            <v>7</v>
          </cell>
          <cell r="P382">
            <v>0</v>
          </cell>
          <cell r="Q382">
            <v>0</v>
          </cell>
          <cell r="R382"/>
          <cell r="S382">
            <v>44</v>
          </cell>
          <cell r="T382">
            <v>253</v>
          </cell>
          <cell r="U382"/>
          <cell r="V382">
            <v>297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297</v>
          </cell>
          <cell r="AF382">
            <v>1055119.23</v>
          </cell>
          <cell r="AG382">
            <v>0</v>
          </cell>
          <cell r="AH382">
            <v>0</v>
          </cell>
          <cell r="AI382">
            <v>0</v>
          </cell>
          <cell r="AJ382">
            <v>1055119.23</v>
          </cell>
          <cell r="AK382">
            <v>119.99999999999999</v>
          </cell>
          <cell r="AL382">
            <v>59015.999999999993</v>
          </cell>
          <cell r="AM382">
            <v>0</v>
          </cell>
          <cell r="AN382">
            <v>0</v>
          </cell>
          <cell r="AO382">
            <v>59015.999999999993</v>
          </cell>
          <cell r="AP382">
            <v>122.00000000000007</v>
          </cell>
          <cell r="AQ382">
            <v>100408.44000000006</v>
          </cell>
          <cell r="AR382">
            <v>0</v>
          </cell>
          <cell r="AS382">
            <v>0</v>
          </cell>
          <cell r="AT382">
            <v>100408.44000000006</v>
          </cell>
          <cell r="AU382">
            <v>59.000000000000099</v>
          </cell>
          <cell r="AV382">
            <v>0</v>
          </cell>
          <cell r="AW382">
            <v>19.999999999999986</v>
          </cell>
          <cell r="AX382">
            <v>4717.2959999999966</v>
          </cell>
          <cell r="AY382">
            <v>0</v>
          </cell>
          <cell r="AZ382">
            <v>0</v>
          </cell>
          <cell r="BA382">
            <v>81.000000000000071</v>
          </cell>
          <cell r="BB382">
            <v>36177.840000000033</v>
          </cell>
          <cell r="BC382">
            <v>19.999999999999986</v>
          </cell>
          <cell r="BD382">
            <v>9735.5999999999931</v>
          </cell>
          <cell r="BE382">
            <v>92.000000000000071</v>
          </cell>
          <cell r="BF382">
            <v>47554.800000000032</v>
          </cell>
          <cell r="BG382">
            <v>25.000000000000007</v>
          </cell>
          <cell r="BH382">
            <v>17062.500000000004</v>
          </cell>
          <cell r="BI382">
            <v>115248.03600000005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115248.03600000005</v>
          </cell>
          <cell r="BZ382">
            <v>274672.47600000014</v>
          </cell>
          <cell r="CA382">
            <v>0</v>
          </cell>
          <cell r="CB382">
            <v>274672.47600000014</v>
          </cell>
          <cell r="CC382">
            <v>89.71875</v>
          </cell>
          <cell r="CD382">
            <v>105357.62531249999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105357.62531249999</v>
          </cell>
          <cell r="CR382">
            <v>9.3630508474576395</v>
          </cell>
          <cell r="CS382">
            <v>9021.5803830508594</v>
          </cell>
          <cell r="CT382">
            <v>0</v>
          </cell>
          <cell r="CU382">
            <v>0</v>
          </cell>
          <cell r="CV382">
            <v>9021.5803830508594</v>
          </cell>
          <cell r="CW382">
            <v>1.2172131147540999</v>
          </cell>
          <cell r="CX382">
            <v>720.79709016393531</v>
          </cell>
          <cell r="CY382">
            <v>0</v>
          </cell>
          <cell r="CZ382">
            <v>0</v>
          </cell>
          <cell r="DA382">
            <v>720.79709016393531</v>
          </cell>
          <cell r="DB382">
            <v>1444891.7087857148</v>
          </cell>
          <cell r="DC382">
            <v>0</v>
          </cell>
          <cell r="DD382">
            <v>1444891.7087857148</v>
          </cell>
          <cell r="DE382">
            <v>134894.59</v>
          </cell>
          <cell r="DF382">
            <v>0</v>
          </cell>
          <cell r="DG382">
            <v>134894.59</v>
          </cell>
          <cell r="DH382">
            <v>42.428571428571431</v>
          </cell>
          <cell r="DI382">
            <v>0</v>
          </cell>
          <cell r="DJ382">
            <v>3.3980000000000001</v>
          </cell>
          <cell r="DK382">
            <v>0</v>
          </cell>
          <cell r="DL382">
            <v>1</v>
          </cell>
          <cell r="DN382"/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5373.7</v>
          </cell>
          <cell r="EB382">
            <v>5373.7</v>
          </cell>
          <cell r="EC382">
            <v>0</v>
          </cell>
          <cell r="ED382">
            <v>0</v>
          </cell>
          <cell r="EE382">
            <v>5373.7</v>
          </cell>
          <cell r="EF382">
            <v>5373.7</v>
          </cell>
          <cell r="EG382">
            <v>0</v>
          </cell>
          <cell r="EH382"/>
          <cell r="EI382">
            <v>0</v>
          </cell>
          <cell r="EJ382">
            <v>0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140268.29</v>
          </cell>
          <cell r="EQ382">
            <v>0</v>
          </cell>
          <cell r="ER382">
            <v>140268.29</v>
          </cell>
          <cell r="ES382">
            <v>1585159.9987857149</v>
          </cell>
          <cell r="ET382">
            <v>0</v>
          </cell>
          <cell r="EU382">
            <v>1585159.9987857149</v>
          </cell>
          <cell r="EV382">
            <v>1579786.2987857149</v>
          </cell>
          <cell r="EW382">
            <v>5319.1457871572893</v>
          </cell>
          <cell r="EX382">
            <v>4610</v>
          </cell>
          <cell r="EY382">
            <v>0</v>
          </cell>
          <cell r="EZ382">
            <v>1369170</v>
          </cell>
          <cell r="FA382">
            <v>0</v>
          </cell>
          <cell r="FB382">
            <v>1585159.9987857149</v>
          </cell>
          <cell r="FC382">
            <v>1585159.9987857149</v>
          </cell>
          <cell r="FD382">
            <v>0</v>
          </cell>
          <cell r="FE382">
            <v>1585159.9987857149</v>
          </cell>
          <cell r="FF382">
            <v>1585159.9987857149</v>
          </cell>
          <cell r="FG382">
            <v>0</v>
          </cell>
          <cell r="FH382" t="str">
            <v>Formula</v>
          </cell>
          <cell r="FI382">
            <v>362410.05568571488</v>
          </cell>
          <cell r="FJ382">
            <v>0</v>
          </cell>
          <cell r="FK382">
            <v>362410.05568571488</v>
          </cell>
          <cell r="FL382">
            <v>0</v>
          </cell>
          <cell r="FM382" t="str">
            <v/>
          </cell>
          <cell r="FN382" t="str">
            <v/>
          </cell>
          <cell r="FO382" t="str">
            <v/>
          </cell>
          <cell r="FP382" t="str">
            <v/>
          </cell>
          <cell r="FQ382">
            <v>0</v>
          </cell>
        </row>
        <row r="383">
          <cell r="C383"/>
          <cell r="D383"/>
          <cell r="E383" t="str">
            <v>St Peter's Catholic Primary School</v>
          </cell>
          <cell r="F383" t="str">
            <v>P</v>
          </cell>
          <cell r="G383" t="str">
            <v/>
          </cell>
          <cell r="H383"/>
          <cell r="I383" t="str">
            <v>Y</v>
          </cell>
          <cell r="J383"/>
          <cell r="K383">
            <v>3471</v>
          </cell>
          <cell r="L383">
            <v>147282</v>
          </cell>
          <cell r="M383"/>
          <cell r="N383"/>
          <cell r="O383">
            <v>7</v>
          </cell>
          <cell r="P383">
            <v>0</v>
          </cell>
          <cell r="Q383">
            <v>0</v>
          </cell>
          <cell r="R383"/>
          <cell r="S383">
            <v>60</v>
          </cell>
          <cell r="T383">
            <v>354</v>
          </cell>
          <cell r="U383"/>
          <cell r="V383">
            <v>414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414</v>
          </cell>
          <cell r="AF383">
            <v>1470772.26</v>
          </cell>
          <cell r="AG383">
            <v>0</v>
          </cell>
          <cell r="AH383">
            <v>0</v>
          </cell>
          <cell r="AI383">
            <v>0</v>
          </cell>
          <cell r="AJ383">
            <v>1470772.26</v>
          </cell>
          <cell r="AK383">
            <v>23.999999999999993</v>
          </cell>
          <cell r="AL383">
            <v>11803.199999999997</v>
          </cell>
          <cell r="AM383">
            <v>0</v>
          </cell>
          <cell r="AN383">
            <v>0</v>
          </cell>
          <cell r="AO383">
            <v>11803.199999999997</v>
          </cell>
          <cell r="AP383">
            <v>25.000000000000004</v>
          </cell>
          <cell r="AQ383">
            <v>20575.500000000004</v>
          </cell>
          <cell r="AR383">
            <v>0</v>
          </cell>
          <cell r="AS383">
            <v>0</v>
          </cell>
          <cell r="AT383">
            <v>20575.500000000004</v>
          </cell>
          <cell r="AU383">
            <v>338.00000000000006</v>
          </cell>
          <cell r="AV383">
            <v>0</v>
          </cell>
          <cell r="AW383">
            <v>10.99999999999998</v>
          </cell>
          <cell r="AX383">
            <v>2594.5127999999954</v>
          </cell>
          <cell r="AY383">
            <v>35.999999999999986</v>
          </cell>
          <cell r="AZ383">
            <v>10297.756799999997</v>
          </cell>
          <cell r="BA383">
            <v>4.999999999999984</v>
          </cell>
          <cell r="BB383">
            <v>2233.199999999993</v>
          </cell>
          <cell r="BC383">
            <v>4.999999999999984</v>
          </cell>
          <cell r="BD383">
            <v>2433.8999999999919</v>
          </cell>
          <cell r="BE383">
            <v>0</v>
          </cell>
          <cell r="BF383">
            <v>0</v>
          </cell>
          <cell r="BG383">
            <v>19.000000000000007</v>
          </cell>
          <cell r="BH383">
            <v>12967.500000000005</v>
          </cell>
          <cell r="BI383">
            <v>30526.869599999984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30526.869599999984</v>
          </cell>
          <cell r="BZ383">
            <v>62905.569599999988</v>
          </cell>
          <cell r="CA383">
            <v>0</v>
          </cell>
          <cell r="CB383">
            <v>62905.569599999988</v>
          </cell>
          <cell r="CC383">
            <v>47.585724081952506</v>
          </cell>
          <cell r="CD383">
            <v>55880.391646677643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55880.391646677643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26.898305084745772</v>
          </cell>
          <cell r="CX383">
            <v>15928.369322033903</v>
          </cell>
          <cell r="CY383">
            <v>0</v>
          </cell>
          <cell r="CZ383">
            <v>0</v>
          </cell>
          <cell r="DA383">
            <v>15928.369322033903</v>
          </cell>
          <cell r="DB383">
            <v>1605486.5905687115</v>
          </cell>
          <cell r="DC383">
            <v>0</v>
          </cell>
          <cell r="DD383">
            <v>1605486.5905687115</v>
          </cell>
          <cell r="DE383">
            <v>134894.59</v>
          </cell>
          <cell r="DF383">
            <v>0</v>
          </cell>
          <cell r="DG383">
            <v>134894.59</v>
          </cell>
          <cell r="DH383">
            <v>59.142857142857146</v>
          </cell>
          <cell r="DI383">
            <v>0</v>
          </cell>
          <cell r="DJ383">
            <v>0.64900000000000002</v>
          </cell>
          <cell r="DK383">
            <v>0</v>
          </cell>
          <cell r="DL383">
            <v>0</v>
          </cell>
          <cell r="DN383"/>
          <cell r="DO383">
            <v>0</v>
          </cell>
          <cell r="DP383">
            <v>0</v>
          </cell>
          <cell r="DQ383">
            <v>0</v>
          </cell>
          <cell r="DR383">
            <v>1.0173000000000001</v>
          </cell>
          <cell r="DS383">
            <v>30108.594423838873</v>
          </cell>
          <cell r="DT383">
            <v>0</v>
          </cell>
          <cell r="DU383">
            <v>30108.594423838873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6098.4</v>
          </cell>
          <cell r="EB383">
            <v>6098.4</v>
          </cell>
          <cell r="EC383">
            <v>0</v>
          </cell>
          <cell r="ED383">
            <v>0</v>
          </cell>
          <cell r="EE383">
            <v>6098.4</v>
          </cell>
          <cell r="EF383">
            <v>6098.3999999999987</v>
          </cell>
          <cell r="EG383">
            <v>0</v>
          </cell>
          <cell r="EH383"/>
          <cell r="EI383">
            <v>0</v>
          </cell>
          <cell r="EJ383">
            <v>0</v>
          </cell>
          <cell r="EK383">
            <v>0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171101.58442383885</v>
          </cell>
          <cell r="EQ383">
            <v>0</v>
          </cell>
          <cell r="ER383">
            <v>171101.58442383885</v>
          </cell>
          <cell r="ES383">
            <v>1776588.1749925504</v>
          </cell>
          <cell r="ET383">
            <v>0</v>
          </cell>
          <cell r="EU383">
            <v>1776588.1749925504</v>
          </cell>
          <cell r="EV383">
            <v>1770489.7749925505</v>
          </cell>
          <cell r="EW383">
            <v>4276.5453502235523</v>
          </cell>
          <cell r="EX383">
            <v>4610</v>
          </cell>
          <cell r="EY383">
            <v>333.4546497764477</v>
          </cell>
          <cell r="EZ383">
            <v>1908540</v>
          </cell>
          <cell r="FA383">
            <v>138050.22500744951</v>
          </cell>
          <cell r="FB383">
            <v>1914638.4</v>
          </cell>
          <cell r="FC383">
            <v>1914638.4</v>
          </cell>
          <cell r="FD383">
            <v>0</v>
          </cell>
          <cell r="FE383">
            <v>1914638.4</v>
          </cell>
          <cell r="FF383">
            <v>1914638.4</v>
          </cell>
          <cell r="FG383">
            <v>0</v>
          </cell>
          <cell r="FH383" t="str">
            <v>MPPL</v>
          </cell>
          <cell r="FI383">
            <v>169923.99173049023</v>
          </cell>
          <cell r="FJ383">
            <v>0</v>
          </cell>
          <cell r="FK383">
            <v>169923.99173049023</v>
          </cell>
          <cell r="FL383">
            <v>0</v>
          </cell>
          <cell r="FM383" t="str">
            <v/>
          </cell>
          <cell r="FN383" t="str">
            <v/>
          </cell>
          <cell r="FO383" t="str">
            <v/>
          </cell>
          <cell r="FP383" t="str">
            <v/>
          </cell>
          <cell r="FQ383">
            <v>0</v>
          </cell>
        </row>
        <row r="384">
          <cell r="C384">
            <v>4132</v>
          </cell>
          <cell r="D384" t="str">
            <v>RB054132</v>
          </cell>
          <cell r="E384" t="str">
            <v>St Peter's Church of England Voluntary Aided Primary School, South Weald</v>
          </cell>
          <cell r="F384" t="str">
            <v>P</v>
          </cell>
          <cell r="G384" t="str">
            <v>Y</v>
          </cell>
          <cell r="H384">
            <v>10023819</v>
          </cell>
          <cell r="I384" t="str">
            <v/>
          </cell>
          <cell r="J384"/>
          <cell r="K384">
            <v>3462</v>
          </cell>
          <cell r="L384">
            <v>115164</v>
          </cell>
          <cell r="M384"/>
          <cell r="N384"/>
          <cell r="O384">
            <v>7</v>
          </cell>
          <cell r="P384">
            <v>0</v>
          </cell>
          <cell r="Q384">
            <v>0</v>
          </cell>
          <cell r="R384"/>
          <cell r="S384">
            <v>61</v>
          </cell>
          <cell r="T384">
            <v>349</v>
          </cell>
          <cell r="U384"/>
          <cell r="V384">
            <v>410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410</v>
          </cell>
          <cell r="AF384">
            <v>1456561.9000000001</v>
          </cell>
          <cell r="AG384">
            <v>0</v>
          </cell>
          <cell r="AH384">
            <v>0</v>
          </cell>
          <cell r="AI384">
            <v>0</v>
          </cell>
          <cell r="AJ384">
            <v>1456561.9000000001</v>
          </cell>
          <cell r="AK384">
            <v>4</v>
          </cell>
          <cell r="AL384">
            <v>1967.2</v>
          </cell>
          <cell r="AM384">
            <v>0</v>
          </cell>
          <cell r="AN384">
            <v>0</v>
          </cell>
          <cell r="AO384">
            <v>1967.2</v>
          </cell>
          <cell r="AP384">
            <v>4</v>
          </cell>
          <cell r="AQ384">
            <v>3292.08</v>
          </cell>
          <cell r="AR384">
            <v>0</v>
          </cell>
          <cell r="AS384">
            <v>0</v>
          </cell>
          <cell r="AT384">
            <v>3292.08</v>
          </cell>
          <cell r="AU384">
            <v>385.99999999999983</v>
          </cell>
          <cell r="AV384">
            <v>0</v>
          </cell>
          <cell r="AW384">
            <v>14.999999999999984</v>
          </cell>
          <cell r="AX384">
            <v>3537.9719999999961</v>
          </cell>
          <cell r="AY384">
            <v>7.9999999999999911</v>
          </cell>
          <cell r="AZ384">
            <v>2288.3903999999975</v>
          </cell>
          <cell r="BA384">
            <v>0</v>
          </cell>
          <cell r="BB384">
            <v>0</v>
          </cell>
          <cell r="BC384">
            <v>0.99999999999999889</v>
          </cell>
          <cell r="BD384">
            <v>486.7799999999994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6313.1423999999934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6313.1423999999934</v>
          </cell>
          <cell r="BZ384">
            <v>11572.422399999992</v>
          </cell>
          <cell r="CA384">
            <v>0</v>
          </cell>
          <cell r="CB384">
            <v>11572.422399999992</v>
          </cell>
          <cell r="CC384">
            <v>51.752899197145453</v>
          </cell>
          <cell r="CD384">
            <v>60773.947056199875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60773.947056199875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3.5243553008595998</v>
          </cell>
          <cell r="CX384">
            <v>2087.0174785100289</v>
          </cell>
          <cell r="CY384">
            <v>0</v>
          </cell>
          <cell r="CZ384">
            <v>0</v>
          </cell>
          <cell r="DA384">
            <v>2087.0174785100289</v>
          </cell>
          <cell r="DB384">
            <v>1530995.2869347101</v>
          </cell>
          <cell r="DC384">
            <v>0</v>
          </cell>
          <cell r="DD384">
            <v>1530995.2869347101</v>
          </cell>
          <cell r="DE384">
            <v>134894.59</v>
          </cell>
          <cell r="DF384">
            <v>0</v>
          </cell>
          <cell r="DG384">
            <v>134894.59</v>
          </cell>
          <cell r="DH384">
            <v>58.571428571428569</v>
          </cell>
          <cell r="DI384">
            <v>0</v>
          </cell>
          <cell r="DJ384">
            <v>1.466</v>
          </cell>
          <cell r="DK384">
            <v>0</v>
          </cell>
          <cell r="DL384">
            <v>0</v>
          </cell>
          <cell r="DN384"/>
          <cell r="DO384">
            <v>0</v>
          </cell>
          <cell r="DP384">
            <v>0</v>
          </cell>
          <cell r="DQ384">
            <v>0</v>
          </cell>
          <cell r="DR384">
            <v>1.0173000000000001</v>
          </cell>
          <cell r="DS384">
            <v>28819.894870970642</v>
          </cell>
          <cell r="DT384">
            <v>0</v>
          </cell>
          <cell r="DU384">
            <v>28819.894870970642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7198.57</v>
          </cell>
          <cell r="EB384">
            <v>6246.4</v>
          </cell>
          <cell r="EC384">
            <v>952.17000000000007</v>
          </cell>
          <cell r="ED384">
            <v>0</v>
          </cell>
          <cell r="EE384">
            <v>7198.57</v>
          </cell>
          <cell r="EF384">
            <v>7198.57</v>
          </cell>
          <cell r="EG384">
            <v>0</v>
          </cell>
          <cell r="EH384"/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170913.05487097063</v>
          </cell>
          <cell r="EQ384">
            <v>0</v>
          </cell>
          <cell r="ER384">
            <v>170913.05487097063</v>
          </cell>
          <cell r="ES384">
            <v>1701908.3418056807</v>
          </cell>
          <cell r="ET384">
            <v>0</v>
          </cell>
          <cell r="EU384">
            <v>1701908.3418056807</v>
          </cell>
          <cell r="EV384">
            <v>1694709.7718056808</v>
          </cell>
          <cell r="EW384">
            <v>4133.4384678187334</v>
          </cell>
          <cell r="EX384">
            <v>4610</v>
          </cell>
          <cell r="EY384">
            <v>476.56153218126656</v>
          </cell>
          <cell r="EZ384">
            <v>1890100</v>
          </cell>
          <cell r="FA384">
            <v>195390.22819431918</v>
          </cell>
          <cell r="FB384">
            <v>1897298.5699999998</v>
          </cell>
          <cell r="FC384">
            <v>1897298.5699999998</v>
          </cell>
          <cell r="FD384">
            <v>0</v>
          </cell>
          <cell r="FE384">
            <v>1897298.5699999998</v>
          </cell>
          <cell r="FF384">
            <v>1897298.5699999998</v>
          </cell>
          <cell r="FG384">
            <v>0</v>
          </cell>
          <cell r="FH384" t="str">
            <v>MPPL</v>
          </cell>
          <cell r="FI384">
            <v>118172.66459478039</v>
          </cell>
          <cell r="FJ384">
            <v>0</v>
          </cell>
          <cell r="FK384">
            <v>118172.66459478039</v>
          </cell>
          <cell r="FL384">
            <v>0</v>
          </cell>
          <cell r="FM384">
            <v>16883.8</v>
          </cell>
          <cell r="FN384">
            <v>3090.65913</v>
          </cell>
          <cell r="FO384">
            <v>0</v>
          </cell>
          <cell r="FP384">
            <v>417.09300000000002</v>
          </cell>
          <cell r="FQ384">
            <v>20391.55213</v>
          </cell>
        </row>
        <row r="385">
          <cell r="C385">
            <v>4724</v>
          </cell>
          <cell r="D385" t="str">
            <v>RB054724</v>
          </cell>
          <cell r="E385" t="str">
            <v>St Peters Church of England Voluntary Aided Primary School, West Hanningfield</v>
          </cell>
          <cell r="F385" t="str">
            <v>P</v>
          </cell>
          <cell r="G385" t="str">
            <v>Y</v>
          </cell>
          <cell r="H385">
            <v>10032401</v>
          </cell>
          <cell r="I385" t="str">
            <v/>
          </cell>
          <cell r="J385"/>
          <cell r="K385">
            <v>3820</v>
          </cell>
          <cell r="L385">
            <v>115202</v>
          </cell>
          <cell r="M385"/>
          <cell r="N385"/>
          <cell r="O385">
            <v>7</v>
          </cell>
          <cell r="P385">
            <v>0</v>
          </cell>
          <cell r="Q385">
            <v>0</v>
          </cell>
          <cell r="R385"/>
          <cell r="S385">
            <v>15</v>
          </cell>
          <cell r="T385">
            <v>92</v>
          </cell>
          <cell r="U385"/>
          <cell r="V385">
            <v>107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107</v>
          </cell>
          <cell r="AF385">
            <v>380127.13</v>
          </cell>
          <cell r="AG385">
            <v>0</v>
          </cell>
          <cell r="AH385">
            <v>0</v>
          </cell>
          <cell r="AI385">
            <v>0</v>
          </cell>
          <cell r="AJ385">
            <v>380127.13</v>
          </cell>
          <cell r="AK385">
            <v>4.9999999999999973</v>
          </cell>
          <cell r="AL385">
            <v>2458.9999999999986</v>
          </cell>
          <cell r="AM385">
            <v>0</v>
          </cell>
          <cell r="AN385">
            <v>0</v>
          </cell>
          <cell r="AO385">
            <v>2458.9999999999986</v>
          </cell>
          <cell r="AP385">
            <v>6.0000000000000018</v>
          </cell>
          <cell r="AQ385">
            <v>4938.1200000000017</v>
          </cell>
          <cell r="AR385">
            <v>0</v>
          </cell>
          <cell r="AS385">
            <v>0</v>
          </cell>
          <cell r="AT385">
            <v>4938.1200000000017</v>
          </cell>
          <cell r="AU385">
            <v>94.886792452830221</v>
          </cell>
          <cell r="AV385">
            <v>0</v>
          </cell>
          <cell r="AW385">
            <v>10.094339622641506</v>
          </cell>
          <cell r="AX385">
            <v>2380.8993962264144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2.0188679245283034</v>
          </cell>
          <cell r="BD385">
            <v>982.7445283018875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3363.6439245283018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3363.6439245283018</v>
          </cell>
          <cell r="BZ385">
            <v>10760.763924528303</v>
          </cell>
          <cell r="CA385">
            <v>0</v>
          </cell>
          <cell r="CB385">
            <v>10760.763924528303</v>
          </cell>
          <cell r="CC385">
            <v>26.621187800963085</v>
          </cell>
          <cell r="CD385">
            <v>31261.527046548959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31261.527046548959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1.1630434782608692</v>
          </cell>
          <cell r="CX385">
            <v>688.71945652173883</v>
          </cell>
          <cell r="CY385">
            <v>0</v>
          </cell>
          <cell r="CZ385">
            <v>0</v>
          </cell>
          <cell r="DA385">
            <v>688.71945652173883</v>
          </cell>
          <cell r="DB385">
            <v>422838.14042759902</v>
          </cell>
          <cell r="DC385">
            <v>0</v>
          </cell>
          <cell r="DD385">
            <v>422838.14042759902</v>
          </cell>
          <cell r="DE385">
            <v>134894.59</v>
          </cell>
          <cell r="DF385">
            <v>0</v>
          </cell>
          <cell r="DG385">
            <v>134894.59</v>
          </cell>
          <cell r="DH385">
            <v>15.285714285714286</v>
          </cell>
          <cell r="DI385">
            <v>0.57142857142857129</v>
          </cell>
          <cell r="DJ385">
            <v>2.6320000000000001</v>
          </cell>
          <cell r="DK385">
            <v>0</v>
          </cell>
          <cell r="DL385">
            <v>1</v>
          </cell>
          <cell r="DN385"/>
          <cell r="DO385">
            <v>32748.645714285703</v>
          </cell>
          <cell r="DP385">
            <v>0</v>
          </cell>
          <cell r="DQ385">
            <v>32748.645714285703</v>
          </cell>
          <cell r="DR385">
            <v>1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2947.25</v>
          </cell>
          <cell r="EB385">
            <v>2560</v>
          </cell>
          <cell r="EC385">
            <v>387.25</v>
          </cell>
          <cell r="ED385">
            <v>0</v>
          </cell>
          <cell r="EE385">
            <v>2947.25</v>
          </cell>
          <cell r="EF385">
            <v>2947.25</v>
          </cell>
          <cell r="EG385">
            <v>0</v>
          </cell>
          <cell r="EH385"/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170590.48571428569</v>
          </cell>
          <cell r="EQ385">
            <v>0</v>
          </cell>
          <cell r="ER385">
            <v>170590.48571428569</v>
          </cell>
          <cell r="ES385">
            <v>593428.62614188471</v>
          </cell>
          <cell r="ET385">
            <v>0</v>
          </cell>
          <cell r="EU385">
            <v>593428.62614188471</v>
          </cell>
          <cell r="EV385">
            <v>590481.37614188471</v>
          </cell>
          <cell r="EW385">
            <v>5518.5175340363057</v>
          </cell>
          <cell r="EX385">
            <v>4610</v>
          </cell>
          <cell r="EY385">
            <v>0</v>
          </cell>
          <cell r="EZ385">
            <v>493270</v>
          </cell>
          <cell r="FA385">
            <v>0</v>
          </cell>
          <cell r="FB385">
            <v>593428.62614188471</v>
          </cell>
          <cell r="FC385">
            <v>593428.62614188471</v>
          </cell>
          <cell r="FD385">
            <v>0</v>
          </cell>
          <cell r="FE385">
            <v>593428.62614188471</v>
          </cell>
          <cell r="FF385">
            <v>593428.62614188471</v>
          </cell>
          <cell r="FG385">
            <v>0</v>
          </cell>
          <cell r="FH385" t="str">
            <v>Formula</v>
          </cell>
          <cell r="FI385">
            <v>51655.824327598995</v>
          </cell>
          <cell r="FJ385">
            <v>0</v>
          </cell>
          <cell r="FK385">
            <v>51655.824327598995</v>
          </cell>
          <cell r="FL385">
            <v>0</v>
          </cell>
          <cell r="FM385">
            <v>4406.26</v>
          </cell>
          <cell r="FN385">
            <v>792.87</v>
          </cell>
          <cell r="FO385">
            <v>0</v>
          </cell>
          <cell r="FP385">
            <v>107</v>
          </cell>
          <cell r="FQ385">
            <v>5306.13</v>
          </cell>
        </row>
        <row r="386">
          <cell r="C386">
            <v>1808</v>
          </cell>
          <cell r="D386" t="str">
            <v>RB051808</v>
          </cell>
          <cell r="E386" t="str">
            <v>St Peter's Church of England Voluntary Controlled Primary School, Coggeshall</v>
          </cell>
          <cell r="F386" t="str">
            <v>P</v>
          </cell>
          <cell r="G386" t="str">
            <v>Y</v>
          </cell>
          <cell r="H386">
            <v>10028330</v>
          </cell>
          <cell r="I386" t="str">
            <v/>
          </cell>
          <cell r="J386"/>
          <cell r="K386">
            <v>3209</v>
          </cell>
          <cell r="L386">
            <v>115108</v>
          </cell>
          <cell r="M386"/>
          <cell r="N386"/>
          <cell r="O386">
            <v>7</v>
          </cell>
          <cell r="P386">
            <v>0</v>
          </cell>
          <cell r="Q386">
            <v>0</v>
          </cell>
          <cell r="R386"/>
          <cell r="S386">
            <v>31</v>
          </cell>
          <cell r="T386">
            <v>252</v>
          </cell>
          <cell r="U386"/>
          <cell r="V386">
            <v>283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283</v>
          </cell>
          <cell r="AF386">
            <v>1005382.9700000001</v>
          </cell>
          <cell r="AG386">
            <v>0</v>
          </cell>
          <cell r="AH386">
            <v>0</v>
          </cell>
          <cell r="AI386">
            <v>0</v>
          </cell>
          <cell r="AJ386">
            <v>1005382.9700000001</v>
          </cell>
          <cell r="AK386">
            <v>45.000000000000064</v>
          </cell>
          <cell r="AL386">
            <v>22131.000000000033</v>
          </cell>
          <cell r="AM386">
            <v>0</v>
          </cell>
          <cell r="AN386">
            <v>0</v>
          </cell>
          <cell r="AO386">
            <v>22131.000000000033</v>
          </cell>
          <cell r="AP386">
            <v>45.999999999999879</v>
          </cell>
          <cell r="AQ386">
            <v>37858.919999999896</v>
          </cell>
          <cell r="AR386">
            <v>0</v>
          </cell>
          <cell r="AS386">
            <v>0</v>
          </cell>
          <cell r="AT386">
            <v>37858.919999999896</v>
          </cell>
          <cell r="AU386">
            <v>276.97872340425528</v>
          </cell>
          <cell r="AV386">
            <v>0</v>
          </cell>
          <cell r="AW386">
            <v>4.0141843971631301</v>
          </cell>
          <cell r="AX386">
            <v>946.80480000000227</v>
          </cell>
          <cell r="AY386">
            <v>0</v>
          </cell>
          <cell r="AZ386">
            <v>0</v>
          </cell>
          <cell r="BA386">
            <v>1.0035460992907796</v>
          </cell>
          <cell r="BB386">
            <v>448.2238297872338</v>
          </cell>
          <cell r="BC386">
            <v>0</v>
          </cell>
          <cell r="BD386">
            <v>0</v>
          </cell>
          <cell r="BE386">
            <v>1.0035460992907796</v>
          </cell>
          <cell r="BF386">
            <v>518.73297872340402</v>
          </cell>
          <cell r="BG386">
            <v>0</v>
          </cell>
          <cell r="BH386">
            <v>0</v>
          </cell>
          <cell r="BI386">
            <v>1913.7616085106401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1913.7616085106401</v>
          </cell>
          <cell r="BZ386">
            <v>61903.681608510567</v>
          </cell>
          <cell r="CA386">
            <v>0</v>
          </cell>
          <cell r="CB386">
            <v>61903.681608510567</v>
          </cell>
          <cell r="CC386">
            <v>81.842208780402004</v>
          </cell>
          <cell r="CD386">
            <v>96108.124192913878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96108.124192913878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3.3690476190476177</v>
          </cell>
          <cell r="CX386">
            <v>1995.0489285714277</v>
          </cell>
          <cell r="CY386">
            <v>0</v>
          </cell>
          <cell r="CZ386">
            <v>0</v>
          </cell>
          <cell r="DA386">
            <v>1995.0489285714277</v>
          </cell>
          <cell r="DB386">
            <v>1165389.8247299958</v>
          </cell>
          <cell r="DC386">
            <v>0</v>
          </cell>
          <cell r="DD386">
            <v>1165389.8247299958</v>
          </cell>
          <cell r="DE386">
            <v>134894.59</v>
          </cell>
          <cell r="DF386">
            <v>0</v>
          </cell>
          <cell r="DG386">
            <v>134894.59</v>
          </cell>
          <cell r="DH386">
            <v>40.428571428571431</v>
          </cell>
          <cell r="DI386">
            <v>0</v>
          </cell>
          <cell r="DJ386">
            <v>2.625</v>
          </cell>
          <cell r="DK386">
            <v>0</v>
          </cell>
          <cell r="DL386">
            <v>1</v>
          </cell>
          <cell r="DN386"/>
          <cell r="DO386">
            <v>0</v>
          </cell>
          <cell r="DP386">
            <v>0</v>
          </cell>
          <cell r="DQ386">
            <v>0</v>
          </cell>
          <cell r="DR386">
            <v>1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28585.73</v>
          </cell>
          <cell r="EB386">
            <v>26368</v>
          </cell>
          <cell r="EC386">
            <v>2217.7299999999996</v>
          </cell>
          <cell r="ED386">
            <v>-13992.759999999998</v>
          </cell>
          <cell r="EE386">
            <v>14592.970000000001</v>
          </cell>
          <cell r="EF386">
            <v>14592.970000000001</v>
          </cell>
          <cell r="EG386">
            <v>0</v>
          </cell>
          <cell r="EH386"/>
          <cell r="EI386">
            <v>0</v>
          </cell>
          <cell r="EJ386">
            <v>0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149487.56</v>
          </cell>
          <cell r="EQ386">
            <v>0</v>
          </cell>
          <cell r="ER386">
            <v>149487.56</v>
          </cell>
          <cell r="ES386">
            <v>1314877.3847299959</v>
          </cell>
          <cell r="ET386">
            <v>0</v>
          </cell>
          <cell r="EU386">
            <v>1314877.3847299959</v>
          </cell>
          <cell r="EV386">
            <v>1300284.4147299959</v>
          </cell>
          <cell r="EW386">
            <v>4594.6445750176536</v>
          </cell>
          <cell r="EX386">
            <v>4610</v>
          </cell>
          <cell r="EY386">
            <v>15.355424982346449</v>
          </cell>
          <cell r="EZ386">
            <v>1304630</v>
          </cell>
          <cell r="FA386">
            <v>4345.5852700041141</v>
          </cell>
          <cell r="FB386">
            <v>1319222.97</v>
          </cell>
          <cell r="FC386">
            <v>1319222.97</v>
          </cell>
          <cell r="FD386">
            <v>0</v>
          </cell>
          <cell r="FE386">
            <v>1319222.97</v>
          </cell>
          <cell r="FF386">
            <v>1319222.97</v>
          </cell>
          <cell r="FG386">
            <v>0</v>
          </cell>
          <cell r="FH386" t="str">
            <v>MPPL</v>
          </cell>
          <cell r="FI386">
            <v>168037.34382999587</v>
          </cell>
          <cell r="FJ386">
            <v>0</v>
          </cell>
          <cell r="FK386">
            <v>168037.34382999587</v>
          </cell>
          <cell r="FL386">
            <v>0</v>
          </cell>
          <cell r="FM386">
            <v>11653.94</v>
          </cell>
          <cell r="FN386">
            <v>2097.0300000000002</v>
          </cell>
          <cell r="FO386">
            <v>0</v>
          </cell>
          <cell r="FP386">
            <v>283</v>
          </cell>
          <cell r="FQ386">
            <v>14033.970000000001</v>
          </cell>
        </row>
        <row r="387">
          <cell r="C387">
            <v>3932</v>
          </cell>
          <cell r="D387" t="str">
            <v>RB053932</v>
          </cell>
          <cell r="E387" t="str">
            <v>St Peter's Church of England Voluntary Controlled Primary School, Sible Hedingham</v>
          </cell>
          <cell r="F387" t="str">
            <v>P</v>
          </cell>
          <cell r="G387" t="str">
            <v>Y</v>
          </cell>
          <cell r="H387">
            <v>10041485</v>
          </cell>
          <cell r="I387" t="str">
            <v/>
          </cell>
          <cell r="J387"/>
          <cell r="K387">
            <v>3013</v>
          </cell>
          <cell r="L387">
            <v>115070</v>
          </cell>
          <cell r="M387"/>
          <cell r="N387"/>
          <cell r="O387">
            <v>7</v>
          </cell>
          <cell r="P387">
            <v>0</v>
          </cell>
          <cell r="Q387">
            <v>0</v>
          </cell>
          <cell r="R387"/>
          <cell r="S387">
            <v>30</v>
          </cell>
          <cell r="T387">
            <v>186</v>
          </cell>
          <cell r="U387"/>
          <cell r="V387">
            <v>216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216</v>
          </cell>
          <cell r="AF387">
            <v>767359.44000000006</v>
          </cell>
          <cell r="AG387">
            <v>0</v>
          </cell>
          <cell r="AH387">
            <v>0</v>
          </cell>
          <cell r="AI387">
            <v>0</v>
          </cell>
          <cell r="AJ387">
            <v>767359.44000000006</v>
          </cell>
          <cell r="AK387">
            <v>34.999999999999993</v>
          </cell>
          <cell r="AL387">
            <v>17212.999999999996</v>
          </cell>
          <cell r="AM387">
            <v>0</v>
          </cell>
          <cell r="AN387">
            <v>0</v>
          </cell>
          <cell r="AO387">
            <v>17212.999999999996</v>
          </cell>
          <cell r="AP387">
            <v>34.999999999999993</v>
          </cell>
          <cell r="AQ387">
            <v>28805.699999999993</v>
          </cell>
          <cell r="AR387">
            <v>0</v>
          </cell>
          <cell r="AS387">
            <v>0</v>
          </cell>
          <cell r="AT387">
            <v>28805.699999999993</v>
          </cell>
          <cell r="AU387">
            <v>214.00000000000006</v>
          </cell>
          <cell r="AV387">
            <v>0</v>
          </cell>
          <cell r="AW387">
            <v>0</v>
          </cell>
          <cell r="AX387">
            <v>0</v>
          </cell>
          <cell r="AY387">
            <v>1.0000000000000002</v>
          </cell>
          <cell r="AZ387">
            <v>286.04880000000009</v>
          </cell>
          <cell r="BA387">
            <v>1.0000000000000002</v>
          </cell>
          <cell r="BB387">
            <v>446.6400000000001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732.68880000000013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732.68880000000013</v>
          </cell>
          <cell r="BZ387">
            <v>46751.388799999993</v>
          </cell>
          <cell r="CA387">
            <v>0</v>
          </cell>
          <cell r="CB387">
            <v>46751.388799999993</v>
          </cell>
          <cell r="CC387">
            <v>61.090909090909044</v>
          </cell>
          <cell r="CD387">
            <v>71739.665454545393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71739.665454545393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7.0819672131147451</v>
          </cell>
          <cell r="CX387">
            <v>4193.7285245901585</v>
          </cell>
          <cell r="CY387">
            <v>0</v>
          </cell>
          <cell r="CZ387">
            <v>0</v>
          </cell>
          <cell r="DA387">
            <v>4193.7285245901585</v>
          </cell>
          <cell r="DB387">
            <v>890044.22277913557</v>
          </cell>
          <cell r="DC387">
            <v>0</v>
          </cell>
          <cell r="DD387">
            <v>890044.22277913557</v>
          </cell>
          <cell r="DE387">
            <v>134894.59</v>
          </cell>
          <cell r="DF387">
            <v>0</v>
          </cell>
          <cell r="DG387">
            <v>134894.59</v>
          </cell>
          <cell r="DH387">
            <v>30.857142857142858</v>
          </cell>
          <cell r="DI387">
            <v>0</v>
          </cell>
          <cell r="DJ387">
            <v>1.514</v>
          </cell>
          <cell r="DK387">
            <v>0</v>
          </cell>
          <cell r="DL387">
            <v>0</v>
          </cell>
          <cell r="DN387"/>
          <cell r="DO387">
            <v>0</v>
          </cell>
          <cell r="DP387">
            <v>0</v>
          </cell>
          <cell r="DQ387">
            <v>0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22093.23</v>
          </cell>
          <cell r="EB387">
            <v>19211.5</v>
          </cell>
          <cell r="EC387">
            <v>2881.7299999999996</v>
          </cell>
          <cell r="ED387">
            <v>0</v>
          </cell>
          <cell r="EE387">
            <v>22093.23</v>
          </cell>
          <cell r="EF387">
            <v>22093.23</v>
          </cell>
          <cell r="EG387">
            <v>0</v>
          </cell>
          <cell r="EH387"/>
          <cell r="EI387">
            <v>0</v>
          </cell>
          <cell r="EJ387">
            <v>0</v>
          </cell>
          <cell r="EK387">
            <v>0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156987.82</v>
          </cell>
          <cell r="EQ387">
            <v>0</v>
          </cell>
          <cell r="ER387">
            <v>156987.82</v>
          </cell>
          <cell r="ES387">
            <v>1047032.0427791355</v>
          </cell>
          <cell r="ET387">
            <v>0</v>
          </cell>
          <cell r="EU387">
            <v>1047032.0427791355</v>
          </cell>
          <cell r="EV387">
            <v>1024938.8127791355</v>
          </cell>
          <cell r="EW387">
            <v>4745.0870961997016</v>
          </cell>
          <cell r="EX387">
            <v>4610</v>
          </cell>
          <cell r="EY387">
            <v>0</v>
          </cell>
          <cell r="EZ387">
            <v>995760</v>
          </cell>
          <cell r="FA387">
            <v>0</v>
          </cell>
          <cell r="FB387">
            <v>1047032.0427791355</v>
          </cell>
          <cell r="FC387">
            <v>1047032.0427791355</v>
          </cell>
          <cell r="FD387">
            <v>0</v>
          </cell>
          <cell r="FE387">
            <v>1047032.0427791355</v>
          </cell>
          <cell r="FF387">
            <v>1047032.0427791355</v>
          </cell>
          <cell r="FG387">
            <v>0</v>
          </cell>
          <cell r="FH387" t="str">
            <v>Formula</v>
          </cell>
          <cell r="FI387">
            <v>128492.56597913554</v>
          </cell>
          <cell r="FJ387">
            <v>0</v>
          </cell>
          <cell r="FK387">
            <v>128492.56597913554</v>
          </cell>
          <cell r="FL387">
            <v>0</v>
          </cell>
          <cell r="FM387">
            <v>8894.8799999999992</v>
          </cell>
          <cell r="FN387">
            <v>1600.56</v>
          </cell>
          <cell r="FO387">
            <v>0</v>
          </cell>
          <cell r="FP387">
            <v>216</v>
          </cell>
          <cell r="FQ387">
            <v>10711.439999999999</v>
          </cell>
        </row>
        <row r="388">
          <cell r="C388"/>
          <cell r="D388"/>
          <cell r="E388" t="str">
            <v>St Pius X Catholic Primary School</v>
          </cell>
          <cell r="F388" t="str">
            <v>P</v>
          </cell>
          <cell r="G388" t="str">
            <v/>
          </cell>
          <cell r="H388"/>
          <cell r="I388" t="str">
            <v>Y</v>
          </cell>
          <cell r="J388"/>
          <cell r="K388">
            <v>3770</v>
          </cell>
          <cell r="L388">
            <v>147404</v>
          </cell>
          <cell r="M388"/>
          <cell r="N388"/>
          <cell r="O388">
            <v>7</v>
          </cell>
          <cell r="P388">
            <v>0</v>
          </cell>
          <cell r="Q388">
            <v>0</v>
          </cell>
          <cell r="R388"/>
          <cell r="S388">
            <v>30</v>
          </cell>
          <cell r="T388">
            <v>184</v>
          </cell>
          <cell r="U388"/>
          <cell r="V388">
            <v>214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214</v>
          </cell>
          <cell r="AF388">
            <v>760254.26</v>
          </cell>
          <cell r="AG388">
            <v>0</v>
          </cell>
          <cell r="AH388">
            <v>0</v>
          </cell>
          <cell r="AI388">
            <v>0</v>
          </cell>
          <cell r="AJ388">
            <v>760254.26</v>
          </cell>
          <cell r="AK388">
            <v>45.000000000000064</v>
          </cell>
          <cell r="AL388">
            <v>22131.000000000033</v>
          </cell>
          <cell r="AM388">
            <v>0</v>
          </cell>
          <cell r="AN388">
            <v>0</v>
          </cell>
          <cell r="AO388">
            <v>22131.000000000033</v>
          </cell>
          <cell r="AP388">
            <v>45.999999999999915</v>
          </cell>
          <cell r="AQ388">
            <v>37858.919999999925</v>
          </cell>
          <cell r="AR388">
            <v>0</v>
          </cell>
          <cell r="AS388">
            <v>0</v>
          </cell>
          <cell r="AT388">
            <v>37858.919999999925</v>
          </cell>
          <cell r="AU388">
            <v>124.00000000000009</v>
          </cell>
          <cell r="AV388">
            <v>0</v>
          </cell>
          <cell r="AW388">
            <v>30.999999999999968</v>
          </cell>
          <cell r="AX388">
            <v>7311.8087999999925</v>
          </cell>
          <cell r="AY388">
            <v>9.9999999999999947</v>
          </cell>
          <cell r="AZ388">
            <v>2860.4879999999989</v>
          </cell>
          <cell r="BA388">
            <v>20.999999999999993</v>
          </cell>
          <cell r="BB388">
            <v>9379.4399999999969</v>
          </cell>
          <cell r="BC388">
            <v>27.999999999999979</v>
          </cell>
          <cell r="BD388">
            <v>13629.839999999989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33181.576799999981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33181.576799999981</v>
          </cell>
          <cell r="BZ388">
            <v>93171.496799999935</v>
          </cell>
          <cell r="CA388">
            <v>0</v>
          </cell>
          <cell r="CB388">
            <v>93171.496799999935</v>
          </cell>
          <cell r="CC388">
            <v>65.167997063950821</v>
          </cell>
          <cell r="CD388">
            <v>76527.430632168092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76527.430632168092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44.195652173913089</v>
          </cell>
          <cell r="CX388">
            <v>26171.339347826113</v>
          </cell>
          <cell r="CY388">
            <v>0</v>
          </cell>
          <cell r="CZ388">
            <v>0</v>
          </cell>
          <cell r="DA388">
            <v>26171.339347826113</v>
          </cell>
          <cell r="DB388">
            <v>956124.52677999402</v>
          </cell>
          <cell r="DC388">
            <v>0</v>
          </cell>
          <cell r="DD388">
            <v>956124.52677999402</v>
          </cell>
          <cell r="DE388">
            <v>134894.59</v>
          </cell>
          <cell r="DF388">
            <v>0</v>
          </cell>
          <cell r="DG388">
            <v>134894.59</v>
          </cell>
          <cell r="DH388">
            <v>30.571428571428573</v>
          </cell>
          <cell r="DI388">
            <v>0</v>
          </cell>
          <cell r="DJ388">
            <v>0.21</v>
          </cell>
          <cell r="DK388">
            <v>0</v>
          </cell>
          <cell r="DL388">
            <v>0</v>
          </cell>
          <cell r="DN388"/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3376.8</v>
          </cell>
          <cell r="EB388">
            <v>3376.8</v>
          </cell>
          <cell r="EC388">
            <v>0</v>
          </cell>
          <cell r="ED388">
            <v>0</v>
          </cell>
          <cell r="EE388">
            <v>3376.8</v>
          </cell>
          <cell r="EF388">
            <v>3376.8</v>
          </cell>
          <cell r="EG388">
            <v>0</v>
          </cell>
          <cell r="EH388"/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138271.38999999998</v>
          </cell>
          <cell r="EQ388">
            <v>0</v>
          </cell>
          <cell r="ER388">
            <v>138271.38999999998</v>
          </cell>
          <cell r="ES388">
            <v>1094395.916779994</v>
          </cell>
          <cell r="ET388">
            <v>0</v>
          </cell>
          <cell r="EU388">
            <v>1094395.916779994</v>
          </cell>
          <cell r="EV388">
            <v>1091019.116779994</v>
          </cell>
          <cell r="EW388">
            <v>5098.2201718691304</v>
          </cell>
          <cell r="EX388">
            <v>4610</v>
          </cell>
          <cell r="EY388">
            <v>0</v>
          </cell>
          <cell r="EZ388">
            <v>986540</v>
          </cell>
          <cell r="FA388">
            <v>0</v>
          </cell>
          <cell r="FB388">
            <v>1094395.916779994</v>
          </cell>
          <cell r="FC388">
            <v>1094395.916779994</v>
          </cell>
          <cell r="FD388">
            <v>0</v>
          </cell>
          <cell r="FE388">
            <v>1094395.916779994</v>
          </cell>
          <cell r="FF388">
            <v>1094395.916779994</v>
          </cell>
          <cell r="FG388">
            <v>0</v>
          </cell>
          <cell r="FH388" t="str">
            <v>Formula</v>
          </cell>
          <cell r="FI388">
            <v>196546.89457999411</v>
          </cell>
          <cell r="FJ388">
            <v>0</v>
          </cell>
          <cell r="FK388">
            <v>196546.89457999411</v>
          </cell>
          <cell r="FL388">
            <v>0</v>
          </cell>
          <cell r="FM388" t="str">
            <v/>
          </cell>
          <cell r="FN388" t="str">
            <v/>
          </cell>
          <cell r="FO388" t="str">
            <v/>
          </cell>
          <cell r="FP388" t="str">
            <v/>
          </cell>
          <cell r="FQ388">
            <v>0</v>
          </cell>
        </row>
        <row r="389">
          <cell r="C389"/>
          <cell r="D389"/>
          <cell r="E389" t="str">
            <v>St Teresa's Catholic Primary School, Basildon</v>
          </cell>
          <cell r="F389" t="str">
            <v>P</v>
          </cell>
          <cell r="G389" t="str">
            <v/>
          </cell>
          <cell r="H389"/>
          <cell r="I389" t="str">
            <v>Y</v>
          </cell>
          <cell r="J389"/>
          <cell r="K389">
            <v>2091</v>
          </cell>
          <cell r="L389">
            <v>139917</v>
          </cell>
          <cell r="M389"/>
          <cell r="N389"/>
          <cell r="O389">
            <v>7</v>
          </cell>
          <cell r="P389">
            <v>0</v>
          </cell>
          <cell r="Q389">
            <v>0</v>
          </cell>
          <cell r="R389"/>
          <cell r="S389">
            <v>30</v>
          </cell>
          <cell r="T389">
            <v>179</v>
          </cell>
          <cell r="U389"/>
          <cell r="V389">
            <v>209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209</v>
          </cell>
          <cell r="AF389">
            <v>742491.31</v>
          </cell>
          <cell r="AG389">
            <v>0</v>
          </cell>
          <cell r="AH389">
            <v>0</v>
          </cell>
          <cell r="AI389">
            <v>0</v>
          </cell>
          <cell r="AJ389">
            <v>742491.31</v>
          </cell>
          <cell r="AK389">
            <v>23.999999999999901</v>
          </cell>
          <cell r="AL389">
            <v>11803.199999999952</v>
          </cell>
          <cell r="AM389">
            <v>0</v>
          </cell>
          <cell r="AN389">
            <v>0</v>
          </cell>
          <cell r="AO389">
            <v>11803.199999999952</v>
          </cell>
          <cell r="AP389">
            <v>35.999999999999964</v>
          </cell>
          <cell r="AQ389">
            <v>29628.719999999968</v>
          </cell>
          <cell r="AR389">
            <v>0</v>
          </cell>
          <cell r="AS389">
            <v>0</v>
          </cell>
          <cell r="AT389">
            <v>29628.719999999968</v>
          </cell>
          <cell r="AU389">
            <v>13.0625</v>
          </cell>
          <cell r="AV389">
            <v>0</v>
          </cell>
          <cell r="AW389">
            <v>19.091346153846143</v>
          </cell>
          <cell r="AX389">
            <v>4502.9765423076897</v>
          </cell>
          <cell r="AY389">
            <v>74.355769230769283</v>
          </cell>
          <cell r="AZ389">
            <v>21269.37856153848</v>
          </cell>
          <cell r="BA389">
            <v>17.081730769230763</v>
          </cell>
          <cell r="BB389">
            <v>7629.3842307692275</v>
          </cell>
          <cell r="BC389">
            <v>20.096153846153857</v>
          </cell>
          <cell r="BD389">
            <v>9782.4057692307742</v>
          </cell>
          <cell r="BE389">
            <v>51.245192307692371</v>
          </cell>
          <cell r="BF389">
            <v>26488.639903846186</v>
          </cell>
          <cell r="BG389">
            <v>14.067307692307692</v>
          </cell>
          <cell r="BH389">
            <v>9600.9375</v>
          </cell>
          <cell r="BI389">
            <v>79273.722507692364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79273.722507692364</v>
          </cell>
          <cell r="BZ389">
            <v>120705.64250769228</v>
          </cell>
          <cell r="CA389">
            <v>0</v>
          </cell>
          <cell r="CB389">
            <v>120705.64250769228</v>
          </cell>
          <cell r="CC389">
            <v>51.642441860465084</v>
          </cell>
          <cell r="CD389">
            <v>60644.235901162749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60644.235901162749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30.357541899441408</v>
          </cell>
          <cell r="CX389">
            <v>17976.825586592218</v>
          </cell>
          <cell r="CY389">
            <v>0</v>
          </cell>
          <cell r="CZ389">
            <v>0</v>
          </cell>
          <cell r="DA389">
            <v>17976.825586592218</v>
          </cell>
          <cell r="DB389">
            <v>941818.01399544731</v>
          </cell>
          <cell r="DC389">
            <v>0</v>
          </cell>
          <cell r="DD389">
            <v>941818.01399544731</v>
          </cell>
          <cell r="DE389">
            <v>134894.59</v>
          </cell>
          <cell r="DF389">
            <v>0</v>
          </cell>
          <cell r="DG389">
            <v>134894.59</v>
          </cell>
          <cell r="DH389">
            <v>29.857142857142858</v>
          </cell>
          <cell r="DI389">
            <v>0</v>
          </cell>
          <cell r="DJ389">
            <v>0.42699999999999999</v>
          </cell>
          <cell r="DK389">
            <v>0</v>
          </cell>
          <cell r="DL389">
            <v>0</v>
          </cell>
          <cell r="DN389"/>
          <cell r="DO389">
            <v>0</v>
          </cell>
          <cell r="DP389">
            <v>0</v>
          </cell>
          <cell r="DQ389">
            <v>0</v>
          </cell>
          <cell r="DR389">
            <v>1.0173000000000001</v>
          </cell>
          <cell r="DS389">
            <v>18627.128049121337</v>
          </cell>
          <cell r="DT389">
            <v>0</v>
          </cell>
          <cell r="DU389">
            <v>18627.128049121337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4560.25</v>
          </cell>
          <cell r="EB389">
            <v>4560.25</v>
          </cell>
          <cell r="EC389">
            <v>0</v>
          </cell>
          <cell r="ED389">
            <v>0</v>
          </cell>
          <cell r="EE389">
            <v>4560.25</v>
          </cell>
          <cell r="EF389">
            <v>4560.25</v>
          </cell>
          <cell r="EG389">
            <v>0</v>
          </cell>
          <cell r="EH389"/>
          <cell r="EI389">
            <v>0</v>
          </cell>
          <cell r="EJ389">
            <v>0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158081.96804912132</v>
          </cell>
          <cell r="EQ389">
            <v>0</v>
          </cell>
          <cell r="ER389">
            <v>158081.96804912132</v>
          </cell>
          <cell r="ES389">
            <v>1099899.9820445688</v>
          </cell>
          <cell r="ET389">
            <v>0</v>
          </cell>
          <cell r="EU389">
            <v>1099899.9820445688</v>
          </cell>
          <cell r="EV389">
            <v>1095339.7320445685</v>
          </cell>
          <cell r="EW389">
            <v>5240.8599619357346</v>
          </cell>
          <cell r="EX389">
            <v>4610</v>
          </cell>
          <cell r="EY389">
            <v>0</v>
          </cell>
          <cell r="EZ389">
            <v>963490</v>
          </cell>
          <cell r="FA389">
            <v>0</v>
          </cell>
          <cell r="FB389">
            <v>1099899.9820445688</v>
          </cell>
          <cell r="FC389">
            <v>1099899.9820445688</v>
          </cell>
          <cell r="FD389">
            <v>0</v>
          </cell>
          <cell r="FE389">
            <v>1099899.9820445688</v>
          </cell>
          <cell r="FF389">
            <v>1099899.9820445688</v>
          </cell>
          <cell r="FG389">
            <v>0</v>
          </cell>
          <cell r="FH389" t="str">
            <v>Formula</v>
          </cell>
          <cell r="FI389">
            <v>213427.75290445858</v>
          </cell>
          <cell r="FJ389">
            <v>0</v>
          </cell>
          <cell r="FK389">
            <v>213427.75290445858</v>
          </cell>
          <cell r="FL389">
            <v>0</v>
          </cell>
          <cell r="FM389" t="str">
            <v/>
          </cell>
          <cell r="FN389" t="str">
            <v/>
          </cell>
          <cell r="FO389" t="str">
            <v/>
          </cell>
          <cell r="FP389" t="str">
            <v/>
          </cell>
          <cell r="FQ389">
            <v>0</v>
          </cell>
        </row>
        <row r="390">
          <cell r="C390"/>
          <cell r="D390"/>
          <cell r="E390" t="str">
            <v>St Teresa's Catholic Primary School, Colchester</v>
          </cell>
          <cell r="F390" t="str">
            <v>P</v>
          </cell>
          <cell r="G390" t="str">
            <v/>
          </cell>
          <cell r="H390"/>
          <cell r="I390" t="str">
            <v>Y</v>
          </cell>
          <cell r="J390"/>
          <cell r="K390">
            <v>3321</v>
          </cell>
          <cell r="L390">
            <v>138311</v>
          </cell>
          <cell r="M390"/>
          <cell r="N390"/>
          <cell r="O390">
            <v>7</v>
          </cell>
          <cell r="P390">
            <v>0</v>
          </cell>
          <cell r="Q390">
            <v>0</v>
          </cell>
          <cell r="R390"/>
          <cell r="S390">
            <v>30</v>
          </cell>
          <cell r="T390">
            <v>187</v>
          </cell>
          <cell r="U390"/>
          <cell r="V390">
            <v>217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217</v>
          </cell>
          <cell r="AF390">
            <v>770912.03</v>
          </cell>
          <cell r="AG390">
            <v>0</v>
          </cell>
          <cell r="AH390">
            <v>0</v>
          </cell>
          <cell r="AI390">
            <v>0</v>
          </cell>
          <cell r="AJ390">
            <v>770912.03</v>
          </cell>
          <cell r="AK390">
            <v>15.999999999999996</v>
          </cell>
          <cell r="AL390">
            <v>7868.7999999999984</v>
          </cell>
          <cell r="AM390">
            <v>0</v>
          </cell>
          <cell r="AN390">
            <v>0</v>
          </cell>
          <cell r="AO390">
            <v>7868.7999999999984</v>
          </cell>
          <cell r="AP390">
            <v>17</v>
          </cell>
          <cell r="AQ390">
            <v>13991.34</v>
          </cell>
          <cell r="AR390">
            <v>0</v>
          </cell>
          <cell r="AS390">
            <v>0</v>
          </cell>
          <cell r="AT390">
            <v>13991.34</v>
          </cell>
          <cell r="AU390">
            <v>171.00000000000011</v>
          </cell>
          <cell r="AV390">
            <v>0</v>
          </cell>
          <cell r="AW390">
            <v>10.999999999999991</v>
          </cell>
          <cell r="AX390">
            <v>2594.5127999999982</v>
          </cell>
          <cell r="AY390">
            <v>10.999999999999991</v>
          </cell>
          <cell r="AZ390">
            <v>3146.5367999999976</v>
          </cell>
          <cell r="BA390">
            <v>17</v>
          </cell>
          <cell r="BB390">
            <v>7592.88</v>
          </cell>
          <cell r="BC390">
            <v>3.9999999999999991</v>
          </cell>
          <cell r="BD390">
            <v>1947.1199999999994</v>
          </cell>
          <cell r="BE390">
            <v>1.9999999999999996</v>
          </cell>
          <cell r="BF390">
            <v>1033.7999999999997</v>
          </cell>
          <cell r="BG390">
            <v>1.0000000000000009</v>
          </cell>
          <cell r="BH390">
            <v>682.50000000000057</v>
          </cell>
          <cell r="BI390">
            <v>16997.349599999994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16997.349599999994</v>
          </cell>
          <cell r="BZ390">
            <v>38857.489599999994</v>
          </cell>
          <cell r="CA390">
            <v>0</v>
          </cell>
          <cell r="CB390">
            <v>38857.489599999994</v>
          </cell>
          <cell r="CC390">
            <v>49.237771739130416</v>
          </cell>
          <cell r="CD390">
            <v>57820.407730978237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57820.407730978237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18.566844919786096</v>
          </cell>
          <cell r="CX390">
            <v>10994.728556149732</v>
          </cell>
          <cell r="CY390">
            <v>0</v>
          </cell>
          <cell r="CZ390">
            <v>0</v>
          </cell>
          <cell r="DA390">
            <v>10994.728556149732</v>
          </cell>
          <cell r="DB390">
            <v>878584.65588712797</v>
          </cell>
          <cell r="DC390">
            <v>0</v>
          </cell>
          <cell r="DD390">
            <v>878584.65588712797</v>
          </cell>
          <cell r="DE390">
            <v>134894.59</v>
          </cell>
          <cell r="DF390">
            <v>0</v>
          </cell>
          <cell r="DG390">
            <v>134894.59</v>
          </cell>
          <cell r="DH390">
            <v>31</v>
          </cell>
          <cell r="DI390">
            <v>0</v>
          </cell>
          <cell r="DJ390">
            <v>0.65100000000000002</v>
          </cell>
          <cell r="DK390">
            <v>0</v>
          </cell>
          <cell r="DL390">
            <v>0</v>
          </cell>
          <cell r="DN390"/>
          <cell r="DO390">
            <v>0</v>
          </cell>
          <cell r="DP390">
            <v>0</v>
          </cell>
          <cell r="DQ390">
            <v>0</v>
          </cell>
          <cell r="DR390">
            <v>1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4316.7060000000001</v>
          </cell>
          <cell r="EB390">
            <v>4316.7060000000001</v>
          </cell>
          <cell r="EC390">
            <v>0</v>
          </cell>
          <cell r="ED390">
            <v>0</v>
          </cell>
          <cell r="EE390">
            <v>4316.7060000000001</v>
          </cell>
          <cell r="EF390">
            <v>4316.7060000000001</v>
          </cell>
          <cell r="EG390">
            <v>0</v>
          </cell>
          <cell r="EH390"/>
          <cell r="EI390">
            <v>0</v>
          </cell>
          <cell r="EJ390">
            <v>0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139211.296</v>
          </cell>
          <cell r="EQ390">
            <v>0</v>
          </cell>
          <cell r="ER390">
            <v>139211.296</v>
          </cell>
          <cell r="ES390">
            <v>1017795.9518871279</v>
          </cell>
          <cell r="ET390">
            <v>0</v>
          </cell>
          <cell r="EU390">
            <v>1017795.9518871279</v>
          </cell>
          <cell r="EV390">
            <v>1013479.2458871279</v>
          </cell>
          <cell r="EW390">
            <v>4670.411271369253</v>
          </cell>
          <cell r="EX390">
            <v>4610</v>
          </cell>
          <cell r="EY390">
            <v>0</v>
          </cell>
          <cell r="EZ390">
            <v>1000370</v>
          </cell>
          <cell r="FA390">
            <v>0</v>
          </cell>
          <cell r="FB390">
            <v>1017795.9518871279</v>
          </cell>
          <cell r="FC390">
            <v>1017795.9518871279</v>
          </cell>
          <cell r="FD390">
            <v>0</v>
          </cell>
          <cell r="FE390">
            <v>1017795.9518871279</v>
          </cell>
          <cell r="FF390">
            <v>1017795.9518871279</v>
          </cell>
          <cell r="FG390">
            <v>0</v>
          </cell>
          <cell r="FH390" t="str">
            <v>Formula</v>
          </cell>
          <cell r="FI390">
            <v>122931.18678712795</v>
          </cell>
          <cell r="FJ390">
            <v>0</v>
          </cell>
          <cell r="FK390">
            <v>122931.18678712795</v>
          </cell>
          <cell r="FL390">
            <v>0</v>
          </cell>
          <cell r="FM390" t="str">
            <v/>
          </cell>
          <cell r="FN390" t="str">
            <v/>
          </cell>
          <cell r="FO390" t="str">
            <v/>
          </cell>
          <cell r="FP390" t="str">
            <v/>
          </cell>
          <cell r="FQ390">
            <v>0</v>
          </cell>
        </row>
        <row r="391">
          <cell r="C391"/>
          <cell r="D391"/>
          <cell r="E391" t="str">
            <v>St Teresa's Catholic Primary School</v>
          </cell>
          <cell r="F391" t="str">
            <v>P</v>
          </cell>
          <cell r="G391" t="str">
            <v/>
          </cell>
          <cell r="H391"/>
          <cell r="I391" t="str">
            <v>Y</v>
          </cell>
          <cell r="J391"/>
          <cell r="K391">
            <v>3467</v>
          </cell>
          <cell r="L391">
            <v>145997</v>
          </cell>
          <cell r="M391"/>
          <cell r="N391"/>
          <cell r="O391">
            <v>7</v>
          </cell>
          <cell r="P391">
            <v>0</v>
          </cell>
          <cell r="Q391">
            <v>0</v>
          </cell>
          <cell r="R391"/>
          <cell r="S391">
            <v>30</v>
          </cell>
          <cell r="T391">
            <v>135</v>
          </cell>
          <cell r="U391"/>
          <cell r="V391">
            <v>165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165</v>
          </cell>
          <cell r="AF391">
            <v>586177.35</v>
          </cell>
          <cell r="AG391">
            <v>0</v>
          </cell>
          <cell r="AH391">
            <v>0</v>
          </cell>
          <cell r="AI391">
            <v>0</v>
          </cell>
          <cell r="AJ391">
            <v>586177.35</v>
          </cell>
          <cell r="AK391">
            <v>42.000000000000078</v>
          </cell>
          <cell r="AL391">
            <v>20655.600000000039</v>
          </cell>
          <cell r="AM391">
            <v>0</v>
          </cell>
          <cell r="AN391">
            <v>0</v>
          </cell>
          <cell r="AO391">
            <v>20655.600000000039</v>
          </cell>
          <cell r="AP391">
            <v>42.000000000000078</v>
          </cell>
          <cell r="AQ391">
            <v>34566.840000000062</v>
          </cell>
          <cell r="AR391">
            <v>0</v>
          </cell>
          <cell r="AS391">
            <v>0</v>
          </cell>
          <cell r="AT391">
            <v>34566.840000000062</v>
          </cell>
          <cell r="AU391">
            <v>116</v>
          </cell>
          <cell r="AV391">
            <v>0</v>
          </cell>
          <cell r="AW391">
            <v>0</v>
          </cell>
          <cell r="AX391">
            <v>0</v>
          </cell>
          <cell r="AY391">
            <v>17.999999999999986</v>
          </cell>
          <cell r="AZ391">
            <v>5148.8783999999969</v>
          </cell>
          <cell r="BA391">
            <v>14.000000000000007</v>
          </cell>
          <cell r="BB391">
            <v>6252.9600000000028</v>
          </cell>
          <cell r="BC391">
            <v>0</v>
          </cell>
          <cell r="BD391">
            <v>0</v>
          </cell>
          <cell r="BE391">
            <v>16.999999999999996</v>
          </cell>
          <cell r="BF391">
            <v>8787.2999999999975</v>
          </cell>
          <cell r="BG391">
            <v>0</v>
          </cell>
          <cell r="BH391">
            <v>0</v>
          </cell>
          <cell r="BI391">
            <v>20189.138399999996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20189.138399999996</v>
          </cell>
          <cell r="BZ391">
            <v>75411.5784000001</v>
          </cell>
          <cell r="CA391">
            <v>0</v>
          </cell>
          <cell r="CB391">
            <v>75411.5784000001</v>
          </cell>
          <cell r="CC391">
            <v>59.694825298540486</v>
          </cell>
          <cell r="CD391">
            <v>70100.230296329071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70100.230296329071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3.666666666666663</v>
          </cell>
          <cell r="CX391">
            <v>2171.2899999999977</v>
          </cell>
          <cell r="CY391">
            <v>0</v>
          </cell>
          <cell r="CZ391">
            <v>0</v>
          </cell>
          <cell r="DA391">
            <v>2171.2899999999977</v>
          </cell>
          <cell r="DB391">
            <v>733860.44869632926</v>
          </cell>
          <cell r="DC391">
            <v>0</v>
          </cell>
          <cell r="DD391">
            <v>733860.44869632926</v>
          </cell>
          <cell r="DE391">
            <v>134894.59</v>
          </cell>
          <cell r="DF391">
            <v>0</v>
          </cell>
          <cell r="DG391">
            <v>134894.59</v>
          </cell>
          <cell r="DH391">
            <v>23.571428571428573</v>
          </cell>
          <cell r="DI391">
            <v>0</v>
          </cell>
          <cell r="DJ391">
            <v>0.311</v>
          </cell>
          <cell r="DK391">
            <v>0</v>
          </cell>
          <cell r="DL391">
            <v>0</v>
          </cell>
          <cell r="DN391"/>
          <cell r="DO391">
            <v>0</v>
          </cell>
          <cell r="DP391">
            <v>0</v>
          </cell>
          <cell r="DQ391">
            <v>0</v>
          </cell>
          <cell r="DR391">
            <v>1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558.74799999999993</v>
          </cell>
          <cell r="EB391">
            <v>558.74800000000005</v>
          </cell>
          <cell r="EC391">
            <v>0</v>
          </cell>
          <cell r="ED391">
            <v>0</v>
          </cell>
          <cell r="EE391">
            <v>558.74800000000005</v>
          </cell>
          <cell r="EF391">
            <v>558.74800000000005</v>
          </cell>
          <cell r="EG391">
            <v>0</v>
          </cell>
          <cell r="EH391"/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135453.33799999999</v>
          </cell>
          <cell r="EQ391">
            <v>0</v>
          </cell>
          <cell r="ER391">
            <v>135453.33799999999</v>
          </cell>
          <cell r="ES391">
            <v>869313.78669632925</v>
          </cell>
          <cell r="ET391">
            <v>0</v>
          </cell>
          <cell r="EU391">
            <v>869313.78669632925</v>
          </cell>
          <cell r="EV391">
            <v>868755.03869632923</v>
          </cell>
          <cell r="EW391">
            <v>5265.1820527050259</v>
          </cell>
          <cell r="EX391">
            <v>4610</v>
          </cell>
          <cell r="EY391">
            <v>0</v>
          </cell>
          <cell r="EZ391">
            <v>760650</v>
          </cell>
          <cell r="FA391">
            <v>0</v>
          </cell>
          <cell r="FB391">
            <v>869313.78669632925</v>
          </cell>
          <cell r="FC391">
            <v>869313.78669632925</v>
          </cell>
          <cell r="FD391">
            <v>0</v>
          </cell>
          <cell r="FE391">
            <v>869313.78669632925</v>
          </cell>
          <cell r="FF391">
            <v>869313.78669632925</v>
          </cell>
          <cell r="FG391">
            <v>0</v>
          </cell>
          <cell r="FH391" t="str">
            <v>Formula</v>
          </cell>
          <cell r="FI391">
            <v>144612.81919632913</v>
          </cell>
          <cell r="FJ391">
            <v>0</v>
          </cell>
          <cell r="FK391">
            <v>144612.81919632913</v>
          </cell>
          <cell r="FL391">
            <v>0</v>
          </cell>
          <cell r="FM391" t="str">
            <v/>
          </cell>
          <cell r="FN391" t="str">
            <v/>
          </cell>
          <cell r="FO391" t="str">
            <v/>
          </cell>
          <cell r="FP391" t="str">
            <v/>
          </cell>
          <cell r="FQ391">
            <v>0</v>
          </cell>
        </row>
        <row r="392">
          <cell r="C392"/>
          <cell r="D392"/>
          <cell r="E392" t="str">
            <v>St Thomas More Catholic Primary School, Saffron Walden</v>
          </cell>
          <cell r="F392" t="str">
            <v>P</v>
          </cell>
          <cell r="G392" t="str">
            <v/>
          </cell>
          <cell r="H392"/>
          <cell r="I392" t="str">
            <v>Y</v>
          </cell>
          <cell r="J392"/>
          <cell r="K392">
            <v>5223</v>
          </cell>
          <cell r="L392">
            <v>137081</v>
          </cell>
          <cell r="M392"/>
          <cell r="N392"/>
          <cell r="O392">
            <v>7</v>
          </cell>
          <cell r="P392">
            <v>0</v>
          </cell>
          <cell r="Q392">
            <v>0</v>
          </cell>
          <cell r="R392"/>
          <cell r="S392">
            <v>29</v>
          </cell>
          <cell r="T392">
            <v>185</v>
          </cell>
          <cell r="U392"/>
          <cell r="V392">
            <v>214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214</v>
          </cell>
          <cell r="AF392">
            <v>760254.26</v>
          </cell>
          <cell r="AG392">
            <v>0</v>
          </cell>
          <cell r="AH392">
            <v>0</v>
          </cell>
          <cell r="AI392">
            <v>0</v>
          </cell>
          <cell r="AJ392">
            <v>760254.26</v>
          </cell>
          <cell r="AK392">
            <v>6.0000000000000018</v>
          </cell>
          <cell r="AL392">
            <v>2950.8000000000011</v>
          </cell>
          <cell r="AM392">
            <v>0</v>
          </cell>
          <cell r="AN392">
            <v>0</v>
          </cell>
          <cell r="AO392">
            <v>2950.8000000000011</v>
          </cell>
          <cell r="AP392">
            <v>6.0000000000000018</v>
          </cell>
          <cell r="AQ392">
            <v>4938.1200000000017</v>
          </cell>
          <cell r="AR392">
            <v>0</v>
          </cell>
          <cell r="AS392">
            <v>0</v>
          </cell>
          <cell r="AT392">
            <v>4938.1200000000017</v>
          </cell>
          <cell r="AU392">
            <v>211.97156398104266</v>
          </cell>
          <cell r="AV392">
            <v>0</v>
          </cell>
          <cell r="AW392">
            <v>1.0142180094786739</v>
          </cell>
          <cell r="AX392">
            <v>239.21832796208554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1.0142180094786739</v>
          </cell>
          <cell r="BD392">
            <v>493.70104265402887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732.91937061611441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732.91937061611441</v>
          </cell>
          <cell r="BZ392">
            <v>8621.8393706161169</v>
          </cell>
          <cell r="CA392">
            <v>0</v>
          </cell>
          <cell r="CB392">
            <v>8621.8393706161169</v>
          </cell>
          <cell r="CC392">
            <v>38.774062184174518</v>
          </cell>
          <cell r="CD392">
            <v>45532.768963497976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45532.768963497976</v>
          </cell>
          <cell r="CR392">
            <v>2.159999999999993</v>
          </cell>
          <cell r="CS392">
            <v>2081.2247999999931</v>
          </cell>
          <cell r="CT392">
            <v>0</v>
          </cell>
          <cell r="CU392">
            <v>0</v>
          </cell>
          <cell r="CV392">
            <v>2081.2247999999931</v>
          </cell>
          <cell r="CW392">
            <v>13.881081081081089</v>
          </cell>
          <cell r="CX392">
            <v>8219.9597837837882</v>
          </cell>
          <cell r="CY392">
            <v>0</v>
          </cell>
          <cell r="CZ392">
            <v>0</v>
          </cell>
          <cell r="DA392">
            <v>8219.9597837837882</v>
          </cell>
          <cell r="DB392">
            <v>824710.05291789782</v>
          </cell>
          <cell r="DC392">
            <v>0</v>
          </cell>
          <cell r="DD392">
            <v>824710.05291789782</v>
          </cell>
          <cell r="DE392">
            <v>134894.59</v>
          </cell>
          <cell r="DF392">
            <v>0</v>
          </cell>
          <cell r="DG392">
            <v>134894.59</v>
          </cell>
          <cell r="DH392">
            <v>30.571428571428573</v>
          </cell>
          <cell r="DI392">
            <v>0</v>
          </cell>
          <cell r="DJ392">
            <v>0.52</v>
          </cell>
          <cell r="DK392">
            <v>0</v>
          </cell>
          <cell r="DL392">
            <v>0</v>
          </cell>
          <cell r="DN392"/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4732.8</v>
          </cell>
          <cell r="EB392">
            <v>4732.8</v>
          </cell>
          <cell r="EC392">
            <v>0</v>
          </cell>
          <cell r="ED392">
            <v>0</v>
          </cell>
          <cell r="EE392">
            <v>4732.8</v>
          </cell>
          <cell r="EF392">
            <v>4732.8</v>
          </cell>
          <cell r="EG392">
            <v>0</v>
          </cell>
          <cell r="EH392"/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139627.38999999998</v>
          </cell>
          <cell r="EQ392">
            <v>0</v>
          </cell>
          <cell r="ER392">
            <v>139627.38999999998</v>
          </cell>
          <cell r="ES392">
            <v>964337.44291789783</v>
          </cell>
          <cell r="ET392">
            <v>0</v>
          </cell>
          <cell r="EU392">
            <v>964337.44291789783</v>
          </cell>
          <cell r="EV392">
            <v>959604.64291789779</v>
          </cell>
          <cell r="EW392">
            <v>4484.1338454107372</v>
          </cell>
          <cell r="EX392">
            <v>4610</v>
          </cell>
          <cell r="EY392">
            <v>125.86615458926281</v>
          </cell>
          <cell r="EZ392">
            <v>986540</v>
          </cell>
          <cell r="FA392">
            <v>26935.357082102215</v>
          </cell>
          <cell r="FB392">
            <v>991272.8</v>
          </cell>
          <cell r="FC392">
            <v>991272.8</v>
          </cell>
          <cell r="FD392">
            <v>0</v>
          </cell>
          <cell r="FE392">
            <v>991272.8</v>
          </cell>
          <cell r="FF392">
            <v>991272.8</v>
          </cell>
          <cell r="FG392">
            <v>0</v>
          </cell>
          <cell r="FH392" t="str">
            <v>MPPL</v>
          </cell>
          <cell r="FI392">
            <v>84312.62071789788</v>
          </cell>
          <cell r="FJ392">
            <v>0</v>
          </cell>
          <cell r="FK392">
            <v>84312.62071789788</v>
          </cell>
          <cell r="FL392">
            <v>0</v>
          </cell>
          <cell r="FM392" t="str">
            <v/>
          </cell>
          <cell r="FN392" t="str">
            <v/>
          </cell>
          <cell r="FO392" t="str">
            <v/>
          </cell>
          <cell r="FP392" t="str">
            <v/>
          </cell>
          <cell r="FQ392">
            <v>0</v>
          </cell>
        </row>
        <row r="393">
          <cell r="C393"/>
          <cell r="D393"/>
          <cell r="E393" t="str">
            <v>St Thomas More's Catholic Primary School, Colchester</v>
          </cell>
          <cell r="F393" t="str">
            <v>P</v>
          </cell>
          <cell r="G393" t="str">
            <v/>
          </cell>
          <cell r="H393"/>
          <cell r="I393" t="str">
            <v>Y</v>
          </cell>
          <cell r="J393"/>
          <cell r="K393">
            <v>3824</v>
          </cell>
          <cell r="L393">
            <v>138164</v>
          </cell>
          <cell r="M393"/>
          <cell r="N393"/>
          <cell r="O393">
            <v>7</v>
          </cell>
          <cell r="P393">
            <v>0</v>
          </cell>
          <cell r="Q393">
            <v>0</v>
          </cell>
          <cell r="R393"/>
          <cell r="S393">
            <v>30</v>
          </cell>
          <cell r="T393">
            <v>177</v>
          </cell>
          <cell r="U393"/>
          <cell r="V393">
            <v>207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207</v>
          </cell>
          <cell r="AF393">
            <v>735386.13</v>
          </cell>
          <cell r="AG393">
            <v>0</v>
          </cell>
          <cell r="AH393">
            <v>0</v>
          </cell>
          <cell r="AI393">
            <v>0</v>
          </cell>
          <cell r="AJ393">
            <v>735386.13</v>
          </cell>
          <cell r="AK393">
            <v>8.9999999999999964</v>
          </cell>
          <cell r="AL393">
            <v>4426.199999999998</v>
          </cell>
          <cell r="AM393">
            <v>0</v>
          </cell>
          <cell r="AN393">
            <v>0</v>
          </cell>
          <cell r="AO393">
            <v>4426.199999999998</v>
          </cell>
          <cell r="AP393">
            <v>10.000000000000011</v>
          </cell>
          <cell r="AQ393">
            <v>8230.200000000008</v>
          </cell>
          <cell r="AR393">
            <v>0</v>
          </cell>
          <cell r="AS393">
            <v>0</v>
          </cell>
          <cell r="AT393">
            <v>8230.200000000008</v>
          </cell>
          <cell r="AU393">
            <v>90.999999999999929</v>
          </cell>
          <cell r="AV393">
            <v>0</v>
          </cell>
          <cell r="AW393">
            <v>49.000000000000078</v>
          </cell>
          <cell r="AX393">
            <v>11557.375200000019</v>
          </cell>
          <cell r="AY393">
            <v>38.999999999999943</v>
          </cell>
          <cell r="AZ393">
            <v>11155.903199999984</v>
          </cell>
          <cell r="BA393">
            <v>3.9999999999999911</v>
          </cell>
          <cell r="BB393">
            <v>1786.5599999999961</v>
          </cell>
          <cell r="BC393">
            <v>16.000000000000007</v>
          </cell>
          <cell r="BD393">
            <v>7788.4800000000032</v>
          </cell>
          <cell r="BE393">
            <v>8.0000000000000036</v>
          </cell>
          <cell r="BF393">
            <v>4135.2000000000016</v>
          </cell>
          <cell r="BG393">
            <v>0</v>
          </cell>
          <cell r="BH393">
            <v>0</v>
          </cell>
          <cell r="BI393">
            <v>36423.518400000008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36423.518400000008</v>
          </cell>
          <cell r="BZ393">
            <v>49079.91840000001</v>
          </cell>
          <cell r="CA393">
            <v>0</v>
          </cell>
          <cell r="CB393">
            <v>49079.91840000001</v>
          </cell>
          <cell r="CC393">
            <v>37.697006148088782</v>
          </cell>
          <cell r="CD393">
            <v>44267.971289762136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44267.971289762136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25.728813559321939</v>
          </cell>
          <cell r="CX393">
            <v>15235.831525423671</v>
          </cell>
          <cell r="CY393">
            <v>0</v>
          </cell>
          <cell r="CZ393">
            <v>0</v>
          </cell>
          <cell r="DA393">
            <v>15235.831525423671</v>
          </cell>
          <cell r="DB393">
            <v>843969.85121518583</v>
          </cell>
          <cell r="DC393">
            <v>0</v>
          </cell>
          <cell r="DD393">
            <v>843969.85121518583</v>
          </cell>
          <cell r="DE393">
            <v>134894.59</v>
          </cell>
          <cell r="DF393">
            <v>0</v>
          </cell>
          <cell r="DG393">
            <v>134894.59</v>
          </cell>
          <cell r="DH393">
            <v>29.571428571428573</v>
          </cell>
          <cell r="DI393">
            <v>0</v>
          </cell>
          <cell r="DJ393">
            <v>0.434</v>
          </cell>
          <cell r="DK393">
            <v>0</v>
          </cell>
          <cell r="DL393">
            <v>0</v>
          </cell>
          <cell r="DN393"/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3870.05</v>
          </cell>
          <cell r="EB393">
            <v>3870.05</v>
          </cell>
          <cell r="EC393">
            <v>0</v>
          </cell>
          <cell r="ED393">
            <v>0</v>
          </cell>
          <cell r="EE393">
            <v>3870.05</v>
          </cell>
          <cell r="EF393">
            <v>3870.0500000000006</v>
          </cell>
          <cell r="EG393">
            <v>0</v>
          </cell>
          <cell r="EH393"/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138764.63999999998</v>
          </cell>
          <cell r="EQ393">
            <v>0</v>
          </cell>
          <cell r="ER393">
            <v>138764.63999999998</v>
          </cell>
          <cell r="ES393">
            <v>982734.49121518584</v>
          </cell>
          <cell r="ET393">
            <v>0</v>
          </cell>
          <cell r="EU393">
            <v>982734.49121518584</v>
          </cell>
          <cell r="EV393">
            <v>978864.4412151858</v>
          </cell>
          <cell r="EW393">
            <v>4728.8137256772261</v>
          </cell>
          <cell r="EX393">
            <v>4610</v>
          </cell>
          <cell r="EY393">
            <v>0</v>
          </cell>
          <cell r="EZ393">
            <v>954270</v>
          </cell>
          <cell r="FA393">
            <v>0</v>
          </cell>
          <cell r="FB393">
            <v>982734.49121518584</v>
          </cell>
          <cell r="FC393">
            <v>982734.49121518584</v>
          </cell>
          <cell r="FD393">
            <v>0</v>
          </cell>
          <cell r="FE393">
            <v>982734.49121518584</v>
          </cell>
          <cell r="FF393">
            <v>982734.49121518584</v>
          </cell>
          <cell r="FG393">
            <v>0</v>
          </cell>
          <cell r="FH393" t="str">
            <v>Formula</v>
          </cell>
          <cell r="FI393">
            <v>126219.10511518581</v>
          </cell>
          <cell r="FJ393">
            <v>0</v>
          </cell>
          <cell r="FK393">
            <v>126219.10511518581</v>
          </cell>
          <cell r="FL393">
            <v>0</v>
          </cell>
          <cell r="FM393" t="str">
            <v/>
          </cell>
          <cell r="FN393" t="str">
            <v/>
          </cell>
          <cell r="FO393" t="str">
            <v/>
          </cell>
          <cell r="FP393" t="str">
            <v/>
          </cell>
          <cell r="FQ393">
            <v>0</v>
          </cell>
        </row>
        <row r="394">
          <cell r="C394">
            <v>1426</v>
          </cell>
          <cell r="D394" t="str">
            <v>RB051426</v>
          </cell>
          <cell r="E394" t="str">
            <v>St Thomas of Canterbury Church of England Aided Primary School, Brentwood</v>
          </cell>
          <cell r="F394" t="str">
            <v>P</v>
          </cell>
          <cell r="G394" t="str">
            <v>Y</v>
          </cell>
          <cell r="H394">
            <v>10023836</v>
          </cell>
          <cell r="I394" t="str">
            <v/>
          </cell>
          <cell r="J394"/>
          <cell r="K394">
            <v>3592</v>
          </cell>
          <cell r="L394">
            <v>115179</v>
          </cell>
          <cell r="M394"/>
          <cell r="N394"/>
          <cell r="O394">
            <v>7</v>
          </cell>
          <cell r="P394">
            <v>0</v>
          </cell>
          <cell r="Q394">
            <v>0</v>
          </cell>
          <cell r="R394"/>
          <cell r="S394">
            <v>74</v>
          </cell>
          <cell r="T394">
            <v>452</v>
          </cell>
          <cell r="U394"/>
          <cell r="V394">
            <v>526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526</v>
          </cell>
          <cell r="AF394">
            <v>1868662.34</v>
          </cell>
          <cell r="AG394">
            <v>0</v>
          </cell>
          <cell r="AH394">
            <v>0</v>
          </cell>
          <cell r="AI394">
            <v>0</v>
          </cell>
          <cell r="AJ394">
            <v>1868662.34</v>
          </cell>
          <cell r="AK394">
            <v>94.999999999999787</v>
          </cell>
          <cell r="AL394">
            <v>46720.999999999898</v>
          </cell>
          <cell r="AM394">
            <v>0</v>
          </cell>
          <cell r="AN394">
            <v>0</v>
          </cell>
          <cell r="AO394">
            <v>46720.999999999898</v>
          </cell>
          <cell r="AP394">
            <v>97.000000000000156</v>
          </cell>
          <cell r="AQ394">
            <v>79832.940000000133</v>
          </cell>
          <cell r="AR394">
            <v>0</v>
          </cell>
          <cell r="AS394">
            <v>0</v>
          </cell>
          <cell r="AT394">
            <v>79832.940000000133</v>
          </cell>
          <cell r="AU394">
            <v>450.00000000000006</v>
          </cell>
          <cell r="AV394">
            <v>0</v>
          </cell>
          <cell r="AW394">
            <v>74.000000000000099</v>
          </cell>
          <cell r="AX394">
            <v>17453.995200000023</v>
          </cell>
          <cell r="AY394">
            <v>1.9999999999999987</v>
          </cell>
          <cell r="AZ394">
            <v>572.09759999999972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18026.092800000024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18026.092800000024</v>
          </cell>
          <cell r="BZ394">
            <v>144580.03280000004</v>
          </cell>
          <cell r="CA394">
            <v>0</v>
          </cell>
          <cell r="CB394">
            <v>144580.03280000004</v>
          </cell>
          <cell r="CC394">
            <v>162.69564909225289</v>
          </cell>
          <cell r="CD394">
            <v>191055.12768552348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191055.12768552348</v>
          </cell>
          <cell r="CR394">
            <v>16.439999999999987</v>
          </cell>
          <cell r="CS394">
            <v>15840.433199999987</v>
          </cell>
          <cell r="CT394">
            <v>0</v>
          </cell>
          <cell r="CU394">
            <v>0</v>
          </cell>
          <cell r="CV394">
            <v>15840.433199999987</v>
          </cell>
          <cell r="CW394">
            <v>47.712389380530965</v>
          </cell>
          <cell r="CX394">
            <v>28253.845619469019</v>
          </cell>
          <cell r="CY394">
            <v>0</v>
          </cell>
          <cell r="CZ394">
            <v>0</v>
          </cell>
          <cell r="DA394">
            <v>28253.845619469019</v>
          </cell>
          <cell r="DB394">
            <v>2248391.7793049924</v>
          </cell>
          <cell r="DC394">
            <v>0</v>
          </cell>
          <cell r="DD394">
            <v>2248391.7793049924</v>
          </cell>
          <cell r="DE394">
            <v>134894.59</v>
          </cell>
          <cell r="DF394">
            <v>0</v>
          </cell>
          <cell r="DG394">
            <v>134894.59</v>
          </cell>
          <cell r="DH394">
            <v>75.142857142857139</v>
          </cell>
          <cell r="DI394">
            <v>0</v>
          </cell>
          <cell r="DJ394">
            <v>0.78300000000000003</v>
          </cell>
          <cell r="DK394">
            <v>0</v>
          </cell>
          <cell r="DL394">
            <v>0</v>
          </cell>
          <cell r="DM394"/>
          <cell r="DN394"/>
          <cell r="DO394">
            <v>0</v>
          </cell>
          <cell r="DP394">
            <v>0</v>
          </cell>
          <cell r="DQ394">
            <v>0</v>
          </cell>
          <cell r="DR394">
            <v>1.0173000000000001</v>
          </cell>
          <cell r="DS394">
            <v>42864.427673876598</v>
          </cell>
          <cell r="DT394">
            <v>0</v>
          </cell>
          <cell r="DU394">
            <v>42864.427673876598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6809.6</v>
          </cell>
          <cell r="EB394">
            <v>9216</v>
          </cell>
          <cell r="EC394">
            <v>-2406.3999999999992</v>
          </cell>
          <cell r="ED394">
            <v>0</v>
          </cell>
          <cell r="EE394">
            <v>6809.6</v>
          </cell>
          <cell r="EF394">
            <v>6809.6</v>
          </cell>
          <cell r="EG394">
            <v>0</v>
          </cell>
          <cell r="EH394"/>
          <cell r="EI394">
            <v>0</v>
          </cell>
          <cell r="EJ394">
            <v>0</v>
          </cell>
          <cell r="EK394">
            <v>94426.212999999989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278994.83067387657</v>
          </cell>
          <cell r="EQ394">
            <v>0</v>
          </cell>
          <cell r="ER394">
            <v>278994.83067387657</v>
          </cell>
          <cell r="ES394">
            <v>2527386.6099788691</v>
          </cell>
          <cell r="ET394">
            <v>0</v>
          </cell>
          <cell r="EU394">
            <v>2527386.6099788691</v>
          </cell>
          <cell r="EV394">
            <v>2520577.009978869</v>
          </cell>
          <cell r="EW394">
            <v>4791.9715018609677</v>
          </cell>
          <cell r="EX394">
            <v>4610</v>
          </cell>
          <cell r="EY394">
            <v>0</v>
          </cell>
          <cell r="EZ394">
            <v>2424860</v>
          </cell>
          <cell r="FA394">
            <v>0</v>
          </cell>
          <cell r="FB394">
            <v>2527386.6099788691</v>
          </cell>
          <cell r="FC394">
            <v>2527386.6099788691</v>
          </cell>
          <cell r="FD394">
            <v>0</v>
          </cell>
          <cell r="FE394">
            <v>2527386.6099788691</v>
          </cell>
          <cell r="FF394">
            <v>2527386.6099788691</v>
          </cell>
          <cell r="FG394">
            <v>0</v>
          </cell>
          <cell r="FH394" t="str">
            <v>Formula</v>
          </cell>
          <cell r="FI394">
            <v>395799.19125942903</v>
          </cell>
          <cell r="FJ394">
            <v>0</v>
          </cell>
          <cell r="FK394">
            <v>395799.19125942903</v>
          </cell>
          <cell r="FL394">
            <v>0</v>
          </cell>
          <cell r="FM394">
            <v>21660.68</v>
          </cell>
          <cell r="FN394">
            <v>3965.0895180000002</v>
          </cell>
          <cell r="FO394">
            <v>0</v>
          </cell>
          <cell r="FP394">
            <v>535.09980000000007</v>
          </cell>
          <cell r="FQ394">
            <v>26160.869318000001</v>
          </cell>
        </row>
        <row r="395">
          <cell r="C395"/>
          <cell r="D395"/>
          <cell r="E395" t="str">
            <v>Stambridge Primary School</v>
          </cell>
          <cell r="F395" t="str">
            <v>P</v>
          </cell>
          <cell r="G395" t="str">
            <v/>
          </cell>
          <cell r="H395"/>
          <cell r="I395" t="str">
            <v>Y</v>
          </cell>
          <cell r="J395"/>
          <cell r="K395">
            <v>2119</v>
          </cell>
          <cell r="L395">
            <v>141656</v>
          </cell>
          <cell r="M395"/>
          <cell r="N395"/>
          <cell r="O395">
            <v>7</v>
          </cell>
          <cell r="P395">
            <v>0</v>
          </cell>
          <cell r="Q395">
            <v>0</v>
          </cell>
          <cell r="R395"/>
          <cell r="S395">
            <v>14</v>
          </cell>
          <cell r="T395">
            <v>68</v>
          </cell>
          <cell r="U395"/>
          <cell r="V395">
            <v>82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82</v>
          </cell>
          <cell r="AF395">
            <v>291312.38</v>
          </cell>
          <cell r="AG395">
            <v>0</v>
          </cell>
          <cell r="AH395">
            <v>0</v>
          </cell>
          <cell r="AI395">
            <v>0</v>
          </cell>
          <cell r="AJ395">
            <v>291312.38</v>
          </cell>
          <cell r="AK395">
            <v>19.999999999999979</v>
          </cell>
          <cell r="AL395">
            <v>9835.9999999999891</v>
          </cell>
          <cell r="AM395">
            <v>0</v>
          </cell>
          <cell r="AN395">
            <v>0</v>
          </cell>
          <cell r="AO395">
            <v>9835.9999999999891</v>
          </cell>
          <cell r="AP395">
            <v>19.999999999999979</v>
          </cell>
          <cell r="AQ395">
            <v>16460.399999999983</v>
          </cell>
          <cell r="AR395">
            <v>0</v>
          </cell>
          <cell r="AS395">
            <v>0</v>
          </cell>
          <cell r="AT395">
            <v>16460.399999999983</v>
          </cell>
          <cell r="AU395">
            <v>64.000000000000014</v>
          </cell>
          <cell r="AV395">
            <v>0</v>
          </cell>
          <cell r="AW395">
            <v>0</v>
          </cell>
          <cell r="AX395">
            <v>0</v>
          </cell>
          <cell r="AY395">
            <v>9.9999999999999893</v>
          </cell>
          <cell r="AZ395">
            <v>2860.4879999999971</v>
          </cell>
          <cell r="BA395">
            <v>6.0000000000000018</v>
          </cell>
          <cell r="BB395">
            <v>2679.8400000000006</v>
          </cell>
          <cell r="BC395">
            <v>0</v>
          </cell>
          <cell r="BD395">
            <v>0</v>
          </cell>
          <cell r="BE395">
            <v>1.999999999999998</v>
          </cell>
          <cell r="BF395">
            <v>1033.7999999999988</v>
          </cell>
          <cell r="BG395">
            <v>0</v>
          </cell>
          <cell r="BH395">
            <v>0</v>
          </cell>
          <cell r="BI395">
            <v>6574.127999999997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6574.127999999997</v>
          </cell>
          <cell r="BZ395">
            <v>32870.527999999969</v>
          </cell>
          <cell r="CA395">
            <v>0</v>
          </cell>
          <cell r="CB395">
            <v>32870.527999999969</v>
          </cell>
          <cell r="CC395">
            <v>12.318278736189187</v>
          </cell>
          <cell r="CD395">
            <v>14465.477902694323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14465.477902694323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3.6176470588235268</v>
          </cell>
          <cell r="CX395">
            <v>2142.2620588235277</v>
          </cell>
          <cell r="CY395">
            <v>0</v>
          </cell>
          <cell r="CZ395">
            <v>0</v>
          </cell>
          <cell r="DA395">
            <v>2142.2620588235277</v>
          </cell>
          <cell r="DB395">
            <v>340790.6479615178</v>
          </cell>
          <cell r="DC395">
            <v>0</v>
          </cell>
          <cell r="DD395">
            <v>340790.6479615178</v>
          </cell>
          <cell r="DE395">
            <v>134894.59</v>
          </cell>
          <cell r="DF395">
            <v>0</v>
          </cell>
          <cell r="DG395">
            <v>134894.59</v>
          </cell>
          <cell r="DH395">
            <v>11.714285714285714</v>
          </cell>
          <cell r="DI395">
            <v>0.90520694259012013</v>
          </cell>
          <cell r="DJ395">
            <v>1.8959999999999999</v>
          </cell>
          <cell r="DK395">
            <v>0</v>
          </cell>
          <cell r="DL395">
            <v>0.73999999999999977</v>
          </cell>
          <cell r="DN395"/>
          <cell r="DO395">
            <v>38389.370391989309</v>
          </cell>
          <cell r="DP395">
            <v>0</v>
          </cell>
          <cell r="DQ395">
            <v>38389.370391989309</v>
          </cell>
          <cell r="DR395">
            <v>1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1306.45</v>
          </cell>
          <cell r="EB395">
            <v>1306.45</v>
          </cell>
          <cell r="EC395">
            <v>0</v>
          </cell>
          <cell r="ED395">
            <v>0</v>
          </cell>
          <cell r="EE395">
            <v>1306.45</v>
          </cell>
          <cell r="EF395">
            <v>1306.45</v>
          </cell>
          <cell r="EG395">
            <v>0</v>
          </cell>
          <cell r="EH395"/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174590.41039198931</v>
          </cell>
          <cell r="EQ395">
            <v>0</v>
          </cell>
          <cell r="ER395">
            <v>174590.41039198931</v>
          </cell>
          <cell r="ES395">
            <v>515381.05835350708</v>
          </cell>
          <cell r="ET395">
            <v>0</v>
          </cell>
          <cell r="EU395">
            <v>515381.05835350708</v>
          </cell>
          <cell r="EV395">
            <v>514074.60835350706</v>
          </cell>
          <cell r="EW395">
            <v>6269.2025408964273</v>
          </cell>
          <cell r="EX395">
            <v>4610</v>
          </cell>
          <cell r="EY395">
            <v>0</v>
          </cell>
          <cell r="EZ395">
            <v>378020</v>
          </cell>
          <cell r="FA395">
            <v>0</v>
          </cell>
          <cell r="FB395">
            <v>515381.05835350708</v>
          </cell>
          <cell r="FC395">
            <v>515381.05835350708</v>
          </cell>
          <cell r="FD395">
            <v>0</v>
          </cell>
          <cell r="FE395">
            <v>515381.05835350708</v>
          </cell>
          <cell r="FF395">
            <v>515381.05835350708</v>
          </cell>
          <cell r="FG395">
            <v>0</v>
          </cell>
          <cell r="FH395" t="str">
            <v>Formula</v>
          </cell>
          <cell r="FI395">
            <v>48381.639361517831</v>
          </cell>
          <cell r="FJ395">
            <v>0</v>
          </cell>
          <cell r="FK395">
            <v>48381.639361517831</v>
          </cell>
          <cell r="FL395">
            <v>0</v>
          </cell>
          <cell r="FM395" t="str">
            <v/>
          </cell>
          <cell r="FN395" t="str">
            <v/>
          </cell>
          <cell r="FO395" t="str">
            <v/>
          </cell>
          <cell r="FP395" t="str">
            <v/>
          </cell>
          <cell r="FQ395">
            <v>0</v>
          </cell>
        </row>
        <row r="396">
          <cell r="C396">
            <v>4218</v>
          </cell>
          <cell r="D396" t="str">
            <v>RB054218</v>
          </cell>
          <cell r="E396" t="str">
            <v>Stanway Fiveways Primary School</v>
          </cell>
          <cell r="F396" t="str">
            <v>P</v>
          </cell>
          <cell r="G396" t="str">
            <v>Y</v>
          </cell>
          <cell r="H396">
            <v>10023729</v>
          </cell>
          <cell r="I396" t="str">
            <v/>
          </cell>
          <cell r="J396"/>
          <cell r="K396">
            <v>2081</v>
          </cell>
          <cell r="L396">
            <v>114764</v>
          </cell>
          <cell r="M396"/>
          <cell r="N396"/>
          <cell r="O396">
            <v>7</v>
          </cell>
          <cell r="P396">
            <v>0</v>
          </cell>
          <cell r="Q396">
            <v>0</v>
          </cell>
          <cell r="R396"/>
          <cell r="S396">
            <v>60</v>
          </cell>
          <cell r="T396">
            <v>486</v>
          </cell>
          <cell r="U396"/>
          <cell r="V396">
            <v>546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546</v>
          </cell>
          <cell r="AF396">
            <v>1939714.1400000001</v>
          </cell>
          <cell r="AG396">
            <v>0</v>
          </cell>
          <cell r="AH396">
            <v>0</v>
          </cell>
          <cell r="AI396">
            <v>0</v>
          </cell>
          <cell r="AJ396">
            <v>1939714.1400000001</v>
          </cell>
          <cell r="AK396">
            <v>114.00000000000011</v>
          </cell>
          <cell r="AL396">
            <v>56065.200000000055</v>
          </cell>
          <cell r="AM396">
            <v>0</v>
          </cell>
          <cell r="AN396">
            <v>0</v>
          </cell>
          <cell r="AO396">
            <v>56065.200000000055</v>
          </cell>
          <cell r="AP396">
            <v>116.99999999999984</v>
          </cell>
          <cell r="AQ396">
            <v>96293.339999999866</v>
          </cell>
          <cell r="AR396">
            <v>0</v>
          </cell>
          <cell r="AS396">
            <v>0</v>
          </cell>
          <cell r="AT396">
            <v>96293.339999999866</v>
          </cell>
          <cell r="AU396">
            <v>498.91376146788974</v>
          </cell>
          <cell r="AV396">
            <v>0</v>
          </cell>
          <cell r="AW396">
            <v>10.018348623853205</v>
          </cell>
          <cell r="AX396">
            <v>2362.9757944954113</v>
          </cell>
          <cell r="AY396">
            <v>9.0165137614678841</v>
          </cell>
          <cell r="AZ396">
            <v>2579.1629416513747</v>
          </cell>
          <cell r="BA396">
            <v>27.049541284403656</v>
          </cell>
          <cell r="BB396">
            <v>12081.407119266049</v>
          </cell>
          <cell r="BC396">
            <v>0</v>
          </cell>
          <cell r="BD396">
            <v>0</v>
          </cell>
          <cell r="BE396">
            <v>1.0018348623853206</v>
          </cell>
          <cell r="BF396">
            <v>517.84844036697223</v>
          </cell>
          <cell r="BG396">
            <v>0</v>
          </cell>
          <cell r="BH396">
            <v>0</v>
          </cell>
          <cell r="BI396">
            <v>17541.394295779806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17541.394295779806</v>
          </cell>
          <cell r="BZ396">
            <v>169899.93429577973</v>
          </cell>
          <cell r="CA396">
            <v>0</v>
          </cell>
          <cell r="CB396">
            <v>169899.93429577973</v>
          </cell>
          <cell r="CC396">
            <v>150.37642296989634</v>
          </cell>
          <cell r="CD396">
            <v>176588.53725777895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176588.53725777895</v>
          </cell>
          <cell r="CR396">
            <v>43.379449541284593</v>
          </cell>
          <cell r="CS396">
            <v>41797.401016513941</v>
          </cell>
          <cell r="CT396">
            <v>0</v>
          </cell>
          <cell r="CU396">
            <v>0</v>
          </cell>
          <cell r="CV396">
            <v>41797.401016513941</v>
          </cell>
          <cell r="CW396">
            <v>39.320987654320987</v>
          </cell>
          <cell r="CX396">
            <v>23284.709259259256</v>
          </cell>
          <cell r="CY396">
            <v>0</v>
          </cell>
          <cell r="CZ396">
            <v>0</v>
          </cell>
          <cell r="DA396">
            <v>23284.709259259256</v>
          </cell>
          <cell r="DB396">
            <v>2351284.7218293315</v>
          </cell>
          <cell r="DC396">
            <v>0</v>
          </cell>
          <cell r="DD396">
            <v>2351284.7218293315</v>
          </cell>
          <cell r="DE396">
            <v>134894.59</v>
          </cell>
          <cell r="DF396">
            <v>0</v>
          </cell>
          <cell r="DG396">
            <v>134894.59</v>
          </cell>
          <cell r="DH396">
            <v>78</v>
          </cell>
          <cell r="DI396">
            <v>0</v>
          </cell>
          <cell r="DJ396">
            <v>0.78600000000000003</v>
          </cell>
          <cell r="DK396">
            <v>0</v>
          </cell>
          <cell r="DL396">
            <v>0</v>
          </cell>
          <cell r="DN396"/>
          <cell r="DO396">
            <v>0</v>
          </cell>
          <cell r="DP396">
            <v>0</v>
          </cell>
          <cell r="DQ396">
            <v>0</v>
          </cell>
          <cell r="DR396">
            <v>1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65024</v>
          </cell>
          <cell r="EB396">
            <v>62464</v>
          </cell>
          <cell r="EC396">
            <v>2560</v>
          </cell>
          <cell r="ED396">
            <v>0</v>
          </cell>
          <cell r="EE396">
            <v>65024</v>
          </cell>
          <cell r="EF396">
            <v>65024</v>
          </cell>
          <cell r="EG396">
            <v>0</v>
          </cell>
          <cell r="EH396"/>
          <cell r="EI396">
            <v>0</v>
          </cell>
          <cell r="EJ396">
            <v>0</v>
          </cell>
          <cell r="EK396">
            <v>0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199918.59</v>
          </cell>
          <cell r="EQ396">
            <v>0</v>
          </cell>
          <cell r="ER396">
            <v>199918.59</v>
          </cell>
          <cell r="ES396">
            <v>2551203.3118293313</v>
          </cell>
          <cell r="ET396">
            <v>0</v>
          </cell>
          <cell r="EU396">
            <v>2551203.3118293313</v>
          </cell>
          <cell r="EV396">
            <v>2486179.3118293313</v>
          </cell>
          <cell r="EW396">
            <v>4553.441963057383</v>
          </cell>
          <cell r="EX396">
            <v>4610</v>
          </cell>
          <cell r="EY396">
            <v>56.558036942617036</v>
          </cell>
          <cell r="EZ396">
            <v>2517060</v>
          </cell>
          <cell r="FA396">
            <v>30880.688170668669</v>
          </cell>
          <cell r="FB396">
            <v>2582084</v>
          </cell>
          <cell r="FC396">
            <v>2582084</v>
          </cell>
          <cell r="FD396">
            <v>0</v>
          </cell>
          <cell r="FE396">
            <v>2582084</v>
          </cell>
          <cell r="FF396">
            <v>2582084</v>
          </cell>
          <cell r="FG396">
            <v>0</v>
          </cell>
          <cell r="FH396" t="str">
            <v>MPPL</v>
          </cell>
          <cell r="FI396">
            <v>413696.80602933187</v>
          </cell>
          <cell r="FJ396">
            <v>0</v>
          </cell>
          <cell r="FK396">
            <v>413696.80602933187</v>
          </cell>
          <cell r="FL396">
            <v>0</v>
          </cell>
          <cell r="FM396">
            <v>22484.28</v>
          </cell>
          <cell r="FN396">
            <v>4045.86</v>
          </cell>
          <cell r="FO396">
            <v>0</v>
          </cell>
          <cell r="FP396">
            <v>546</v>
          </cell>
          <cell r="FQ396">
            <v>27076.14</v>
          </cell>
        </row>
        <row r="397">
          <cell r="C397">
            <v>4216</v>
          </cell>
          <cell r="D397" t="str">
            <v>RB054216</v>
          </cell>
          <cell r="E397" t="str">
            <v>Stanway Primary School</v>
          </cell>
          <cell r="F397" t="str">
            <v>P</v>
          </cell>
          <cell r="G397" t="str">
            <v>Y</v>
          </cell>
          <cell r="H397">
            <v>10023732</v>
          </cell>
          <cell r="I397" t="str">
            <v/>
          </cell>
          <cell r="J397"/>
          <cell r="K397">
            <v>2041</v>
          </cell>
          <cell r="L397">
            <v>114732</v>
          </cell>
          <cell r="M397"/>
          <cell r="N397"/>
          <cell r="O397">
            <v>7</v>
          </cell>
          <cell r="P397">
            <v>0</v>
          </cell>
          <cell r="Q397">
            <v>0</v>
          </cell>
          <cell r="R397"/>
          <cell r="S397">
            <v>51</v>
          </cell>
          <cell r="T397">
            <v>349</v>
          </cell>
          <cell r="U397"/>
          <cell r="V397">
            <v>400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400</v>
          </cell>
          <cell r="AF397">
            <v>1421036</v>
          </cell>
          <cell r="AG397">
            <v>0</v>
          </cell>
          <cell r="AH397">
            <v>0</v>
          </cell>
          <cell r="AI397">
            <v>0</v>
          </cell>
          <cell r="AJ397">
            <v>1421036</v>
          </cell>
          <cell r="AK397">
            <v>53</v>
          </cell>
          <cell r="AL397">
            <v>26065.4</v>
          </cell>
          <cell r="AM397">
            <v>0</v>
          </cell>
          <cell r="AN397">
            <v>0</v>
          </cell>
          <cell r="AO397">
            <v>26065.4</v>
          </cell>
          <cell r="AP397">
            <v>57.999999999999993</v>
          </cell>
          <cell r="AQ397">
            <v>47735.159999999996</v>
          </cell>
          <cell r="AR397">
            <v>0</v>
          </cell>
          <cell r="AS397">
            <v>0</v>
          </cell>
          <cell r="AT397">
            <v>47735.159999999996</v>
          </cell>
          <cell r="AU397">
            <v>362</v>
          </cell>
          <cell r="AV397">
            <v>0</v>
          </cell>
          <cell r="AW397">
            <v>11</v>
          </cell>
          <cell r="AX397">
            <v>2594.5128</v>
          </cell>
          <cell r="AY397">
            <v>10</v>
          </cell>
          <cell r="AZ397">
            <v>2860.4880000000003</v>
          </cell>
          <cell r="BA397">
            <v>12</v>
          </cell>
          <cell r="BB397">
            <v>5359.68</v>
          </cell>
          <cell r="BC397">
            <v>2</v>
          </cell>
          <cell r="BD397">
            <v>973.56</v>
          </cell>
          <cell r="BE397">
            <v>3</v>
          </cell>
          <cell r="BF397">
            <v>1550.6999999999998</v>
          </cell>
          <cell r="BG397">
            <v>0</v>
          </cell>
          <cell r="BH397">
            <v>0</v>
          </cell>
          <cell r="BI397">
            <v>13338.9408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13338.9408</v>
          </cell>
          <cell r="BZ397">
            <v>87139.500799999994</v>
          </cell>
          <cell r="CA397">
            <v>0</v>
          </cell>
          <cell r="CB397">
            <v>87139.500799999994</v>
          </cell>
          <cell r="CC397">
            <v>126.66369941767744</v>
          </cell>
          <cell r="CD397">
            <v>148742.44886317279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148742.44886317279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12.60744985673352</v>
          </cell>
          <cell r="CX397">
            <v>7465.7535816618883</v>
          </cell>
          <cell r="CY397">
            <v>0</v>
          </cell>
          <cell r="CZ397">
            <v>0</v>
          </cell>
          <cell r="DA397">
            <v>7465.7535816618883</v>
          </cell>
          <cell r="DB397">
            <v>1664383.7032448344</v>
          </cell>
          <cell r="DC397">
            <v>0</v>
          </cell>
          <cell r="DD397">
            <v>1664383.7032448344</v>
          </cell>
          <cell r="DE397">
            <v>134894.59</v>
          </cell>
          <cell r="DF397">
            <v>0</v>
          </cell>
          <cell r="DG397">
            <v>134894.59</v>
          </cell>
          <cell r="DH397">
            <v>57.142857142857146</v>
          </cell>
          <cell r="DI397">
            <v>0</v>
          </cell>
          <cell r="DJ397">
            <v>0.90100000000000002</v>
          </cell>
          <cell r="DK397">
            <v>0</v>
          </cell>
          <cell r="DL397">
            <v>0</v>
          </cell>
          <cell r="DN397"/>
          <cell r="DO397">
            <v>0</v>
          </cell>
          <cell r="DP397">
            <v>0</v>
          </cell>
          <cell r="DQ397">
            <v>0</v>
          </cell>
          <cell r="DR397">
            <v>1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18463</v>
          </cell>
          <cell r="EB397">
            <v>18463</v>
          </cell>
          <cell r="EC397">
            <v>0</v>
          </cell>
          <cell r="ED397">
            <v>0</v>
          </cell>
          <cell r="EE397">
            <v>18463</v>
          </cell>
          <cell r="EF397">
            <v>18463</v>
          </cell>
          <cell r="EG397">
            <v>0</v>
          </cell>
          <cell r="EH397"/>
          <cell r="EI397">
            <v>0</v>
          </cell>
          <cell r="EJ397">
            <v>0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153357.59</v>
          </cell>
          <cell r="EQ397">
            <v>0</v>
          </cell>
          <cell r="ER397">
            <v>153357.59</v>
          </cell>
          <cell r="ES397">
            <v>1817741.2932448345</v>
          </cell>
          <cell r="ET397">
            <v>0</v>
          </cell>
          <cell r="EU397">
            <v>1817741.2932448345</v>
          </cell>
          <cell r="EV397">
            <v>1799278.2932448345</v>
          </cell>
          <cell r="EW397">
            <v>4498.1957331120866</v>
          </cell>
          <cell r="EX397">
            <v>4610</v>
          </cell>
          <cell r="EY397">
            <v>111.8042668879134</v>
          </cell>
          <cell r="EZ397">
            <v>1844000</v>
          </cell>
          <cell r="FA397">
            <v>44721.706755165476</v>
          </cell>
          <cell r="FB397">
            <v>1862463</v>
          </cell>
          <cell r="FC397">
            <v>1862463</v>
          </cell>
          <cell r="FD397">
            <v>0</v>
          </cell>
          <cell r="FE397">
            <v>1862463</v>
          </cell>
          <cell r="FF397">
            <v>1862463</v>
          </cell>
          <cell r="FG397">
            <v>0</v>
          </cell>
          <cell r="FH397" t="str">
            <v>MPPL</v>
          </cell>
          <cell r="FI397">
            <v>259913.38324483467</v>
          </cell>
          <cell r="FJ397">
            <v>0</v>
          </cell>
          <cell r="FK397">
            <v>259913.38324483467</v>
          </cell>
          <cell r="FL397">
            <v>0</v>
          </cell>
          <cell r="FM397">
            <v>16472</v>
          </cell>
          <cell r="FN397">
            <v>2964</v>
          </cell>
          <cell r="FO397">
            <v>0</v>
          </cell>
          <cell r="FP397">
            <v>400</v>
          </cell>
          <cell r="FQ397">
            <v>19836</v>
          </cell>
        </row>
        <row r="398">
          <cell r="C398"/>
          <cell r="D398"/>
          <cell r="E398" t="str">
            <v>Stapleford Abbotts Primary School</v>
          </cell>
          <cell r="F398" t="str">
            <v>P</v>
          </cell>
          <cell r="G398" t="str">
            <v/>
          </cell>
          <cell r="H398"/>
          <cell r="I398" t="str">
            <v>Y</v>
          </cell>
          <cell r="J398"/>
          <cell r="K398">
            <v>2163</v>
          </cell>
          <cell r="L398">
            <v>144881</v>
          </cell>
          <cell r="M398"/>
          <cell r="N398"/>
          <cell r="O398">
            <v>7</v>
          </cell>
          <cell r="P398">
            <v>0</v>
          </cell>
          <cell r="Q398">
            <v>0</v>
          </cell>
          <cell r="R398"/>
          <cell r="S398">
            <v>18</v>
          </cell>
          <cell r="T398">
            <v>122</v>
          </cell>
          <cell r="U398"/>
          <cell r="V398">
            <v>140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140</v>
          </cell>
          <cell r="AF398">
            <v>497362.60000000003</v>
          </cell>
          <cell r="AG398">
            <v>0</v>
          </cell>
          <cell r="AH398">
            <v>0</v>
          </cell>
          <cell r="AI398">
            <v>0</v>
          </cell>
          <cell r="AJ398">
            <v>497362.60000000003</v>
          </cell>
          <cell r="AK398">
            <v>39.000000000000064</v>
          </cell>
          <cell r="AL398">
            <v>19180.200000000033</v>
          </cell>
          <cell r="AM398">
            <v>0</v>
          </cell>
          <cell r="AN398">
            <v>0</v>
          </cell>
          <cell r="AO398">
            <v>19180.200000000033</v>
          </cell>
          <cell r="AP398">
            <v>39.000000000000064</v>
          </cell>
          <cell r="AQ398">
            <v>32097.780000000053</v>
          </cell>
          <cell r="AR398">
            <v>0</v>
          </cell>
          <cell r="AS398">
            <v>0</v>
          </cell>
          <cell r="AT398">
            <v>32097.780000000053</v>
          </cell>
          <cell r="AU398">
            <v>91.970802919708021</v>
          </cell>
          <cell r="AV398">
            <v>0</v>
          </cell>
          <cell r="AW398">
            <v>10.21897810218978</v>
          </cell>
          <cell r="AX398">
            <v>2410.2972262773719</v>
          </cell>
          <cell r="AY398">
            <v>31.67883211678836</v>
          </cell>
          <cell r="AZ398">
            <v>9061.6919124087708</v>
          </cell>
          <cell r="BA398">
            <v>2.0437956204379559</v>
          </cell>
          <cell r="BB398">
            <v>912.84087591240859</v>
          </cell>
          <cell r="BC398">
            <v>4.0875912408759119</v>
          </cell>
          <cell r="BD398">
            <v>1989.7576642335762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14374.587678832126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14374.587678832126</v>
          </cell>
          <cell r="BZ398">
            <v>65652.567678832216</v>
          </cell>
          <cell r="CA398">
            <v>0</v>
          </cell>
          <cell r="CB398">
            <v>65652.567678832216</v>
          </cell>
          <cell r="CC398">
            <v>36.508620689655153</v>
          </cell>
          <cell r="CD398">
            <v>42872.43836206894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42872.43836206894</v>
          </cell>
          <cell r="CR398">
            <v>1.5999999999999961</v>
          </cell>
          <cell r="CS398">
            <v>1541.6479999999963</v>
          </cell>
          <cell r="CT398">
            <v>0</v>
          </cell>
          <cell r="CU398">
            <v>0</v>
          </cell>
          <cell r="CV398">
            <v>1541.6479999999963</v>
          </cell>
          <cell r="CW398">
            <v>8.0327868852459066</v>
          </cell>
          <cell r="CX398">
            <v>4756.7754098360683</v>
          </cell>
          <cell r="CY398">
            <v>0</v>
          </cell>
          <cell r="CZ398">
            <v>0</v>
          </cell>
          <cell r="DA398">
            <v>4756.7754098360683</v>
          </cell>
          <cell r="DB398">
            <v>612186.02945073729</v>
          </cell>
          <cell r="DC398">
            <v>0</v>
          </cell>
          <cell r="DD398">
            <v>612186.02945073729</v>
          </cell>
          <cell r="DE398">
            <v>134894.59</v>
          </cell>
          <cell r="DF398">
            <v>0</v>
          </cell>
          <cell r="DG398">
            <v>134894.59</v>
          </cell>
          <cell r="DH398">
            <v>20</v>
          </cell>
          <cell r="DI398">
            <v>0.13084112149532701</v>
          </cell>
          <cell r="DJ398">
            <v>2.2850000000000001</v>
          </cell>
          <cell r="DK398">
            <v>0</v>
          </cell>
          <cell r="DL398">
            <v>1</v>
          </cell>
          <cell r="DN398"/>
          <cell r="DO398">
            <v>7498.5216822429848</v>
          </cell>
          <cell r="DP398">
            <v>0</v>
          </cell>
          <cell r="DQ398">
            <v>7498.5216822429848</v>
          </cell>
          <cell r="DR398">
            <v>1.0173000000000001</v>
          </cell>
          <cell r="DS398">
            <v>13054.219141600628</v>
          </cell>
          <cell r="DT398">
            <v>0</v>
          </cell>
          <cell r="DU398">
            <v>13054.219141600628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15145</v>
          </cell>
          <cell r="EB398">
            <v>15145</v>
          </cell>
          <cell r="EC398">
            <v>0</v>
          </cell>
          <cell r="ED398">
            <v>0</v>
          </cell>
          <cell r="EE398">
            <v>15145</v>
          </cell>
          <cell r="EF398">
            <v>15145</v>
          </cell>
          <cell r="EG398">
            <v>0</v>
          </cell>
          <cell r="EH398"/>
          <cell r="EI398">
            <v>0</v>
          </cell>
          <cell r="EJ398">
            <v>0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170592.3308238436</v>
          </cell>
          <cell r="EQ398">
            <v>0</v>
          </cell>
          <cell r="ER398">
            <v>170592.3308238436</v>
          </cell>
          <cell r="ES398">
            <v>782778.36027458089</v>
          </cell>
          <cell r="ET398">
            <v>0</v>
          </cell>
          <cell r="EU398">
            <v>782778.36027458089</v>
          </cell>
          <cell r="EV398">
            <v>767633.36027458089</v>
          </cell>
          <cell r="EW398">
            <v>5483.0954305327205</v>
          </cell>
          <cell r="EX398">
            <v>4610</v>
          </cell>
          <cell r="EY398">
            <v>0</v>
          </cell>
          <cell r="EZ398">
            <v>645400</v>
          </cell>
          <cell r="FA398">
            <v>0</v>
          </cell>
          <cell r="FB398">
            <v>782778.36027458089</v>
          </cell>
          <cell r="FC398">
            <v>810397.79603742645</v>
          </cell>
          <cell r="FD398">
            <v>27619.435762845562</v>
          </cell>
          <cell r="FE398">
            <v>810397.79603742645</v>
          </cell>
          <cell r="FF398">
            <v>810397.79603742645</v>
          </cell>
          <cell r="FG398">
            <v>0</v>
          </cell>
          <cell r="FH398" t="str">
            <v>MFG</v>
          </cell>
          <cell r="FI398">
            <v>112476.86650963496</v>
          </cell>
          <cell r="FJ398">
            <v>0</v>
          </cell>
          <cell r="FK398">
            <v>112476.86650963496</v>
          </cell>
          <cell r="FL398">
            <v>0</v>
          </cell>
          <cell r="FM398" t="str">
            <v/>
          </cell>
          <cell r="FN398" t="str">
            <v/>
          </cell>
          <cell r="FO398" t="str">
            <v/>
          </cell>
          <cell r="FP398" t="str">
            <v/>
          </cell>
          <cell r="FQ398">
            <v>0</v>
          </cell>
        </row>
        <row r="399">
          <cell r="C399"/>
          <cell r="D399"/>
          <cell r="E399" t="str">
            <v>Staples Road Primary School</v>
          </cell>
          <cell r="F399" t="str">
            <v>P</v>
          </cell>
          <cell r="G399" t="str">
            <v/>
          </cell>
          <cell r="H399"/>
          <cell r="I399" t="str">
            <v>Y</v>
          </cell>
          <cell r="J399"/>
          <cell r="K399">
            <v>3841</v>
          </cell>
          <cell r="L399">
            <v>146001</v>
          </cell>
          <cell r="M399"/>
          <cell r="N399"/>
          <cell r="O399">
            <v>7</v>
          </cell>
          <cell r="P399">
            <v>0</v>
          </cell>
          <cell r="Q399">
            <v>0</v>
          </cell>
          <cell r="R399"/>
          <cell r="S399">
            <v>90</v>
          </cell>
          <cell r="T399">
            <v>521</v>
          </cell>
          <cell r="U399"/>
          <cell r="V399">
            <v>611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611</v>
          </cell>
          <cell r="AF399">
            <v>2170632.4900000002</v>
          </cell>
          <cell r="AG399">
            <v>0</v>
          </cell>
          <cell r="AH399">
            <v>0</v>
          </cell>
          <cell r="AI399">
            <v>0</v>
          </cell>
          <cell r="AJ399">
            <v>2170632.4900000002</v>
          </cell>
          <cell r="AK399">
            <v>34.000000000000014</v>
          </cell>
          <cell r="AL399">
            <v>16721.200000000008</v>
          </cell>
          <cell r="AM399">
            <v>0</v>
          </cell>
          <cell r="AN399">
            <v>0</v>
          </cell>
          <cell r="AO399">
            <v>16721.200000000008</v>
          </cell>
          <cell r="AP399">
            <v>35.000000000000021</v>
          </cell>
          <cell r="AQ399">
            <v>28805.700000000015</v>
          </cell>
          <cell r="AR399">
            <v>0</v>
          </cell>
          <cell r="AS399">
            <v>0</v>
          </cell>
          <cell r="AT399">
            <v>28805.700000000015</v>
          </cell>
          <cell r="AU399">
            <v>548.89836065573775</v>
          </cell>
          <cell r="AV399">
            <v>0</v>
          </cell>
          <cell r="AW399">
            <v>25.040983606557347</v>
          </cell>
          <cell r="AX399">
            <v>5906.286590163927</v>
          </cell>
          <cell r="AY399">
            <v>33.054098360655736</v>
          </cell>
          <cell r="AZ399">
            <v>9455.0851711475407</v>
          </cell>
          <cell r="BA399">
            <v>0</v>
          </cell>
          <cell r="BB399">
            <v>0</v>
          </cell>
          <cell r="BC399">
            <v>4.0065573770491811</v>
          </cell>
          <cell r="BD399">
            <v>1950.3120000000004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17311.683761311469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17311.683761311469</v>
          </cell>
          <cell r="BZ399">
            <v>62838.583761311493</v>
          </cell>
          <cell r="CA399">
            <v>0</v>
          </cell>
          <cell r="CB399">
            <v>62838.583761311493</v>
          </cell>
          <cell r="CC399">
            <v>175.28553838035143</v>
          </cell>
          <cell r="CD399">
            <v>205839.56057543049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205839.56057543049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34.075000000000017</v>
          </cell>
          <cell r="CX399">
            <v>20178.192750000009</v>
          </cell>
          <cell r="CY399">
            <v>0</v>
          </cell>
          <cell r="CZ399">
            <v>0</v>
          </cell>
          <cell r="DA399">
            <v>20178.192750000009</v>
          </cell>
          <cell r="DB399">
            <v>2459488.8270867425</v>
          </cell>
          <cell r="DC399">
            <v>0</v>
          </cell>
          <cell r="DD399">
            <v>2459488.8270867425</v>
          </cell>
          <cell r="DE399">
            <v>134894.59</v>
          </cell>
          <cell r="DF399">
            <v>0</v>
          </cell>
          <cell r="DG399">
            <v>134894.59</v>
          </cell>
          <cell r="DH399">
            <v>87.285714285714292</v>
          </cell>
          <cell r="DI399">
            <v>0</v>
          </cell>
          <cell r="DJ399">
            <v>1.115</v>
          </cell>
          <cell r="DK399">
            <v>0</v>
          </cell>
          <cell r="DL399">
            <v>0</v>
          </cell>
          <cell r="DN399"/>
          <cell r="DO399">
            <v>0</v>
          </cell>
          <cell r="DP399">
            <v>0</v>
          </cell>
          <cell r="DQ399">
            <v>0</v>
          </cell>
          <cell r="DR399">
            <v>1.0173000000000001</v>
          </cell>
          <cell r="DS399">
            <v>44882.833115600886</v>
          </cell>
          <cell r="DT399">
            <v>0</v>
          </cell>
          <cell r="DU399">
            <v>44882.833115600886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7641.5</v>
          </cell>
          <cell r="EB399">
            <v>7641.5</v>
          </cell>
          <cell r="EC399">
            <v>0</v>
          </cell>
          <cell r="ED399">
            <v>0</v>
          </cell>
          <cell r="EE399">
            <v>7641.5</v>
          </cell>
          <cell r="EF399">
            <v>7641.5</v>
          </cell>
          <cell r="EG399">
            <v>0</v>
          </cell>
          <cell r="EH399"/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187418.92311560089</v>
          </cell>
          <cell r="EQ399">
            <v>0</v>
          </cell>
          <cell r="ER399">
            <v>187418.92311560089</v>
          </cell>
          <cell r="ES399">
            <v>2646907.7502023433</v>
          </cell>
          <cell r="ET399">
            <v>0</v>
          </cell>
          <cell r="EU399">
            <v>2646907.7502023433</v>
          </cell>
          <cell r="EV399">
            <v>2639266.2502023433</v>
          </cell>
          <cell r="EW399">
            <v>4319.584697548843</v>
          </cell>
          <cell r="EX399">
            <v>4610</v>
          </cell>
          <cell r="EY399">
            <v>290.415302451157</v>
          </cell>
          <cell r="EZ399">
            <v>2816710</v>
          </cell>
          <cell r="FA399">
            <v>177443.74979765667</v>
          </cell>
          <cell r="FB399">
            <v>2824351.5</v>
          </cell>
          <cell r="FC399">
            <v>2824351.5</v>
          </cell>
          <cell r="FD399">
            <v>0</v>
          </cell>
          <cell r="FE399">
            <v>2824351.5</v>
          </cell>
          <cell r="FF399">
            <v>2824351.5</v>
          </cell>
          <cell r="FG399">
            <v>0</v>
          </cell>
          <cell r="FH399" t="str">
            <v>MPPL</v>
          </cell>
          <cell r="FI399">
            <v>343088.6079206526</v>
          </cell>
          <cell r="FJ399">
            <v>0</v>
          </cell>
          <cell r="FK399">
            <v>343088.6079206526</v>
          </cell>
          <cell r="FL399">
            <v>0</v>
          </cell>
          <cell r="FM399" t="str">
            <v/>
          </cell>
          <cell r="FN399" t="str">
            <v/>
          </cell>
          <cell r="FO399" t="str">
            <v/>
          </cell>
          <cell r="FP399" t="str">
            <v/>
          </cell>
          <cell r="FQ399">
            <v>0</v>
          </cell>
        </row>
        <row r="400">
          <cell r="C400">
            <v>4238</v>
          </cell>
          <cell r="D400" t="str">
            <v>RB054238</v>
          </cell>
          <cell r="E400" t="str">
            <v>Stebbing Primary School</v>
          </cell>
          <cell r="F400" t="str">
            <v>P</v>
          </cell>
          <cell r="G400" t="str">
            <v>Y</v>
          </cell>
          <cell r="H400">
            <v>10022659</v>
          </cell>
          <cell r="I400" t="str">
            <v/>
          </cell>
          <cell r="J400"/>
          <cell r="K400">
            <v>2550</v>
          </cell>
          <cell r="L400">
            <v>114888</v>
          </cell>
          <cell r="M400"/>
          <cell r="N400"/>
          <cell r="O400">
            <v>7</v>
          </cell>
          <cell r="P400">
            <v>0</v>
          </cell>
          <cell r="Q400">
            <v>0</v>
          </cell>
          <cell r="R400"/>
          <cell r="S400">
            <v>28</v>
          </cell>
          <cell r="T400">
            <v>158</v>
          </cell>
          <cell r="U400"/>
          <cell r="V400">
            <v>186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186</v>
          </cell>
          <cell r="AF400">
            <v>660781.74</v>
          </cell>
          <cell r="AG400">
            <v>0</v>
          </cell>
          <cell r="AH400">
            <v>0</v>
          </cell>
          <cell r="AI400">
            <v>0</v>
          </cell>
          <cell r="AJ400">
            <v>660781.74</v>
          </cell>
          <cell r="AK400">
            <v>19.000000000000075</v>
          </cell>
          <cell r="AL400">
            <v>9344.2000000000371</v>
          </cell>
          <cell r="AM400">
            <v>0</v>
          </cell>
          <cell r="AN400">
            <v>0</v>
          </cell>
          <cell r="AO400">
            <v>9344.2000000000371</v>
          </cell>
          <cell r="AP400">
            <v>21.999999999999979</v>
          </cell>
          <cell r="AQ400">
            <v>18106.439999999981</v>
          </cell>
          <cell r="AR400">
            <v>0</v>
          </cell>
          <cell r="AS400">
            <v>0</v>
          </cell>
          <cell r="AT400">
            <v>18106.439999999981</v>
          </cell>
          <cell r="AU400">
            <v>184.99459459459467</v>
          </cell>
          <cell r="AV400">
            <v>0</v>
          </cell>
          <cell r="AW400">
            <v>1.0054054054054062</v>
          </cell>
          <cell r="AX400">
            <v>237.13974486486507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237.13974486486507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237.13974486486507</v>
          </cell>
          <cell r="BZ400">
            <v>27687.779744864882</v>
          </cell>
          <cell r="CA400">
            <v>0</v>
          </cell>
          <cell r="CB400">
            <v>27687.779744864882</v>
          </cell>
          <cell r="CC400">
            <v>41.376532887402441</v>
          </cell>
          <cell r="CD400">
            <v>48588.87633500556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48588.87633500556</v>
          </cell>
          <cell r="CR400">
            <v>0.84000000000000696</v>
          </cell>
          <cell r="CS400">
            <v>809.36520000000667</v>
          </cell>
          <cell r="CT400">
            <v>0</v>
          </cell>
          <cell r="CU400">
            <v>0</v>
          </cell>
          <cell r="CV400">
            <v>809.36520000000667</v>
          </cell>
          <cell r="CW400">
            <v>2.3544303797468418</v>
          </cell>
          <cell r="CX400">
            <v>1394.2230379746873</v>
          </cell>
          <cell r="CY400">
            <v>0</v>
          </cell>
          <cell r="CZ400">
            <v>0</v>
          </cell>
          <cell r="DA400">
            <v>1394.2230379746873</v>
          </cell>
          <cell r="DB400">
            <v>739261.98431784508</v>
          </cell>
          <cell r="DC400">
            <v>0</v>
          </cell>
          <cell r="DD400">
            <v>739261.98431784508</v>
          </cell>
          <cell r="DE400">
            <v>134894.59</v>
          </cell>
          <cell r="DF400">
            <v>0</v>
          </cell>
          <cell r="DG400">
            <v>134894.59</v>
          </cell>
          <cell r="DH400">
            <v>26.571428571428573</v>
          </cell>
          <cell r="DI400">
            <v>0</v>
          </cell>
          <cell r="DJ400">
            <v>3.198</v>
          </cell>
          <cell r="DK400">
            <v>0</v>
          </cell>
          <cell r="DL400">
            <v>1</v>
          </cell>
          <cell r="DN400"/>
          <cell r="DO400">
            <v>0</v>
          </cell>
          <cell r="DP400">
            <v>0</v>
          </cell>
          <cell r="DQ400">
            <v>0</v>
          </cell>
          <cell r="DR400">
            <v>1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4028.4799999999996</v>
          </cell>
          <cell r="EB400">
            <v>3481.6</v>
          </cell>
          <cell r="EC400">
            <v>546.87999999999965</v>
          </cell>
          <cell r="ED400">
            <v>0</v>
          </cell>
          <cell r="EE400">
            <v>4028.4799999999996</v>
          </cell>
          <cell r="EF400">
            <v>4028.4799999999996</v>
          </cell>
          <cell r="EG400">
            <v>0</v>
          </cell>
          <cell r="EH400"/>
          <cell r="EI400">
            <v>0</v>
          </cell>
          <cell r="EJ400">
            <v>0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138923.07</v>
          </cell>
          <cell r="EQ400">
            <v>0</v>
          </cell>
          <cell r="ER400">
            <v>138923.07</v>
          </cell>
          <cell r="ES400">
            <v>878185.05431784503</v>
          </cell>
          <cell r="ET400">
            <v>0</v>
          </cell>
          <cell r="EU400">
            <v>878185.05431784503</v>
          </cell>
          <cell r="EV400">
            <v>874156.57431784505</v>
          </cell>
          <cell r="EW400">
            <v>4699.766528590565</v>
          </cell>
          <cell r="EX400">
            <v>4610</v>
          </cell>
          <cell r="EY400">
            <v>0</v>
          </cell>
          <cell r="EZ400">
            <v>857460</v>
          </cell>
          <cell r="FA400">
            <v>0</v>
          </cell>
          <cell r="FB400">
            <v>878185.05431784503</v>
          </cell>
          <cell r="FC400">
            <v>878185.05431784503</v>
          </cell>
          <cell r="FD400">
            <v>0</v>
          </cell>
          <cell r="FE400">
            <v>878185.05431784503</v>
          </cell>
          <cell r="FF400">
            <v>878185.05431784503</v>
          </cell>
          <cell r="FG400">
            <v>0</v>
          </cell>
          <cell r="FH400" t="str">
            <v>Formula</v>
          </cell>
          <cell r="FI400">
            <v>88959.496517845095</v>
          </cell>
          <cell r="FJ400">
            <v>0</v>
          </cell>
          <cell r="FK400">
            <v>88959.496517845095</v>
          </cell>
          <cell r="FL400">
            <v>0</v>
          </cell>
          <cell r="FM400">
            <v>7659.48</v>
          </cell>
          <cell r="FN400">
            <v>1378.26</v>
          </cell>
          <cell r="FO400">
            <v>0</v>
          </cell>
          <cell r="FP400">
            <v>186</v>
          </cell>
          <cell r="FQ400">
            <v>9223.74</v>
          </cell>
        </row>
        <row r="401">
          <cell r="C401"/>
          <cell r="D401"/>
          <cell r="E401" t="str">
            <v>Steeple Bumpstead Primary School</v>
          </cell>
          <cell r="F401" t="str">
            <v>P</v>
          </cell>
          <cell r="G401" t="str">
            <v/>
          </cell>
          <cell r="H401"/>
          <cell r="I401" t="str">
            <v>Y</v>
          </cell>
          <cell r="J401"/>
          <cell r="K401">
            <v>2172</v>
          </cell>
          <cell r="L401">
            <v>145725</v>
          </cell>
          <cell r="M401"/>
          <cell r="N401"/>
          <cell r="O401">
            <v>7</v>
          </cell>
          <cell r="P401">
            <v>0</v>
          </cell>
          <cell r="Q401">
            <v>0</v>
          </cell>
          <cell r="R401"/>
          <cell r="S401">
            <v>29</v>
          </cell>
          <cell r="T401">
            <v>148</v>
          </cell>
          <cell r="U401"/>
          <cell r="V401">
            <v>177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177</v>
          </cell>
          <cell r="AF401">
            <v>628808.43000000005</v>
          </cell>
          <cell r="AG401">
            <v>0</v>
          </cell>
          <cell r="AH401">
            <v>0</v>
          </cell>
          <cell r="AI401">
            <v>0</v>
          </cell>
          <cell r="AJ401">
            <v>628808.43000000005</v>
          </cell>
          <cell r="AK401">
            <v>12.999999999999996</v>
          </cell>
          <cell r="AL401">
            <v>6393.3999999999987</v>
          </cell>
          <cell r="AM401">
            <v>0</v>
          </cell>
          <cell r="AN401">
            <v>0</v>
          </cell>
          <cell r="AO401">
            <v>6393.3999999999987</v>
          </cell>
          <cell r="AP401">
            <v>16</v>
          </cell>
          <cell r="AQ401">
            <v>13168.32</v>
          </cell>
          <cell r="AR401">
            <v>0</v>
          </cell>
          <cell r="AS401">
            <v>0</v>
          </cell>
          <cell r="AT401">
            <v>13168.32</v>
          </cell>
          <cell r="AU401">
            <v>165.9375</v>
          </cell>
          <cell r="AV401">
            <v>0</v>
          </cell>
          <cell r="AW401">
            <v>10.05681818181818</v>
          </cell>
          <cell r="AX401">
            <v>2372.0494090909087</v>
          </cell>
          <cell r="AY401">
            <v>1.0056818181818179</v>
          </cell>
          <cell r="AZ401">
            <v>287.67407727272723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2659.7234863636359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2659.7234863636359</v>
          </cell>
          <cell r="BZ401">
            <v>22221.443486363634</v>
          </cell>
          <cell r="CA401">
            <v>0</v>
          </cell>
          <cell r="CB401">
            <v>22221.443486363634</v>
          </cell>
          <cell r="CC401">
            <v>36.153859804791459</v>
          </cell>
          <cell r="CD401">
            <v>42455.839107364656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42455.839107364656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693485.71259372833</v>
          </cell>
          <cell r="DC401">
            <v>0</v>
          </cell>
          <cell r="DD401">
            <v>693485.71259372833</v>
          </cell>
          <cell r="DE401">
            <v>134894.59</v>
          </cell>
          <cell r="DF401">
            <v>0</v>
          </cell>
          <cell r="DG401">
            <v>134894.59</v>
          </cell>
          <cell r="DH401">
            <v>25.285714285714285</v>
          </cell>
          <cell r="DI401">
            <v>0</v>
          </cell>
          <cell r="DJ401">
            <v>3.18</v>
          </cell>
          <cell r="DK401">
            <v>0</v>
          </cell>
          <cell r="DL401">
            <v>1</v>
          </cell>
          <cell r="DN401"/>
          <cell r="DO401">
            <v>0</v>
          </cell>
          <cell r="DP401">
            <v>0</v>
          </cell>
          <cell r="DQ401">
            <v>0</v>
          </cell>
          <cell r="DR401">
            <v>1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3722.15</v>
          </cell>
          <cell r="EB401">
            <v>3722.15</v>
          </cell>
          <cell r="EC401">
            <v>0</v>
          </cell>
          <cell r="ED401">
            <v>0</v>
          </cell>
          <cell r="EE401">
            <v>3722.15</v>
          </cell>
          <cell r="EF401">
            <v>3722.15</v>
          </cell>
          <cell r="EG401">
            <v>0</v>
          </cell>
          <cell r="EH401"/>
          <cell r="EI401">
            <v>0</v>
          </cell>
          <cell r="EJ401">
            <v>0</v>
          </cell>
          <cell r="EK401">
            <v>0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138616.74</v>
          </cell>
          <cell r="EQ401">
            <v>0</v>
          </cell>
          <cell r="ER401">
            <v>138616.74</v>
          </cell>
          <cell r="ES401">
            <v>832102.45259372832</v>
          </cell>
          <cell r="ET401">
            <v>0</v>
          </cell>
          <cell r="EU401">
            <v>832102.45259372832</v>
          </cell>
          <cell r="EV401">
            <v>828380.30259372829</v>
          </cell>
          <cell r="EW401">
            <v>4680.1147039193693</v>
          </cell>
          <cell r="EX401">
            <v>4610</v>
          </cell>
          <cell r="EY401">
            <v>0</v>
          </cell>
          <cell r="EZ401">
            <v>815970</v>
          </cell>
          <cell r="FA401">
            <v>0</v>
          </cell>
          <cell r="FB401">
            <v>832102.45259372832</v>
          </cell>
          <cell r="FC401">
            <v>832102.45259372832</v>
          </cell>
          <cell r="FD401">
            <v>0</v>
          </cell>
          <cell r="FE401">
            <v>832102.45259372832</v>
          </cell>
          <cell r="FF401">
            <v>832102.45259372832</v>
          </cell>
          <cell r="FG401">
            <v>0</v>
          </cell>
          <cell r="FH401" t="str">
            <v>Formula</v>
          </cell>
          <cell r="FI401">
            <v>77148.135493728289</v>
          </cell>
          <cell r="FJ401">
            <v>0</v>
          </cell>
          <cell r="FK401">
            <v>77148.135493728289</v>
          </cell>
          <cell r="FL401">
            <v>0</v>
          </cell>
          <cell r="FM401" t="str">
            <v/>
          </cell>
          <cell r="FN401" t="str">
            <v/>
          </cell>
          <cell r="FO401" t="str">
            <v/>
          </cell>
          <cell r="FP401" t="str">
            <v/>
          </cell>
          <cell r="FQ401">
            <v>0</v>
          </cell>
        </row>
        <row r="402">
          <cell r="C402"/>
          <cell r="D402"/>
          <cell r="E402" t="str">
            <v>Stisted Church of England Primary Academy</v>
          </cell>
          <cell r="F402" t="str">
            <v>P</v>
          </cell>
          <cell r="G402" t="str">
            <v/>
          </cell>
          <cell r="H402"/>
          <cell r="I402" t="str">
            <v>Y</v>
          </cell>
          <cell r="J402"/>
          <cell r="K402">
            <v>3460</v>
          </cell>
          <cell r="L402">
            <v>137544</v>
          </cell>
          <cell r="M402"/>
          <cell r="N402"/>
          <cell r="O402">
            <v>7</v>
          </cell>
          <cell r="P402">
            <v>0</v>
          </cell>
          <cell r="Q402">
            <v>0</v>
          </cell>
          <cell r="R402"/>
          <cell r="S402">
            <v>15</v>
          </cell>
          <cell r="T402">
            <v>89</v>
          </cell>
          <cell r="U402"/>
          <cell r="V402">
            <v>104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104</v>
          </cell>
          <cell r="AF402">
            <v>369469.36</v>
          </cell>
          <cell r="AG402">
            <v>0</v>
          </cell>
          <cell r="AH402">
            <v>0</v>
          </cell>
          <cell r="AI402">
            <v>0</v>
          </cell>
          <cell r="AJ402">
            <v>369469.36</v>
          </cell>
          <cell r="AK402">
            <v>7.9999999999999973</v>
          </cell>
          <cell r="AL402">
            <v>3934.3999999999987</v>
          </cell>
          <cell r="AM402">
            <v>0</v>
          </cell>
          <cell r="AN402">
            <v>0</v>
          </cell>
          <cell r="AO402">
            <v>3934.3999999999987</v>
          </cell>
          <cell r="AP402">
            <v>11.999999999999961</v>
          </cell>
          <cell r="AQ402">
            <v>9876.239999999967</v>
          </cell>
          <cell r="AR402">
            <v>0</v>
          </cell>
          <cell r="AS402">
            <v>0</v>
          </cell>
          <cell r="AT402">
            <v>9876.239999999967</v>
          </cell>
          <cell r="AU402">
            <v>74.718446601941793</v>
          </cell>
          <cell r="AV402">
            <v>0</v>
          </cell>
          <cell r="AW402">
            <v>29.281553398058211</v>
          </cell>
          <cell r="AX402">
            <v>6906.4877359223201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6906.4877359223201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6906.4877359223201</v>
          </cell>
          <cell r="BZ402">
            <v>20717.127735922288</v>
          </cell>
          <cell r="CA402">
            <v>0</v>
          </cell>
          <cell r="CB402">
            <v>20717.127735922288</v>
          </cell>
          <cell r="CC402">
            <v>16.049512987012985</v>
          </cell>
          <cell r="CD402">
            <v>18847.103595779219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18847.103595779219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1.168539325842699</v>
          </cell>
          <cell r="CX402">
            <v>691.9739325842711</v>
          </cell>
          <cell r="CY402">
            <v>0</v>
          </cell>
          <cell r="CZ402">
            <v>0</v>
          </cell>
          <cell r="DA402">
            <v>691.9739325842711</v>
          </cell>
          <cell r="DB402">
            <v>409725.56526428583</v>
          </cell>
          <cell r="DC402">
            <v>0</v>
          </cell>
          <cell r="DD402">
            <v>409725.56526428583</v>
          </cell>
          <cell r="DE402">
            <v>134894.59</v>
          </cell>
          <cell r="DF402">
            <v>0</v>
          </cell>
          <cell r="DG402">
            <v>134894.59</v>
          </cell>
          <cell r="DH402">
            <v>14.857142857142858</v>
          </cell>
          <cell r="DI402">
            <v>0.61148197596795706</v>
          </cell>
          <cell r="DJ402">
            <v>2.4039999999999999</v>
          </cell>
          <cell r="DK402">
            <v>0</v>
          </cell>
          <cell r="DL402">
            <v>1</v>
          </cell>
          <cell r="DN402"/>
          <cell r="DO402">
            <v>35044.111535380493</v>
          </cell>
          <cell r="DP402">
            <v>0</v>
          </cell>
          <cell r="DQ402">
            <v>35044.111535380493</v>
          </cell>
          <cell r="DR402">
            <v>1</v>
          </cell>
          <cell r="DS402">
            <v>0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1273.6600000000001</v>
          </cell>
          <cell r="EB402">
            <v>1273.6600000000001</v>
          </cell>
          <cell r="EC402">
            <v>0</v>
          </cell>
          <cell r="ED402">
            <v>0</v>
          </cell>
          <cell r="EE402">
            <v>1273.6600000000001</v>
          </cell>
          <cell r="EF402">
            <v>1273.6600000000001</v>
          </cell>
          <cell r="EG402">
            <v>0</v>
          </cell>
          <cell r="EH402"/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171212.36153538051</v>
          </cell>
          <cell r="EQ402">
            <v>0</v>
          </cell>
          <cell r="ER402">
            <v>171212.36153538051</v>
          </cell>
          <cell r="ES402">
            <v>580937.92679966637</v>
          </cell>
          <cell r="ET402">
            <v>0</v>
          </cell>
          <cell r="EU402">
            <v>580937.92679966637</v>
          </cell>
          <cell r="EV402">
            <v>579664.26679966634</v>
          </cell>
          <cell r="EW402">
            <v>5573.6948730737149</v>
          </cell>
          <cell r="EX402">
            <v>4610</v>
          </cell>
          <cell r="EY402">
            <v>0</v>
          </cell>
          <cell r="EZ402">
            <v>479440</v>
          </cell>
          <cell r="FA402">
            <v>0</v>
          </cell>
          <cell r="FB402">
            <v>580937.92679966637</v>
          </cell>
          <cell r="FC402">
            <v>582251.05178964674</v>
          </cell>
          <cell r="FD402">
            <v>1313.1249899803661</v>
          </cell>
          <cell r="FE402">
            <v>582251.05178964674</v>
          </cell>
          <cell r="FF402">
            <v>582251.05178964674</v>
          </cell>
          <cell r="FG402">
            <v>0</v>
          </cell>
          <cell r="FH402" t="str">
            <v>MFG</v>
          </cell>
          <cell r="FI402">
            <v>47405.886064285776</v>
          </cell>
          <cell r="FJ402">
            <v>0</v>
          </cell>
          <cell r="FK402">
            <v>47405.886064285776</v>
          </cell>
          <cell r="FL402">
            <v>0</v>
          </cell>
          <cell r="FM402" t="str">
            <v/>
          </cell>
          <cell r="FN402" t="str">
            <v/>
          </cell>
          <cell r="FO402" t="str">
            <v/>
          </cell>
          <cell r="FP402" t="str">
            <v/>
          </cell>
          <cell r="FQ402">
            <v>0</v>
          </cell>
        </row>
        <row r="403">
          <cell r="C403">
            <v>4262</v>
          </cell>
          <cell r="D403" t="str">
            <v>RB054262</v>
          </cell>
          <cell r="E403" t="str">
            <v>Stock Church of England Primary School</v>
          </cell>
          <cell r="F403" t="str">
            <v>P</v>
          </cell>
          <cell r="G403" t="str">
            <v>Y</v>
          </cell>
          <cell r="H403">
            <v>10041556</v>
          </cell>
          <cell r="I403" t="str">
            <v/>
          </cell>
          <cell r="J403"/>
          <cell r="K403">
            <v>3225</v>
          </cell>
          <cell r="L403">
            <v>115120</v>
          </cell>
          <cell r="M403"/>
          <cell r="N403"/>
          <cell r="O403">
            <v>7</v>
          </cell>
          <cell r="P403">
            <v>0</v>
          </cell>
          <cell r="Q403">
            <v>0</v>
          </cell>
          <cell r="R403"/>
          <cell r="S403">
            <v>31</v>
          </cell>
          <cell r="T403">
            <v>175</v>
          </cell>
          <cell r="U403"/>
          <cell r="V403">
            <v>206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206</v>
          </cell>
          <cell r="AF403">
            <v>731833.54</v>
          </cell>
          <cell r="AG403">
            <v>0</v>
          </cell>
          <cell r="AH403">
            <v>0</v>
          </cell>
          <cell r="AI403">
            <v>0</v>
          </cell>
          <cell r="AJ403">
            <v>731833.54</v>
          </cell>
          <cell r="AK403">
            <v>21.999999999999925</v>
          </cell>
          <cell r="AL403">
            <v>10819.599999999964</v>
          </cell>
          <cell r="AM403">
            <v>0</v>
          </cell>
          <cell r="AN403">
            <v>0</v>
          </cell>
          <cell r="AO403">
            <v>10819.599999999964</v>
          </cell>
          <cell r="AP403">
            <v>22.999999999999957</v>
          </cell>
          <cell r="AQ403">
            <v>18929.459999999963</v>
          </cell>
          <cell r="AR403">
            <v>0</v>
          </cell>
          <cell r="AS403">
            <v>0</v>
          </cell>
          <cell r="AT403">
            <v>18929.459999999963</v>
          </cell>
          <cell r="AU403">
            <v>191.00000000000009</v>
          </cell>
          <cell r="AV403">
            <v>0</v>
          </cell>
          <cell r="AW403">
            <v>0</v>
          </cell>
          <cell r="AX403">
            <v>0</v>
          </cell>
          <cell r="AY403">
            <v>5.9999999999999982</v>
          </cell>
          <cell r="AZ403">
            <v>1716.2927999999997</v>
          </cell>
          <cell r="BA403">
            <v>0</v>
          </cell>
          <cell r="BB403">
            <v>0</v>
          </cell>
          <cell r="BC403">
            <v>5.9999999999999982</v>
          </cell>
          <cell r="BD403">
            <v>2920.6799999999989</v>
          </cell>
          <cell r="BE403">
            <v>0</v>
          </cell>
          <cell r="BF403">
            <v>0</v>
          </cell>
          <cell r="BG403">
            <v>2.9999999999999991</v>
          </cell>
          <cell r="BH403">
            <v>2047.4999999999993</v>
          </cell>
          <cell r="BI403">
            <v>6684.4727999999977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6684.4727999999977</v>
          </cell>
          <cell r="BZ403">
            <v>36433.532799999921</v>
          </cell>
          <cell r="CA403">
            <v>0</v>
          </cell>
          <cell r="CB403">
            <v>36433.532799999921</v>
          </cell>
          <cell r="CC403">
            <v>48.561000201653535</v>
          </cell>
          <cell r="CD403">
            <v>57025.668146803757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57025.668146803757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2.3542857142857088</v>
          </cell>
          <cell r="CX403">
            <v>1394.137371428568</v>
          </cell>
          <cell r="CY403">
            <v>0</v>
          </cell>
          <cell r="CZ403">
            <v>0</v>
          </cell>
          <cell r="DA403">
            <v>1394.137371428568</v>
          </cell>
          <cell r="DB403">
            <v>826686.87831823225</v>
          </cell>
          <cell r="DC403">
            <v>0</v>
          </cell>
          <cell r="DD403">
            <v>826686.87831823225</v>
          </cell>
          <cell r="DE403">
            <v>134894.59</v>
          </cell>
          <cell r="DF403">
            <v>0</v>
          </cell>
          <cell r="DG403">
            <v>134894.59</v>
          </cell>
          <cell r="DH403">
            <v>29.428571428571427</v>
          </cell>
          <cell r="DI403">
            <v>0</v>
          </cell>
          <cell r="DJ403">
            <v>2.1379999999999999</v>
          </cell>
          <cell r="DK403">
            <v>0</v>
          </cell>
          <cell r="DL403">
            <v>1</v>
          </cell>
          <cell r="DN403"/>
          <cell r="DO403">
            <v>0</v>
          </cell>
          <cell r="DP403">
            <v>0</v>
          </cell>
          <cell r="DQ403">
            <v>0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17645.89</v>
          </cell>
          <cell r="EB403">
            <v>16966</v>
          </cell>
          <cell r="EC403">
            <v>679.88999999999942</v>
          </cell>
          <cell r="ED403">
            <v>-3243.5</v>
          </cell>
          <cell r="EE403">
            <v>14402.39</v>
          </cell>
          <cell r="EF403">
            <v>14402.39</v>
          </cell>
          <cell r="EG403">
            <v>0</v>
          </cell>
          <cell r="EH403"/>
          <cell r="EI403">
            <v>0</v>
          </cell>
          <cell r="EJ403">
            <v>0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149296.97999999998</v>
          </cell>
          <cell r="EQ403">
            <v>0</v>
          </cell>
          <cell r="ER403">
            <v>149296.97999999998</v>
          </cell>
          <cell r="ES403">
            <v>975983.85831823223</v>
          </cell>
          <cell r="ET403">
            <v>0</v>
          </cell>
          <cell r="EU403">
            <v>975983.85831823223</v>
          </cell>
          <cell r="EV403">
            <v>961581.46831823222</v>
          </cell>
          <cell r="EW403">
            <v>4667.8712054283114</v>
          </cell>
          <cell r="EX403">
            <v>4610</v>
          </cell>
          <cell r="EY403">
            <v>0</v>
          </cell>
          <cell r="EZ403">
            <v>949660</v>
          </cell>
          <cell r="FA403">
            <v>0</v>
          </cell>
          <cell r="FB403">
            <v>975983.85831823223</v>
          </cell>
          <cell r="FC403">
            <v>975983.85831823223</v>
          </cell>
          <cell r="FD403">
            <v>0</v>
          </cell>
          <cell r="FE403">
            <v>975983.85831823223</v>
          </cell>
          <cell r="FF403">
            <v>975983.85831823223</v>
          </cell>
          <cell r="FG403">
            <v>0</v>
          </cell>
          <cell r="FH403" t="str">
            <v>Formula</v>
          </cell>
          <cell r="FI403">
            <v>105988.74451823228</v>
          </cell>
          <cell r="FJ403">
            <v>0</v>
          </cell>
          <cell r="FK403">
            <v>105988.74451823228</v>
          </cell>
          <cell r="FL403">
            <v>0</v>
          </cell>
          <cell r="FM403">
            <v>8483.08</v>
          </cell>
          <cell r="FN403">
            <v>1526.46</v>
          </cell>
          <cell r="FO403">
            <v>0</v>
          </cell>
          <cell r="FP403">
            <v>206</v>
          </cell>
          <cell r="FQ403">
            <v>10215.540000000001</v>
          </cell>
        </row>
        <row r="404">
          <cell r="C404">
            <v>1266</v>
          </cell>
          <cell r="D404" t="str">
            <v>RB051266</v>
          </cell>
          <cell r="E404" t="str">
            <v>Sunnymede Primary School</v>
          </cell>
          <cell r="F404" t="str">
            <v>P</v>
          </cell>
          <cell r="G404" t="str">
            <v>Y</v>
          </cell>
          <cell r="H404">
            <v>10041595</v>
          </cell>
          <cell r="I404" t="str">
            <v/>
          </cell>
          <cell r="J404"/>
          <cell r="K404">
            <v>2601</v>
          </cell>
          <cell r="L404">
            <v>114910</v>
          </cell>
          <cell r="M404"/>
          <cell r="N404"/>
          <cell r="O404">
            <v>7</v>
          </cell>
          <cell r="P404">
            <v>0</v>
          </cell>
          <cell r="Q404">
            <v>0</v>
          </cell>
          <cell r="R404"/>
          <cell r="S404">
            <v>55</v>
          </cell>
          <cell r="T404">
            <v>343</v>
          </cell>
          <cell r="U404"/>
          <cell r="V404">
            <v>398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398</v>
          </cell>
          <cell r="AF404">
            <v>1413930.82</v>
          </cell>
          <cell r="AG404">
            <v>0</v>
          </cell>
          <cell r="AH404">
            <v>0</v>
          </cell>
          <cell r="AI404">
            <v>0</v>
          </cell>
          <cell r="AJ404">
            <v>1413930.82</v>
          </cell>
          <cell r="AK404">
            <v>29.999999999999982</v>
          </cell>
          <cell r="AL404">
            <v>14753.999999999991</v>
          </cell>
          <cell r="AM404">
            <v>0</v>
          </cell>
          <cell r="AN404">
            <v>0</v>
          </cell>
          <cell r="AO404">
            <v>14753.999999999991</v>
          </cell>
          <cell r="AP404">
            <v>36.000000000000014</v>
          </cell>
          <cell r="AQ404">
            <v>29628.720000000012</v>
          </cell>
          <cell r="AR404">
            <v>0</v>
          </cell>
          <cell r="AS404">
            <v>0</v>
          </cell>
          <cell r="AT404">
            <v>29628.720000000012</v>
          </cell>
          <cell r="AU404">
            <v>392.00000000000006</v>
          </cell>
          <cell r="AV404">
            <v>0</v>
          </cell>
          <cell r="AW404">
            <v>0</v>
          </cell>
          <cell r="AX404">
            <v>0</v>
          </cell>
          <cell r="AY404">
            <v>3.9999999999999973</v>
          </cell>
          <cell r="AZ404">
            <v>1144.1951999999994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1.9999999999999987</v>
          </cell>
          <cell r="BH404">
            <v>1364.9999999999991</v>
          </cell>
          <cell r="BI404">
            <v>2509.1951999999983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2509.1951999999983</v>
          </cell>
          <cell r="BZ404">
            <v>46891.915200000003</v>
          </cell>
          <cell r="CA404">
            <v>0</v>
          </cell>
          <cell r="CB404">
            <v>46891.915200000003</v>
          </cell>
          <cell r="CC404">
            <v>91.365292131382404</v>
          </cell>
          <cell r="CD404">
            <v>107291.17620280366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107291.17620280366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24.367346938775523</v>
          </cell>
          <cell r="CX404">
            <v>14429.611836734701</v>
          </cell>
          <cell r="CY404">
            <v>0</v>
          </cell>
          <cell r="CZ404">
            <v>0</v>
          </cell>
          <cell r="DA404">
            <v>14429.611836734701</v>
          </cell>
          <cell r="DB404">
            <v>1582543.5232395383</v>
          </cell>
          <cell r="DC404">
            <v>0</v>
          </cell>
          <cell r="DD404">
            <v>1582543.5232395383</v>
          </cell>
          <cell r="DE404">
            <v>134894.59</v>
          </cell>
          <cell r="DF404">
            <v>0</v>
          </cell>
          <cell r="DG404">
            <v>134894.59</v>
          </cell>
          <cell r="DH404">
            <v>56.857142857142854</v>
          </cell>
          <cell r="DI404">
            <v>0</v>
          </cell>
          <cell r="DJ404">
            <v>1.0389999999999999</v>
          </cell>
          <cell r="DK404">
            <v>0</v>
          </cell>
          <cell r="DL404">
            <v>0</v>
          </cell>
          <cell r="DM404"/>
          <cell r="DN404"/>
          <cell r="DO404">
            <v>0</v>
          </cell>
          <cell r="DP404">
            <v>0</v>
          </cell>
          <cell r="DQ404">
            <v>0</v>
          </cell>
          <cell r="DR404">
            <v>1.0173000000000001</v>
          </cell>
          <cell r="DS404">
            <v>31345.252843944181</v>
          </cell>
          <cell r="DT404">
            <v>0</v>
          </cell>
          <cell r="DU404">
            <v>31345.252843944181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8729.6</v>
          </cell>
          <cell r="EB404">
            <v>8729.6</v>
          </cell>
          <cell r="EC404">
            <v>0</v>
          </cell>
          <cell r="ED404">
            <v>0</v>
          </cell>
          <cell r="EE404">
            <v>8729.6</v>
          </cell>
          <cell r="EF404">
            <v>8729.6</v>
          </cell>
          <cell r="EG404">
            <v>0</v>
          </cell>
          <cell r="EH404"/>
          <cell r="EI404">
            <v>0</v>
          </cell>
          <cell r="EJ404">
            <v>0</v>
          </cell>
          <cell r="EK404">
            <v>94426.212999999989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269395.65584394417</v>
          </cell>
          <cell r="EQ404">
            <v>0</v>
          </cell>
          <cell r="ER404">
            <v>269395.65584394417</v>
          </cell>
          <cell r="ES404">
            <v>1851939.1790834824</v>
          </cell>
          <cell r="ET404">
            <v>0</v>
          </cell>
          <cell r="EU404">
            <v>1851939.1790834824</v>
          </cell>
          <cell r="EV404">
            <v>1843209.5790834825</v>
          </cell>
          <cell r="EW404">
            <v>4631.1798469434234</v>
          </cell>
          <cell r="EX404">
            <v>4610</v>
          </cell>
          <cell r="EY404">
            <v>0</v>
          </cell>
          <cell r="EZ404">
            <v>1834780</v>
          </cell>
          <cell r="FA404">
            <v>0</v>
          </cell>
          <cell r="FB404">
            <v>1851939.1790834824</v>
          </cell>
          <cell r="FC404">
            <v>1851939.1790834824</v>
          </cell>
          <cell r="FD404">
            <v>0</v>
          </cell>
          <cell r="FE404">
            <v>1851939.1790834824</v>
          </cell>
          <cell r="FF404">
            <v>1851939.1790834824</v>
          </cell>
          <cell r="FG404">
            <v>0</v>
          </cell>
          <cell r="FH404" t="str">
            <v>Formula</v>
          </cell>
          <cell r="FI404">
            <v>199672.21350116242</v>
          </cell>
          <cell r="FJ404">
            <v>0</v>
          </cell>
          <cell r="FK404">
            <v>199672.21350116242</v>
          </cell>
          <cell r="FL404">
            <v>0</v>
          </cell>
          <cell r="FM404">
            <v>16389.64</v>
          </cell>
          <cell r="FN404">
            <v>3000.2008140000003</v>
          </cell>
          <cell r="FO404">
            <v>0</v>
          </cell>
          <cell r="FP404">
            <v>404.88540000000006</v>
          </cell>
          <cell r="FQ404">
            <v>19794.726213999998</v>
          </cell>
        </row>
        <row r="405">
          <cell r="C405"/>
          <cell r="D405"/>
          <cell r="E405" t="str">
            <v>Takeley Primary School</v>
          </cell>
          <cell r="F405" t="str">
            <v>P</v>
          </cell>
          <cell r="G405" t="str">
            <v/>
          </cell>
          <cell r="H405"/>
          <cell r="I405" t="str">
            <v>Y</v>
          </cell>
          <cell r="J405"/>
          <cell r="K405">
            <v>2133</v>
          </cell>
          <cell r="L405">
            <v>142049</v>
          </cell>
          <cell r="M405"/>
          <cell r="N405"/>
          <cell r="O405">
            <v>7</v>
          </cell>
          <cell r="P405">
            <v>0</v>
          </cell>
          <cell r="Q405">
            <v>0</v>
          </cell>
          <cell r="R405"/>
          <cell r="S405">
            <v>47</v>
          </cell>
          <cell r="T405">
            <v>298</v>
          </cell>
          <cell r="U405"/>
          <cell r="V405">
            <v>345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345</v>
          </cell>
          <cell r="AF405">
            <v>1225643.55</v>
          </cell>
          <cell r="AG405">
            <v>0</v>
          </cell>
          <cell r="AH405">
            <v>0</v>
          </cell>
          <cell r="AI405">
            <v>0</v>
          </cell>
          <cell r="AJ405">
            <v>1225643.55</v>
          </cell>
          <cell r="AK405">
            <v>55.99999999999995</v>
          </cell>
          <cell r="AL405">
            <v>27540.799999999977</v>
          </cell>
          <cell r="AM405">
            <v>0</v>
          </cell>
          <cell r="AN405">
            <v>0</v>
          </cell>
          <cell r="AO405">
            <v>27540.799999999977</v>
          </cell>
          <cell r="AP405">
            <v>57.000000000000064</v>
          </cell>
          <cell r="AQ405">
            <v>46912.14000000005</v>
          </cell>
          <cell r="AR405">
            <v>0</v>
          </cell>
          <cell r="AS405">
            <v>0</v>
          </cell>
          <cell r="AT405">
            <v>46912.14000000005</v>
          </cell>
          <cell r="AU405">
            <v>345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74452.940000000031</v>
          </cell>
          <cell r="CA405">
            <v>0</v>
          </cell>
          <cell r="CB405">
            <v>74452.940000000031</v>
          </cell>
          <cell r="CC405">
            <v>92.053312788906041</v>
          </cell>
          <cell r="CD405">
            <v>108099.12574114025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108099.12574114025</v>
          </cell>
          <cell r="CR405">
            <v>4.2999999999999936</v>
          </cell>
          <cell r="CS405">
            <v>4143.1789999999937</v>
          </cell>
          <cell r="CT405">
            <v>0</v>
          </cell>
          <cell r="CU405">
            <v>0</v>
          </cell>
          <cell r="CV405">
            <v>4143.1789999999937</v>
          </cell>
          <cell r="CW405">
            <v>9.2617449664429472</v>
          </cell>
          <cell r="CX405">
            <v>5484.5275167785194</v>
          </cell>
          <cell r="CY405">
            <v>0</v>
          </cell>
          <cell r="CZ405">
            <v>0</v>
          </cell>
          <cell r="DA405">
            <v>5484.5275167785194</v>
          </cell>
          <cell r="DB405">
            <v>1417823.322257919</v>
          </cell>
          <cell r="DC405">
            <v>0</v>
          </cell>
          <cell r="DD405">
            <v>1417823.322257919</v>
          </cell>
          <cell r="DE405">
            <v>134894.59</v>
          </cell>
          <cell r="DF405">
            <v>0</v>
          </cell>
          <cell r="DG405">
            <v>134894.59</v>
          </cell>
          <cell r="DH405">
            <v>49.285714285714285</v>
          </cell>
          <cell r="DI405">
            <v>0</v>
          </cell>
          <cell r="DJ405">
            <v>1.321</v>
          </cell>
          <cell r="DK405">
            <v>0</v>
          </cell>
          <cell r="DL405">
            <v>0</v>
          </cell>
          <cell r="DN405"/>
          <cell r="DO405">
            <v>0</v>
          </cell>
          <cell r="DP405">
            <v>0</v>
          </cell>
          <cell r="DQ405">
            <v>0</v>
          </cell>
          <cell r="DR405">
            <v>1</v>
          </cell>
          <cell r="DS405">
            <v>0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9317.7000000000007</v>
          </cell>
          <cell r="EB405">
            <v>9317.7000000000007</v>
          </cell>
          <cell r="EC405">
            <v>0</v>
          </cell>
          <cell r="ED405">
            <v>0</v>
          </cell>
          <cell r="EE405">
            <v>9317.7000000000007</v>
          </cell>
          <cell r="EF405">
            <v>9317.7000000000007</v>
          </cell>
          <cell r="EG405">
            <v>0</v>
          </cell>
          <cell r="EH405"/>
          <cell r="EI405">
            <v>0</v>
          </cell>
          <cell r="EJ405">
            <v>0</v>
          </cell>
          <cell r="EK405">
            <v>0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144212.29</v>
          </cell>
          <cell r="EQ405">
            <v>0</v>
          </cell>
          <cell r="ER405">
            <v>144212.29</v>
          </cell>
          <cell r="ES405">
            <v>1562035.612257919</v>
          </cell>
          <cell r="ET405">
            <v>0</v>
          </cell>
          <cell r="EU405">
            <v>1562035.612257919</v>
          </cell>
          <cell r="EV405">
            <v>1552717.9122579191</v>
          </cell>
          <cell r="EW405">
            <v>4500.6316297330986</v>
          </cell>
          <cell r="EX405">
            <v>4610</v>
          </cell>
          <cell r="EY405">
            <v>109.36837026690137</v>
          </cell>
          <cell r="EZ405">
            <v>1590450</v>
          </cell>
          <cell r="FA405">
            <v>37732.087742080912</v>
          </cell>
          <cell r="FB405">
            <v>1599767.7</v>
          </cell>
          <cell r="FC405">
            <v>1599767.7</v>
          </cell>
          <cell r="FD405">
            <v>0</v>
          </cell>
          <cell r="FE405">
            <v>1599767.7</v>
          </cell>
          <cell r="FF405">
            <v>1599767.7</v>
          </cell>
          <cell r="FG405">
            <v>0</v>
          </cell>
          <cell r="FH405" t="str">
            <v>MPPL</v>
          </cell>
          <cell r="FI405">
            <v>201408.27875791883</v>
          </cell>
          <cell r="FJ405">
            <v>0</v>
          </cell>
          <cell r="FK405">
            <v>201408.27875791883</v>
          </cell>
          <cell r="FL405">
            <v>0</v>
          </cell>
          <cell r="FM405" t="str">
            <v/>
          </cell>
          <cell r="FN405" t="str">
            <v/>
          </cell>
          <cell r="FO405" t="str">
            <v/>
          </cell>
          <cell r="FP405" t="str">
            <v/>
          </cell>
          <cell r="FQ405">
            <v>0</v>
          </cell>
        </row>
        <row r="406">
          <cell r="C406"/>
          <cell r="D406"/>
          <cell r="E406" t="str">
            <v>Tany's Dell Primary School and Nursery</v>
          </cell>
          <cell r="F406" t="str">
            <v>P</v>
          </cell>
          <cell r="G406" t="str">
            <v/>
          </cell>
          <cell r="H406"/>
          <cell r="I406" t="str">
            <v>Y</v>
          </cell>
          <cell r="J406"/>
          <cell r="K406">
            <v>2665</v>
          </cell>
          <cell r="L406">
            <v>144665</v>
          </cell>
          <cell r="M406"/>
          <cell r="N406"/>
          <cell r="O406">
            <v>7</v>
          </cell>
          <cell r="P406">
            <v>0</v>
          </cell>
          <cell r="Q406">
            <v>0</v>
          </cell>
          <cell r="R406"/>
          <cell r="S406">
            <v>55</v>
          </cell>
          <cell r="T406">
            <v>352</v>
          </cell>
          <cell r="U406"/>
          <cell r="V406">
            <v>407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407</v>
          </cell>
          <cell r="AF406">
            <v>1445904.1300000001</v>
          </cell>
          <cell r="AG406">
            <v>0</v>
          </cell>
          <cell r="AH406">
            <v>0</v>
          </cell>
          <cell r="AI406">
            <v>0</v>
          </cell>
          <cell r="AJ406">
            <v>1445904.1300000001</v>
          </cell>
          <cell r="AK406">
            <v>127.99999999999979</v>
          </cell>
          <cell r="AL406">
            <v>62950.3999999999</v>
          </cell>
          <cell r="AM406">
            <v>0</v>
          </cell>
          <cell r="AN406">
            <v>0</v>
          </cell>
          <cell r="AO406">
            <v>62950.3999999999</v>
          </cell>
          <cell r="AP406">
            <v>129.99999999999983</v>
          </cell>
          <cell r="AQ406">
            <v>106992.59999999986</v>
          </cell>
          <cell r="AR406">
            <v>0</v>
          </cell>
          <cell r="AS406">
            <v>0</v>
          </cell>
          <cell r="AT406">
            <v>106992.59999999986</v>
          </cell>
          <cell r="AU406">
            <v>93.229064039408868</v>
          </cell>
          <cell r="AV406">
            <v>0</v>
          </cell>
          <cell r="AW406">
            <v>148.36453201970463</v>
          </cell>
          <cell r="AX406">
            <v>34993.970671921226</v>
          </cell>
          <cell r="AY406">
            <v>145.3571428571428</v>
          </cell>
          <cell r="AZ406">
            <v>41579.236285714273</v>
          </cell>
          <cell r="BA406">
            <v>17.041871921182263</v>
          </cell>
          <cell r="BB406">
            <v>7611.5816748768457</v>
          </cell>
          <cell r="BC406">
            <v>3.0073891625615743</v>
          </cell>
          <cell r="BD406">
            <v>1463.9368965517231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85648.725529064061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85648.725529064061</v>
          </cell>
          <cell r="BZ406">
            <v>255591.72552906384</v>
          </cell>
          <cell r="CA406">
            <v>0</v>
          </cell>
          <cell r="CB406">
            <v>255591.72552906384</v>
          </cell>
          <cell r="CC406">
            <v>145.13753581661902</v>
          </cell>
          <cell r="CD406">
            <v>170436.45968481386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170436.45968481386</v>
          </cell>
          <cell r="CR406">
            <v>5.5799999999999947</v>
          </cell>
          <cell r="CS406">
            <v>5376.4973999999947</v>
          </cell>
          <cell r="CT406">
            <v>0</v>
          </cell>
          <cell r="CU406">
            <v>0</v>
          </cell>
          <cell r="CV406">
            <v>5376.4973999999947</v>
          </cell>
          <cell r="CW406">
            <v>48.562500000000078</v>
          </cell>
          <cell r="CX406">
            <v>28757.255625000045</v>
          </cell>
          <cell r="CY406">
            <v>0</v>
          </cell>
          <cell r="CZ406">
            <v>0</v>
          </cell>
          <cell r="DA406">
            <v>28757.255625000045</v>
          </cell>
          <cell r="DB406">
            <v>1906066.0682388777</v>
          </cell>
          <cell r="DC406">
            <v>0</v>
          </cell>
          <cell r="DD406">
            <v>1906066.0682388777</v>
          </cell>
          <cell r="DE406">
            <v>134894.59</v>
          </cell>
          <cell r="DF406">
            <v>0</v>
          </cell>
          <cell r="DG406">
            <v>134894.59</v>
          </cell>
          <cell r="DH406">
            <v>58.142857142857146</v>
          </cell>
          <cell r="DI406">
            <v>0</v>
          </cell>
          <cell r="DJ406">
            <v>0.61399999999999999</v>
          </cell>
          <cell r="DK406">
            <v>0</v>
          </cell>
          <cell r="DL406">
            <v>0</v>
          </cell>
          <cell r="DN406"/>
          <cell r="DO406">
            <v>0</v>
          </cell>
          <cell r="DP406">
            <v>0</v>
          </cell>
          <cell r="DQ406">
            <v>0</v>
          </cell>
          <cell r="DR406">
            <v>1.0173000000000001</v>
          </cell>
          <cell r="DS406">
            <v>35308.619387532774</v>
          </cell>
          <cell r="DT406">
            <v>0</v>
          </cell>
          <cell r="DU406">
            <v>35308.619387532774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5275.1</v>
          </cell>
          <cell r="EB406">
            <v>5275.1</v>
          </cell>
          <cell r="EC406">
            <v>0</v>
          </cell>
          <cell r="ED406">
            <v>0</v>
          </cell>
          <cell r="EE406">
            <v>5275.1</v>
          </cell>
          <cell r="EF406">
            <v>5275.1</v>
          </cell>
          <cell r="EG406">
            <v>0</v>
          </cell>
          <cell r="EH406"/>
          <cell r="EI406">
            <v>0</v>
          </cell>
          <cell r="EJ406">
            <v>0</v>
          </cell>
          <cell r="EK406">
            <v>0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175478.30938753279</v>
          </cell>
          <cell r="EQ406">
            <v>0</v>
          </cell>
          <cell r="ER406">
            <v>175478.30938753279</v>
          </cell>
          <cell r="ES406">
            <v>2081544.3776264105</v>
          </cell>
          <cell r="ET406">
            <v>0</v>
          </cell>
          <cell r="EU406">
            <v>2081544.3776264105</v>
          </cell>
          <cell r="EV406">
            <v>2076269.2776264106</v>
          </cell>
          <cell r="EW406">
            <v>5101.3987165268072</v>
          </cell>
          <cell r="EX406">
            <v>4610</v>
          </cell>
          <cell r="EY406">
            <v>0</v>
          </cell>
          <cell r="EZ406">
            <v>1876270</v>
          </cell>
          <cell r="FA406">
            <v>0</v>
          </cell>
          <cell r="FB406">
            <v>2081544.3776264105</v>
          </cell>
          <cell r="FC406">
            <v>2081544.3776264105</v>
          </cell>
          <cell r="FD406">
            <v>0</v>
          </cell>
          <cell r="FE406">
            <v>2081544.3776264105</v>
          </cell>
          <cell r="FF406">
            <v>2081544.3776264105</v>
          </cell>
          <cell r="FG406">
            <v>0</v>
          </cell>
          <cell r="FH406" t="str">
            <v>Formula</v>
          </cell>
          <cell r="FI406">
            <v>448210.84599388047</v>
          </cell>
          <cell r="FJ406">
            <v>0</v>
          </cell>
          <cell r="FK406">
            <v>448210.84599388047</v>
          </cell>
          <cell r="FL406">
            <v>0</v>
          </cell>
          <cell r="FM406" t="str">
            <v/>
          </cell>
          <cell r="FN406" t="str">
            <v/>
          </cell>
          <cell r="FO406" t="str">
            <v/>
          </cell>
          <cell r="FP406" t="str">
            <v/>
          </cell>
          <cell r="FQ406">
            <v>0</v>
          </cell>
        </row>
        <row r="407">
          <cell r="C407"/>
          <cell r="D407"/>
          <cell r="E407" t="str">
            <v>Templars Academy</v>
          </cell>
          <cell r="F407" t="str">
            <v>P</v>
          </cell>
          <cell r="G407" t="str">
            <v/>
          </cell>
          <cell r="H407"/>
          <cell r="I407" t="str">
            <v>Y</v>
          </cell>
          <cell r="J407"/>
          <cell r="K407">
            <v>2126</v>
          </cell>
          <cell r="L407">
            <v>142813</v>
          </cell>
          <cell r="M407"/>
          <cell r="N407"/>
          <cell r="O407">
            <v>7</v>
          </cell>
          <cell r="P407">
            <v>0</v>
          </cell>
          <cell r="Q407">
            <v>0</v>
          </cell>
          <cell r="R407"/>
          <cell r="S407">
            <v>49</v>
          </cell>
          <cell r="T407">
            <v>288</v>
          </cell>
          <cell r="U407"/>
          <cell r="V407">
            <v>337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337</v>
          </cell>
          <cell r="AF407">
            <v>1197222.83</v>
          </cell>
          <cell r="AG407">
            <v>0</v>
          </cell>
          <cell r="AH407">
            <v>0</v>
          </cell>
          <cell r="AI407">
            <v>0</v>
          </cell>
          <cell r="AJ407">
            <v>1197222.83</v>
          </cell>
          <cell r="AK407">
            <v>86.999999999999986</v>
          </cell>
          <cell r="AL407">
            <v>42786.599999999991</v>
          </cell>
          <cell r="AM407">
            <v>0</v>
          </cell>
          <cell r="AN407">
            <v>0</v>
          </cell>
          <cell r="AO407">
            <v>42786.599999999991</v>
          </cell>
          <cell r="AP407">
            <v>94.000000000000085</v>
          </cell>
          <cell r="AQ407">
            <v>77363.880000000063</v>
          </cell>
          <cell r="AR407">
            <v>0</v>
          </cell>
          <cell r="AS407">
            <v>0</v>
          </cell>
          <cell r="AT407">
            <v>77363.880000000063</v>
          </cell>
          <cell r="AU407">
            <v>221</v>
          </cell>
          <cell r="AV407">
            <v>0</v>
          </cell>
          <cell r="AW407">
            <v>19.000000000000007</v>
          </cell>
          <cell r="AX407">
            <v>4481.4312000000018</v>
          </cell>
          <cell r="AY407">
            <v>10.999999999999984</v>
          </cell>
          <cell r="AZ407">
            <v>3146.5367999999958</v>
          </cell>
          <cell r="BA407">
            <v>0.99999999999999867</v>
          </cell>
          <cell r="BB407">
            <v>446.63999999999942</v>
          </cell>
          <cell r="BC407">
            <v>85.000000000000057</v>
          </cell>
          <cell r="BD407">
            <v>41376.300000000025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49450.908000000025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49450.908000000025</v>
          </cell>
          <cell r="BZ407">
            <v>169601.38800000009</v>
          </cell>
          <cell r="CA407">
            <v>0</v>
          </cell>
          <cell r="CB407">
            <v>169601.38800000009</v>
          </cell>
          <cell r="CC407">
            <v>87.550608370103006</v>
          </cell>
          <cell r="CD407">
            <v>102811.55491509565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102811.55491509565</v>
          </cell>
          <cell r="CR407">
            <v>14.780000000000122</v>
          </cell>
          <cell r="CS407">
            <v>14240.973400000117</v>
          </cell>
          <cell r="CT407">
            <v>0</v>
          </cell>
          <cell r="CU407">
            <v>0</v>
          </cell>
          <cell r="CV407">
            <v>14240.973400000117</v>
          </cell>
          <cell r="CW407">
            <v>31.59375</v>
          </cell>
          <cell r="CX407">
            <v>18708.8709375</v>
          </cell>
          <cell r="CY407">
            <v>0</v>
          </cell>
          <cell r="CZ407">
            <v>0</v>
          </cell>
          <cell r="DA407">
            <v>18708.8709375</v>
          </cell>
          <cell r="DB407">
            <v>1502585.617252596</v>
          </cell>
          <cell r="DC407">
            <v>0</v>
          </cell>
          <cell r="DD407">
            <v>1502585.617252596</v>
          </cell>
          <cell r="DE407">
            <v>134894.59</v>
          </cell>
          <cell r="DF407">
            <v>0</v>
          </cell>
          <cell r="DG407">
            <v>134894.59</v>
          </cell>
          <cell r="DH407">
            <v>48.142857142857146</v>
          </cell>
          <cell r="DI407">
            <v>0</v>
          </cell>
          <cell r="DJ407">
            <v>0.74099999999999999</v>
          </cell>
          <cell r="DK407">
            <v>0</v>
          </cell>
          <cell r="DL407">
            <v>0</v>
          </cell>
          <cell r="DN407"/>
          <cell r="DO407">
            <v>0</v>
          </cell>
          <cell r="DP407">
            <v>0</v>
          </cell>
          <cell r="DQ407">
            <v>0</v>
          </cell>
          <cell r="DR407">
            <v>1</v>
          </cell>
          <cell r="DS407">
            <v>0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5042.1660000000002</v>
          </cell>
          <cell r="EB407">
            <v>5042.1660000000002</v>
          </cell>
          <cell r="EC407">
            <v>0</v>
          </cell>
          <cell r="ED407">
            <v>0</v>
          </cell>
          <cell r="EE407">
            <v>5042.1660000000002</v>
          </cell>
          <cell r="EF407">
            <v>5042.1660000000002</v>
          </cell>
          <cell r="EG407">
            <v>0</v>
          </cell>
          <cell r="EH407"/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139936.75599999999</v>
          </cell>
          <cell r="EQ407">
            <v>0</v>
          </cell>
          <cell r="ER407">
            <v>139936.75599999999</v>
          </cell>
          <cell r="ES407">
            <v>1642522.373252596</v>
          </cell>
          <cell r="ET407">
            <v>0</v>
          </cell>
          <cell r="EU407">
            <v>1642522.373252596</v>
          </cell>
          <cell r="EV407">
            <v>1637480.207252596</v>
          </cell>
          <cell r="EW407">
            <v>4858.9917129157157</v>
          </cell>
          <cell r="EX407">
            <v>4610</v>
          </cell>
          <cell r="EY407">
            <v>0</v>
          </cell>
          <cell r="EZ407">
            <v>1553570</v>
          </cell>
          <cell r="FA407">
            <v>0</v>
          </cell>
          <cell r="FB407">
            <v>1642522.373252596</v>
          </cell>
          <cell r="FC407">
            <v>1647222.8477844663</v>
          </cell>
          <cell r="FD407">
            <v>4700.4745318703353</v>
          </cell>
          <cell r="FE407">
            <v>1647222.8477844663</v>
          </cell>
          <cell r="FF407">
            <v>1647222.8477844663</v>
          </cell>
          <cell r="FG407">
            <v>0</v>
          </cell>
          <cell r="FH407" t="str">
            <v>MFG</v>
          </cell>
          <cell r="FI407">
            <v>298492.87215259584</v>
          </cell>
          <cell r="FJ407">
            <v>0</v>
          </cell>
          <cell r="FK407">
            <v>298492.87215259584</v>
          </cell>
          <cell r="FL407">
            <v>0</v>
          </cell>
          <cell r="FM407" t="str">
            <v/>
          </cell>
          <cell r="FN407" t="str">
            <v/>
          </cell>
          <cell r="FO407" t="str">
            <v/>
          </cell>
          <cell r="FP407" t="str">
            <v/>
          </cell>
          <cell r="FQ407">
            <v>0</v>
          </cell>
        </row>
        <row r="408">
          <cell r="C408">
            <v>4358</v>
          </cell>
          <cell r="D408" t="str">
            <v>RB054358</v>
          </cell>
          <cell r="E408" t="str">
            <v>Tendring Primary School</v>
          </cell>
          <cell r="F408" t="str">
            <v>P</v>
          </cell>
          <cell r="G408" t="str">
            <v>Y</v>
          </cell>
          <cell r="H408">
            <v>10041557</v>
          </cell>
          <cell r="I408" t="str">
            <v/>
          </cell>
          <cell r="J408"/>
          <cell r="K408">
            <v>2050</v>
          </cell>
          <cell r="L408">
            <v>114738</v>
          </cell>
          <cell r="M408">
            <v>10</v>
          </cell>
          <cell r="N408"/>
          <cell r="O408">
            <v>7</v>
          </cell>
          <cell r="P408">
            <v>0</v>
          </cell>
          <cell r="Q408">
            <v>0</v>
          </cell>
          <cell r="R408"/>
          <cell r="S408">
            <v>35.833333333333336</v>
          </cell>
          <cell r="T408">
            <v>171</v>
          </cell>
          <cell r="U408"/>
          <cell r="V408">
            <v>206.83333333333334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206.83333333333334</v>
          </cell>
          <cell r="AF408">
            <v>734794.03166666673</v>
          </cell>
          <cell r="AG408">
            <v>0</v>
          </cell>
          <cell r="AH408">
            <v>0</v>
          </cell>
          <cell r="AI408">
            <v>0</v>
          </cell>
          <cell r="AJ408">
            <v>734794.03166666673</v>
          </cell>
          <cell r="AK408">
            <v>25.725538971807563</v>
          </cell>
          <cell r="AL408">
            <v>12651.82006633496</v>
          </cell>
          <cell r="AM408">
            <v>0</v>
          </cell>
          <cell r="AN408">
            <v>0</v>
          </cell>
          <cell r="AO408">
            <v>12651.82006633496</v>
          </cell>
          <cell r="AP408">
            <v>25.725538971807563</v>
          </cell>
          <cell r="AQ408">
            <v>21172.633084577061</v>
          </cell>
          <cell r="AR408">
            <v>0</v>
          </cell>
          <cell r="AS408">
            <v>0</v>
          </cell>
          <cell r="AT408">
            <v>21172.633084577061</v>
          </cell>
          <cell r="AU408">
            <v>154.3532338308458</v>
          </cell>
          <cell r="AV408">
            <v>0</v>
          </cell>
          <cell r="AW408">
            <v>18.522388059701484</v>
          </cell>
          <cell r="AX408">
            <v>4368.7793552238791</v>
          </cell>
          <cell r="AY408">
            <v>0</v>
          </cell>
          <cell r="AZ408">
            <v>0</v>
          </cell>
          <cell r="BA408">
            <v>13.377280265339969</v>
          </cell>
          <cell r="BB408">
            <v>5974.8284577114437</v>
          </cell>
          <cell r="BC408">
            <v>11.319237147595361</v>
          </cell>
          <cell r="BD408">
            <v>5509.9782587064692</v>
          </cell>
          <cell r="BE408">
            <v>1.0290215588723046</v>
          </cell>
          <cell r="BF408">
            <v>531.90124378109419</v>
          </cell>
          <cell r="BG408">
            <v>8.232172470978437</v>
          </cell>
          <cell r="BH408">
            <v>5618.457711442783</v>
          </cell>
          <cell r="BI408">
            <v>22003.945026865666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22003.945026865666</v>
          </cell>
          <cell r="BZ408">
            <v>55828.398177777686</v>
          </cell>
          <cell r="CA408">
            <v>0</v>
          </cell>
          <cell r="CB408">
            <v>55828.398177777686</v>
          </cell>
          <cell r="CC408">
            <v>58.450146228660799</v>
          </cell>
          <cell r="CD408">
            <v>68638.591217778667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68638.591217778667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1.2095516569200784</v>
          </cell>
          <cell r="CX408">
            <v>716.26020467836281</v>
          </cell>
          <cell r="CY408">
            <v>0</v>
          </cell>
          <cell r="CZ408">
            <v>0</v>
          </cell>
          <cell r="DA408">
            <v>716.26020467836281</v>
          </cell>
          <cell r="DB408">
            <v>859977.28126690141</v>
          </cell>
          <cell r="DC408">
            <v>0</v>
          </cell>
          <cell r="DD408">
            <v>859977.28126690141</v>
          </cell>
          <cell r="DE408">
            <v>134894.59</v>
          </cell>
          <cell r="DF408">
            <v>0</v>
          </cell>
          <cell r="DG408">
            <v>134894.59</v>
          </cell>
          <cell r="DH408">
            <v>29.547619047619047</v>
          </cell>
          <cell r="DI408">
            <v>0</v>
          </cell>
          <cell r="DJ408">
            <v>2.6989999999999998</v>
          </cell>
          <cell r="DK408">
            <v>0</v>
          </cell>
          <cell r="DL408">
            <v>1</v>
          </cell>
          <cell r="DN408"/>
          <cell r="DO408">
            <v>0</v>
          </cell>
          <cell r="DP408">
            <v>0</v>
          </cell>
          <cell r="DQ408">
            <v>0</v>
          </cell>
          <cell r="DR408">
            <v>1</v>
          </cell>
          <cell r="DS408">
            <v>0</v>
          </cell>
          <cell r="DT408">
            <v>0</v>
          </cell>
          <cell r="DU408">
            <v>0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21519.38</v>
          </cell>
          <cell r="EB408">
            <v>18712.5</v>
          </cell>
          <cell r="EC408">
            <v>2806.880000000001</v>
          </cell>
          <cell r="ED408">
            <v>0</v>
          </cell>
          <cell r="EE408">
            <v>21519.38</v>
          </cell>
          <cell r="EF408">
            <v>21519.379999999997</v>
          </cell>
          <cell r="EG408">
            <v>0</v>
          </cell>
          <cell r="EH408"/>
          <cell r="EI408">
            <v>0</v>
          </cell>
          <cell r="EJ408">
            <v>0</v>
          </cell>
          <cell r="EK408">
            <v>0</v>
          </cell>
          <cell r="EL408">
            <v>242720</v>
          </cell>
          <cell r="EM408">
            <v>0</v>
          </cell>
          <cell r="EN408">
            <v>0</v>
          </cell>
          <cell r="EO408">
            <v>0</v>
          </cell>
          <cell r="EP408">
            <v>399133.97</v>
          </cell>
          <cell r="EQ408">
            <v>0</v>
          </cell>
          <cell r="ER408">
            <v>399133.97</v>
          </cell>
          <cell r="ES408">
            <v>1259111.2512669014</v>
          </cell>
          <cell r="ET408">
            <v>0</v>
          </cell>
          <cell r="EU408">
            <v>1259111.2512669014</v>
          </cell>
          <cell r="EV408">
            <v>994871.87126690138</v>
          </cell>
          <cell r="EW408">
            <v>4810.0171052388459</v>
          </cell>
          <cell r="EX408">
            <v>4610</v>
          </cell>
          <cell r="EY408">
            <v>0</v>
          </cell>
          <cell r="EZ408">
            <v>953501.66666666674</v>
          </cell>
          <cell r="FA408">
            <v>0</v>
          </cell>
          <cell r="FB408">
            <v>1259111.2512669014</v>
          </cell>
          <cell r="FC408">
            <v>1259111.2512669014</v>
          </cell>
          <cell r="FD408">
            <v>0</v>
          </cell>
          <cell r="FE408">
            <v>1259111.2512669014</v>
          </cell>
          <cell r="FF408">
            <v>1259111.2512669014</v>
          </cell>
          <cell r="FG408">
            <v>0</v>
          </cell>
          <cell r="FH408" t="str">
            <v>Formula</v>
          </cell>
          <cell r="FI408">
            <v>134575.25048389976</v>
          </cell>
          <cell r="FJ408">
            <v>0</v>
          </cell>
          <cell r="FK408">
            <v>134575.25048389976</v>
          </cell>
          <cell r="FL408">
            <v>0</v>
          </cell>
          <cell r="FM408">
            <v>8517.3966666666674</v>
          </cell>
          <cell r="FN408">
            <v>1532.635</v>
          </cell>
          <cell r="FO408">
            <v>0</v>
          </cell>
          <cell r="FP408">
            <v>206.83333333333334</v>
          </cell>
          <cell r="FQ408">
            <v>10256.865000000002</v>
          </cell>
        </row>
        <row r="409">
          <cell r="C409">
            <v>4366</v>
          </cell>
          <cell r="D409" t="str">
            <v>RB054366</v>
          </cell>
          <cell r="E409" t="str">
            <v>Terling Church of England Voluntary Aided Primary School</v>
          </cell>
          <cell r="F409" t="str">
            <v>P</v>
          </cell>
          <cell r="G409" t="str">
            <v>Y</v>
          </cell>
          <cell r="H409">
            <v>10041531</v>
          </cell>
          <cell r="I409" t="str">
            <v/>
          </cell>
          <cell r="J409"/>
          <cell r="K409">
            <v>3470</v>
          </cell>
          <cell r="L409">
            <v>115166</v>
          </cell>
          <cell r="M409"/>
          <cell r="N409"/>
          <cell r="O409">
            <v>7</v>
          </cell>
          <cell r="P409">
            <v>0</v>
          </cell>
          <cell r="Q409">
            <v>0</v>
          </cell>
          <cell r="R409"/>
          <cell r="S409">
            <v>13</v>
          </cell>
          <cell r="T409">
            <v>90</v>
          </cell>
          <cell r="U409"/>
          <cell r="V409">
            <v>103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103</v>
          </cell>
          <cell r="AF409">
            <v>365916.77</v>
          </cell>
          <cell r="AG409">
            <v>0</v>
          </cell>
          <cell r="AH409">
            <v>0</v>
          </cell>
          <cell r="AI409">
            <v>0</v>
          </cell>
          <cell r="AJ409">
            <v>365916.77</v>
          </cell>
          <cell r="AK409">
            <v>13.000000000000032</v>
          </cell>
          <cell r="AL409">
            <v>6393.400000000016</v>
          </cell>
          <cell r="AM409">
            <v>0</v>
          </cell>
          <cell r="AN409">
            <v>0</v>
          </cell>
          <cell r="AO409">
            <v>6393.400000000016</v>
          </cell>
          <cell r="AP409">
            <v>13.999999999999963</v>
          </cell>
          <cell r="AQ409">
            <v>11522.27999999997</v>
          </cell>
          <cell r="AR409">
            <v>0</v>
          </cell>
          <cell r="AS409">
            <v>0</v>
          </cell>
          <cell r="AT409">
            <v>11522.27999999997</v>
          </cell>
          <cell r="AU409">
            <v>83.000000000000043</v>
          </cell>
          <cell r="AV409">
            <v>0</v>
          </cell>
          <cell r="AW409">
            <v>13.000000000000032</v>
          </cell>
          <cell r="AX409">
            <v>3066.2424000000074</v>
          </cell>
          <cell r="AY409">
            <v>5.9999999999999982</v>
          </cell>
          <cell r="AZ409">
            <v>1716.2927999999997</v>
          </cell>
          <cell r="BA409">
            <v>0</v>
          </cell>
          <cell r="BB409">
            <v>0</v>
          </cell>
          <cell r="BC409">
            <v>1</v>
          </cell>
          <cell r="BD409">
            <v>486.78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5269.3152000000073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5269.3152000000073</v>
          </cell>
          <cell r="BZ409">
            <v>23184.995199999994</v>
          </cell>
          <cell r="CA409">
            <v>0</v>
          </cell>
          <cell r="CB409">
            <v>23184.995199999994</v>
          </cell>
          <cell r="CC409">
            <v>32.126190476190473</v>
          </cell>
          <cell r="CD409">
            <v>37726.10673809523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37726.10673809523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426827.87193809525</v>
          </cell>
          <cell r="DC409">
            <v>0</v>
          </cell>
          <cell r="DD409">
            <v>426827.87193809525</v>
          </cell>
          <cell r="DE409">
            <v>134894.59</v>
          </cell>
          <cell r="DF409">
            <v>0</v>
          </cell>
          <cell r="DG409">
            <v>134894.59</v>
          </cell>
          <cell r="DH409">
            <v>14.714285714285714</v>
          </cell>
          <cell r="DI409">
            <v>0.62483311081441917</v>
          </cell>
          <cell r="DJ409">
            <v>3.1909999999999998</v>
          </cell>
          <cell r="DK409">
            <v>0</v>
          </cell>
          <cell r="DL409">
            <v>1</v>
          </cell>
          <cell r="DN409"/>
          <cell r="DO409">
            <v>35809.26680907877</v>
          </cell>
          <cell r="DP409">
            <v>0</v>
          </cell>
          <cell r="DQ409">
            <v>35809.26680907877</v>
          </cell>
          <cell r="DR409">
            <v>1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2271.7199999999998</v>
          </cell>
          <cell r="EB409">
            <v>1971.2</v>
          </cell>
          <cell r="EC409">
            <v>300.51999999999975</v>
          </cell>
          <cell r="ED409">
            <v>0</v>
          </cell>
          <cell r="EE409">
            <v>2271.7199999999998</v>
          </cell>
          <cell r="EF409">
            <v>2271.7199999999998</v>
          </cell>
          <cell r="EG409">
            <v>0</v>
          </cell>
          <cell r="EH409"/>
          <cell r="EI409">
            <v>0</v>
          </cell>
          <cell r="EJ409">
            <v>0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172975.57680907878</v>
          </cell>
          <cell r="EQ409">
            <v>0</v>
          </cell>
          <cell r="ER409">
            <v>172975.57680907878</v>
          </cell>
          <cell r="ES409">
            <v>599803.448747174</v>
          </cell>
          <cell r="ET409">
            <v>0</v>
          </cell>
          <cell r="EU409">
            <v>599803.448747174</v>
          </cell>
          <cell r="EV409">
            <v>597531.72874717403</v>
          </cell>
          <cell r="EW409">
            <v>5801.2789198754763</v>
          </cell>
          <cell r="EX409">
            <v>4610</v>
          </cell>
          <cell r="EY409">
            <v>0</v>
          </cell>
          <cell r="EZ409">
            <v>474830</v>
          </cell>
          <cell r="FA409">
            <v>0</v>
          </cell>
          <cell r="FB409">
            <v>599803.448747174</v>
          </cell>
          <cell r="FC409">
            <v>599803.448747174</v>
          </cell>
          <cell r="FD409">
            <v>0</v>
          </cell>
          <cell r="FE409">
            <v>599803.448747174</v>
          </cell>
          <cell r="FF409">
            <v>599803.448747174</v>
          </cell>
          <cell r="FG409">
            <v>0</v>
          </cell>
          <cell r="FH409" t="str">
            <v>Formula</v>
          </cell>
          <cell r="FI409">
            <v>65495.205038095206</v>
          </cell>
          <cell r="FJ409">
            <v>0</v>
          </cell>
          <cell r="FK409">
            <v>65495.205038095206</v>
          </cell>
          <cell r="FL409">
            <v>0</v>
          </cell>
          <cell r="FM409">
            <v>4241.54</v>
          </cell>
          <cell r="FN409">
            <v>763.23</v>
          </cell>
          <cell r="FO409">
            <v>0</v>
          </cell>
          <cell r="FP409">
            <v>103</v>
          </cell>
          <cell r="FQ409">
            <v>5107.7700000000004</v>
          </cell>
        </row>
        <row r="410">
          <cell r="C410">
            <v>4374</v>
          </cell>
          <cell r="D410" t="str">
            <v>GMPS4374</v>
          </cell>
          <cell r="E410" t="str">
            <v>Thaxted Primary School</v>
          </cell>
          <cell r="F410" t="str">
            <v>P</v>
          </cell>
          <cell r="G410" t="str">
            <v>Y</v>
          </cell>
          <cell r="H410">
            <v>10023161</v>
          </cell>
          <cell r="I410" t="str">
            <v/>
          </cell>
          <cell r="J410"/>
          <cell r="K410">
            <v>5248</v>
          </cell>
          <cell r="L410">
            <v>115288</v>
          </cell>
          <cell r="M410"/>
          <cell r="N410"/>
          <cell r="O410">
            <v>7</v>
          </cell>
          <cell r="P410">
            <v>0</v>
          </cell>
          <cell r="Q410">
            <v>0</v>
          </cell>
          <cell r="R410"/>
          <cell r="S410">
            <v>39</v>
          </cell>
          <cell r="T410">
            <v>219</v>
          </cell>
          <cell r="U410"/>
          <cell r="V410">
            <v>258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258</v>
          </cell>
          <cell r="AF410">
            <v>916568.22000000009</v>
          </cell>
          <cell r="AG410">
            <v>0</v>
          </cell>
          <cell r="AH410">
            <v>0</v>
          </cell>
          <cell r="AI410">
            <v>0</v>
          </cell>
          <cell r="AJ410">
            <v>916568.22000000009</v>
          </cell>
          <cell r="AK410">
            <v>29.00000000000005</v>
          </cell>
          <cell r="AL410">
            <v>14262.200000000024</v>
          </cell>
          <cell r="AM410">
            <v>0</v>
          </cell>
          <cell r="AN410">
            <v>0</v>
          </cell>
          <cell r="AO410">
            <v>14262.200000000024</v>
          </cell>
          <cell r="AP410">
            <v>30.000000000000036</v>
          </cell>
          <cell r="AQ410">
            <v>24690.600000000028</v>
          </cell>
          <cell r="AR410">
            <v>0</v>
          </cell>
          <cell r="AS410">
            <v>0</v>
          </cell>
          <cell r="AT410">
            <v>24690.600000000028</v>
          </cell>
          <cell r="AU410">
            <v>257</v>
          </cell>
          <cell r="AV410">
            <v>0</v>
          </cell>
          <cell r="AW410">
            <v>0</v>
          </cell>
          <cell r="AX410">
            <v>0</v>
          </cell>
          <cell r="AY410">
            <v>0.99999999999999944</v>
          </cell>
          <cell r="AZ410">
            <v>286.04879999999986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286.04879999999986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286.04879999999986</v>
          </cell>
          <cell r="BZ410">
            <v>39238.848800000051</v>
          </cell>
          <cell r="CA410">
            <v>0</v>
          </cell>
          <cell r="CB410">
            <v>39238.848800000051</v>
          </cell>
          <cell r="CC410">
            <v>54.666251504961146</v>
          </cell>
          <cell r="CD410">
            <v>64195.125804790921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64195.125804790921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7.0684931506849313</v>
          </cell>
          <cell r="CX410">
            <v>4185.7495890410955</v>
          </cell>
          <cell r="CY410">
            <v>0</v>
          </cell>
          <cell r="CZ410">
            <v>0</v>
          </cell>
          <cell r="DA410">
            <v>4185.7495890410955</v>
          </cell>
          <cell r="DB410">
            <v>1024187.9441938321</v>
          </cell>
          <cell r="DC410">
            <v>0</v>
          </cell>
          <cell r="DD410">
            <v>1024187.9441938321</v>
          </cell>
          <cell r="DE410">
            <v>134894.59</v>
          </cell>
          <cell r="DF410">
            <v>0</v>
          </cell>
          <cell r="DG410">
            <v>134894.59</v>
          </cell>
          <cell r="DH410">
            <v>36.857142857142854</v>
          </cell>
          <cell r="DI410">
            <v>0</v>
          </cell>
          <cell r="DJ410">
            <v>3.4159999999999999</v>
          </cell>
          <cell r="DK410">
            <v>0</v>
          </cell>
          <cell r="DL410">
            <v>1</v>
          </cell>
          <cell r="DN410"/>
          <cell r="DO410">
            <v>0</v>
          </cell>
          <cell r="DP410">
            <v>0</v>
          </cell>
          <cell r="DQ410">
            <v>0</v>
          </cell>
          <cell r="DR410">
            <v>1</v>
          </cell>
          <cell r="DS410">
            <v>0</v>
          </cell>
          <cell r="DT410">
            <v>0</v>
          </cell>
          <cell r="DU410">
            <v>0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5625.5</v>
          </cell>
          <cell r="EB410">
            <v>4864</v>
          </cell>
          <cell r="EC410">
            <v>761.5</v>
          </cell>
          <cell r="ED410">
            <v>0</v>
          </cell>
          <cell r="EE410">
            <v>5625.5</v>
          </cell>
          <cell r="EF410">
            <v>5625.5</v>
          </cell>
          <cell r="EG410">
            <v>0</v>
          </cell>
          <cell r="EH410"/>
          <cell r="EI410">
            <v>0</v>
          </cell>
          <cell r="EJ410">
            <v>0</v>
          </cell>
          <cell r="EK410">
            <v>0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140520.09</v>
          </cell>
          <cell r="EQ410">
            <v>0</v>
          </cell>
          <cell r="ER410">
            <v>140520.09</v>
          </cell>
          <cell r="ES410">
            <v>1164708.0341938322</v>
          </cell>
          <cell r="ET410">
            <v>0</v>
          </cell>
          <cell r="EU410">
            <v>1164708.0341938322</v>
          </cell>
          <cell r="EV410">
            <v>1159082.5341938322</v>
          </cell>
          <cell r="EW410">
            <v>4492.5679619915973</v>
          </cell>
          <cell r="EX410">
            <v>4610</v>
          </cell>
          <cell r="EY410">
            <v>117.43203800840274</v>
          </cell>
          <cell r="EZ410">
            <v>1189380</v>
          </cell>
          <cell r="FA410">
            <v>30297.465806167806</v>
          </cell>
          <cell r="FB410">
            <v>1195005.5</v>
          </cell>
          <cell r="FC410">
            <v>1195005.5</v>
          </cell>
          <cell r="FD410">
            <v>0</v>
          </cell>
          <cell r="FE410">
            <v>1195005.5</v>
          </cell>
          <cell r="FF410">
            <v>1195005.5</v>
          </cell>
          <cell r="FG410">
            <v>0</v>
          </cell>
          <cell r="FH410" t="str">
            <v>MPPL</v>
          </cell>
          <cell r="FI410">
            <v>120854.57079383204</v>
          </cell>
          <cell r="FJ410">
            <v>0</v>
          </cell>
          <cell r="FK410">
            <v>120854.57079383204</v>
          </cell>
          <cell r="FL410">
            <v>0</v>
          </cell>
          <cell r="FM410">
            <v>10624.44</v>
          </cell>
          <cell r="FN410">
            <v>1911.78</v>
          </cell>
          <cell r="FO410">
            <v>0</v>
          </cell>
          <cell r="FP410">
            <v>258</v>
          </cell>
          <cell r="FQ410">
            <v>12794.220000000001</v>
          </cell>
        </row>
        <row r="411">
          <cell r="C411"/>
          <cell r="D411"/>
          <cell r="E411" t="str">
            <v>Theydon Bois Primary School</v>
          </cell>
          <cell r="F411" t="str">
            <v>P</v>
          </cell>
          <cell r="G411" t="str">
            <v/>
          </cell>
          <cell r="H411"/>
          <cell r="I411" t="str">
            <v>Y</v>
          </cell>
          <cell r="J411"/>
          <cell r="K411">
            <v>2873</v>
          </cell>
          <cell r="L411">
            <v>145999</v>
          </cell>
          <cell r="M411"/>
          <cell r="N411"/>
          <cell r="O411">
            <v>7</v>
          </cell>
          <cell r="P411">
            <v>0</v>
          </cell>
          <cell r="Q411">
            <v>0</v>
          </cell>
          <cell r="R411"/>
          <cell r="S411">
            <v>45</v>
          </cell>
          <cell r="T411">
            <v>273</v>
          </cell>
          <cell r="U411"/>
          <cell r="V411">
            <v>318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318</v>
          </cell>
          <cell r="AF411">
            <v>1129723.6200000001</v>
          </cell>
          <cell r="AG411">
            <v>0</v>
          </cell>
          <cell r="AH411">
            <v>0</v>
          </cell>
          <cell r="AI411">
            <v>0</v>
          </cell>
          <cell r="AJ411">
            <v>1129723.6200000001</v>
          </cell>
          <cell r="AK411">
            <v>11.000000000000012</v>
          </cell>
          <cell r="AL411">
            <v>5409.8000000000065</v>
          </cell>
          <cell r="AM411">
            <v>0</v>
          </cell>
          <cell r="AN411">
            <v>0</v>
          </cell>
          <cell r="AO411">
            <v>5409.8000000000065</v>
          </cell>
          <cell r="AP411">
            <v>11.000000000000012</v>
          </cell>
          <cell r="AQ411">
            <v>9053.2200000000103</v>
          </cell>
          <cell r="AR411">
            <v>0</v>
          </cell>
          <cell r="AS411">
            <v>0</v>
          </cell>
          <cell r="AT411">
            <v>9053.2200000000103</v>
          </cell>
          <cell r="AU411">
            <v>304.95899053627778</v>
          </cell>
          <cell r="AV411">
            <v>0</v>
          </cell>
          <cell r="AW411">
            <v>8.025236593059935</v>
          </cell>
          <cell r="AX411">
            <v>1892.870823974763</v>
          </cell>
          <cell r="AY411">
            <v>4.0126182965299835</v>
          </cell>
          <cell r="AZ411">
            <v>1147.8046485804462</v>
          </cell>
          <cell r="BA411">
            <v>0</v>
          </cell>
          <cell r="BB411">
            <v>0</v>
          </cell>
          <cell r="BC411">
            <v>1.003154574132491</v>
          </cell>
          <cell r="BD411">
            <v>488.31558359621391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3528.991056151423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3528.991056151423</v>
          </cell>
          <cell r="BZ411">
            <v>17992.011056151441</v>
          </cell>
          <cell r="CA411">
            <v>0</v>
          </cell>
          <cell r="CB411">
            <v>17992.011056151441</v>
          </cell>
          <cell r="CC411">
            <v>76.414198161389265</v>
          </cell>
          <cell r="CD411">
            <v>89733.95704290102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89733.95704290102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4.6764705882353015</v>
          </cell>
          <cell r="CX411">
            <v>2769.2655882352983</v>
          </cell>
          <cell r="CY411">
            <v>0</v>
          </cell>
          <cell r="CZ411">
            <v>0</v>
          </cell>
          <cell r="DA411">
            <v>2769.2655882352983</v>
          </cell>
          <cell r="DB411">
            <v>1240218.853687288</v>
          </cell>
          <cell r="DC411">
            <v>0</v>
          </cell>
          <cell r="DD411">
            <v>1240218.853687288</v>
          </cell>
          <cell r="DE411">
            <v>134894.59</v>
          </cell>
          <cell r="DF411">
            <v>0</v>
          </cell>
          <cell r="DG411">
            <v>134894.59</v>
          </cell>
          <cell r="DH411">
            <v>45.428571428571431</v>
          </cell>
          <cell r="DI411">
            <v>0</v>
          </cell>
          <cell r="DJ411">
            <v>1.9910000000000001</v>
          </cell>
          <cell r="DK411">
            <v>0</v>
          </cell>
          <cell r="DL411">
            <v>0.97750000000000026</v>
          </cell>
          <cell r="DN411"/>
          <cell r="DO411">
            <v>0</v>
          </cell>
          <cell r="DP411">
            <v>0</v>
          </cell>
          <cell r="DQ411">
            <v>0</v>
          </cell>
          <cell r="DR411">
            <v>1.0173000000000001</v>
          </cell>
          <cell r="DS411">
            <v>23789.46257579021</v>
          </cell>
          <cell r="DT411">
            <v>0</v>
          </cell>
          <cell r="DU411">
            <v>23789.46257579021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4536</v>
          </cell>
          <cell r="EB411">
            <v>4536</v>
          </cell>
          <cell r="EC411">
            <v>0</v>
          </cell>
          <cell r="ED411">
            <v>0</v>
          </cell>
          <cell r="EE411">
            <v>4536</v>
          </cell>
          <cell r="EF411">
            <v>4536</v>
          </cell>
          <cell r="EG411">
            <v>0</v>
          </cell>
          <cell r="EH411"/>
          <cell r="EI411">
            <v>0</v>
          </cell>
          <cell r="EJ411">
            <v>0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163220.05257579021</v>
          </cell>
          <cell r="EQ411">
            <v>0</v>
          </cell>
          <cell r="ER411">
            <v>163220.05257579021</v>
          </cell>
          <cell r="ES411">
            <v>1403438.9062630781</v>
          </cell>
          <cell r="ET411">
            <v>0</v>
          </cell>
          <cell r="EU411">
            <v>1403438.9062630781</v>
          </cell>
          <cell r="EV411">
            <v>1398902.9062630783</v>
          </cell>
          <cell r="EW411">
            <v>4399.0657429656549</v>
          </cell>
          <cell r="EX411">
            <v>4610</v>
          </cell>
          <cell r="EY411">
            <v>210.93425703434514</v>
          </cell>
          <cell r="EZ411">
            <v>1465980</v>
          </cell>
          <cell r="FA411">
            <v>67077.09373692167</v>
          </cell>
          <cell r="FB411">
            <v>1470515.9999999998</v>
          </cell>
          <cell r="FC411">
            <v>1470515.9999999998</v>
          </cell>
          <cell r="FD411">
            <v>0</v>
          </cell>
          <cell r="FE411">
            <v>1470515.9999999998</v>
          </cell>
          <cell r="FF411">
            <v>1470515.9999999998</v>
          </cell>
          <cell r="FG411">
            <v>0</v>
          </cell>
          <cell r="FH411" t="str">
            <v>MPPL</v>
          </cell>
          <cell r="FI411">
            <v>141381.44684885783</v>
          </cell>
          <cell r="FJ411">
            <v>0</v>
          </cell>
          <cell r="FK411">
            <v>141381.44684885783</v>
          </cell>
          <cell r="FL411">
            <v>0</v>
          </cell>
          <cell r="FM411" t="str">
            <v/>
          </cell>
          <cell r="FN411" t="str">
            <v/>
          </cell>
          <cell r="FO411" t="str">
            <v/>
          </cell>
          <cell r="FP411" t="str">
            <v/>
          </cell>
          <cell r="FQ411">
            <v>0</v>
          </cell>
        </row>
        <row r="412">
          <cell r="C412">
            <v>3294</v>
          </cell>
          <cell r="D412" t="str">
            <v>GMPS3294</v>
          </cell>
          <cell r="E412" t="str">
            <v>Thomas Willingale Primary School and Nursery</v>
          </cell>
          <cell r="F412" t="str">
            <v>P</v>
          </cell>
          <cell r="G412" t="str">
            <v>Y</v>
          </cell>
          <cell r="H412">
            <v>10026443</v>
          </cell>
          <cell r="I412" t="str">
            <v/>
          </cell>
          <cell r="J412"/>
          <cell r="K412">
            <v>5269</v>
          </cell>
          <cell r="L412">
            <v>115309</v>
          </cell>
          <cell r="M412"/>
          <cell r="N412"/>
          <cell r="O412">
            <v>7</v>
          </cell>
          <cell r="P412">
            <v>0</v>
          </cell>
          <cell r="Q412">
            <v>0</v>
          </cell>
          <cell r="R412"/>
          <cell r="S412">
            <v>61</v>
          </cell>
          <cell r="T412">
            <v>354</v>
          </cell>
          <cell r="U412"/>
          <cell r="V412">
            <v>415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415</v>
          </cell>
          <cell r="AF412">
            <v>1474324.85</v>
          </cell>
          <cell r="AG412">
            <v>0</v>
          </cell>
          <cell r="AH412">
            <v>0</v>
          </cell>
          <cell r="AI412">
            <v>0</v>
          </cell>
          <cell r="AJ412">
            <v>1474324.85</v>
          </cell>
          <cell r="AK412">
            <v>139.00000000000017</v>
          </cell>
          <cell r="AL412">
            <v>68360.200000000084</v>
          </cell>
          <cell r="AM412">
            <v>0</v>
          </cell>
          <cell r="AN412">
            <v>0</v>
          </cell>
          <cell r="AO412">
            <v>68360.200000000084</v>
          </cell>
          <cell r="AP412">
            <v>139.00000000000017</v>
          </cell>
          <cell r="AQ412">
            <v>114399.78000000014</v>
          </cell>
          <cell r="AR412">
            <v>0</v>
          </cell>
          <cell r="AS412">
            <v>0</v>
          </cell>
          <cell r="AT412">
            <v>114399.78000000014</v>
          </cell>
          <cell r="AU412">
            <v>172.99999999999997</v>
          </cell>
          <cell r="AV412">
            <v>0</v>
          </cell>
          <cell r="AW412">
            <v>161.00000000000014</v>
          </cell>
          <cell r="AX412">
            <v>37974.232800000034</v>
          </cell>
          <cell r="AY412">
            <v>49.000000000000206</v>
          </cell>
          <cell r="AZ412">
            <v>14016.39120000006</v>
          </cell>
          <cell r="BA412">
            <v>0</v>
          </cell>
          <cell r="BB412">
            <v>0</v>
          </cell>
          <cell r="BC412">
            <v>32.000000000000014</v>
          </cell>
          <cell r="BD412">
            <v>15576.960000000006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67567.584000000104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67567.584000000104</v>
          </cell>
          <cell r="BZ412">
            <v>250327.5640000003</v>
          </cell>
          <cell r="CA412">
            <v>0</v>
          </cell>
          <cell r="CB412">
            <v>250327.5640000003</v>
          </cell>
          <cell r="CC412">
            <v>116.69368146115636</v>
          </cell>
          <cell r="CD412">
            <v>137034.55707665053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137034.55707665053</v>
          </cell>
          <cell r="CR412">
            <v>1.1000000000000192</v>
          </cell>
          <cell r="CS412">
            <v>1059.8830000000185</v>
          </cell>
          <cell r="CT412">
            <v>0</v>
          </cell>
          <cell r="CU412">
            <v>0</v>
          </cell>
          <cell r="CV412">
            <v>1059.8830000000185</v>
          </cell>
          <cell r="CW412">
            <v>49.237288135593154</v>
          </cell>
          <cell r="CX412">
            <v>29156.844915254194</v>
          </cell>
          <cell r="CY412">
            <v>0</v>
          </cell>
          <cell r="CZ412">
            <v>0</v>
          </cell>
          <cell r="DA412">
            <v>29156.844915254194</v>
          </cell>
          <cell r="DB412">
            <v>1891903.6989919052</v>
          </cell>
          <cell r="DC412">
            <v>0</v>
          </cell>
          <cell r="DD412">
            <v>1891903.6989919052</v>
          </cell>
          <cell r="DE412">
            <v>134894.59</v>
          </cell>
          <cell r="DF412">
            <v>0</v>
          </cell>
          <cell r="DG412">
            <v>134894.59</v>
          </cell>
          <cell r="DH412">
            <v>59.285714285714285</v>
          </cell>
          <cell r="DI412">
            <v>0</v>
          </cell>
          <cell r="DJ412">
            <v>0.59299999999999997</v>
          </cell>
          <cell r="DK412">
            <v>0</v>
          </cell>
          <cell r="DL412">
            <v>0</v>
          </cell>
          <cell r="DN412"/>
          <cell r="DO412">
            <v>0</v>
          </cell>
          <cell r="DP412">
            <v>0</v>
          </cell>
          <cell r="DQ412">
            <v>0</v>
          </cell>
          <cell r="DR412">
            <v>1.0173000000000001</v>
          </cell>
          <cell r="DS412">
            <v>35063.610399560152</v>
          </cell>
          <cell r="DT412">
            <v>0</v>
          </cell>
          <cell r="DU412">
            <v>35063.610399560152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11161.6</v>
          </cell>
          <cell r="EB412">
            <v>10035.200000000001</v>
          </cell>
          <cell r="EC412">
            <v>1126.3999999999996</v>
          </cell>
          <cell r="ED412">
            <v>0</v>
          </cell>
          <cell r="EE412">
            <v>11161.6</v>
          </cell>
          <cell r="EF412">
            <v>11161.6</v>
          </cell>
          <cell r="EG412">
            <v>0</v>
          </cell>
          <cell r="EH412"/>
          <cell r="EI412">
            <v>0</v>
          </cell>
          <cell r="EJ412">
            <v>0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181119.80039956016</v>
          </cell>
          <cell r="EQ412">
            <v>0</v>
          </cell>
          <cell r="ER412">
            <v>181119.80039956016</v>
          </cell>
          <cell r="ES412">
            <v>2073023.4993914654</v>
          </cell>
          <cell r="ET412">
            <v>0</v>
          </cell>
          <cell r="EU412">
            <v>2073023.4993914654</v>
          </cell>
          <cell r="EV412">
            <v>2061861.8993914654</v>
          </cell>
          <cell r="EW412">
            <v>4968.341926244495</v>
          </cell>
          <cell r="EX412">
            <v>4610</v>
          </cell>
          <cell r="EY412">
            <v>0</v>
          </cell>
          <cell r="EZ412">
            <v>1913150</v>
          </cell>
          <cell r="FA412">
            <v>0</v>
          </cell>
          <cell r="FB412">
            <v>2073023.4993914654</v>
          </cell>
          <cell r="FC412">
            <v>2073023.4993914654</v>
          </cell>
          <cell r="FD412">
            <v>0</v>
          </cell>
          <cell r="FE412">
            <v>2073023.4993914654</v>
          </cell>
          <cell r="FF412">
            <v>2073023.4993914654</v>
          </cell>
          <cell r="FG412">
            <v>0</v>
          </cell>
          <cell r="FH412" t="str">
            <v>Formula</v>
          </cell>
          <cell r="FI412">
            <v>400255.05171661504</v>
          </cell>
          <cell r="FJ412">
            <v>0</v>
          </cell>
          <cell r="FK412">
            <v>400255.05171661504</v>
          </cell>
          <cell r="FL412">
            <v>0</v>
          </cell>
          <cell r="FM412">
            <v>17089.7</v>
          </cell>
          <cell r="FN412">
            <v>3128.3500950000002</v>
          </cell>
          <cell r="FO412">
            <v>0</v>
          </cell>
          <cell r="FP412">
            <v>422.17950000000002</v>
          </cell>
          <cell r="FQ412">
            <v>20640.229595000001</v>
          </cell>
        </row>
        <row r="413">
          <cell r="C413"/>
          <cell r="D413"/>
          <cell r="E413" t="str">
            <v>Thundersley Primary School</v>
          </cell>
          <cell r="F413" t="str">
            <v>P</v>
          </cell>
          <cell r="G413" t="str">
            <v/>
          </cell>
          <cell r="H413"/>
          <cell r="I413" t="str">
            <v>Y</v>
          </cell>
          <cell r="J413"/>
          <cell r="K413">
            <v>3835</v>
          </cell>
          <cell r="L413">
            <v>141626</v>
          </cell>
          <cell r="M413"/>
          <cell r="N413"/>
          <cell r="O413">
            <v>7</v>
          </cell>
          <cell r="P413">
            <v>0</v>
          </cell>
          <cell r="Q413">
            <v>0</v>
          </cell>
          <cell r="R413"/>
          <cell r="S413">
            <v>56</v>
          </cell>
          <cell r="T413">
            <v>392</v>
          </cell>
          <cell r="U413"/>
          <cell r="V413">
            <v>448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448</v>
          </cell>
          <cell r="AF413">
            <v>1591560.32</v>
          </cell>
          <cell r="AG413">
            <v>0</v>
          </cell>
          <cell r="AH413">
            <v>0</v>
          </cell>
          <cell r="AI413">
            <v>0</v>
          </cell>
          <cell r="AJ413">
            <v>1591560.32</v>
          </cell>
          <cell r="AK413">
            <v>51.000000000000128</v>
          </cell>
          <cell r="AL413">
            <v>25081.800000000065</v>
          </cell>
          <cell r="AM413">
            <v>0</v>
          </cell>
          <cell r="AN413">
            <v>0</v>
          </cell>
          <cell r="AO413">
            <v>25081.800000000065</v>
          </cell>
          <cell r="AP413">
            <v>52.000000000000192</v>
          </cell>
          <cell r="AQ413">
            <v>42797.040000000154</v>
          </cell>
          <cell r="AR413">
            <v>0</v>
          </cell>
          <cell r="AS413">
            <v>0</v>
          </cell>
          <cell r="AT413">
            <v>42797.040000000154</v>
          </cell>
          <cell r="AU413">
            <v>413.84753363228708</v>
          </cell>
          <cell r="AV413">
            <v>0</v>
          </cell>
          <cell r="AW413">
            <v>24.107623318385645</v>
          </cell>
          <cell r="AX413">
            <v>5686.1397524663662</v>
          </cell>
          <cell r="AY413">
            <v>10.044843049327341</v>
          </cell>
          <cell r="AZ413">
            <v>2873.315300448427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8559.4550529147928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8559.4550529147928</v>
          </cell>
          <cell r="BZ413">
            <v>76438.295052915011</v>
          </cell>
          <cell r="CA413">
            <v>0</v>
          </cell>
          <cell r="CB413">
            <v>76438.295052915011</v>
          </cell>
          <cell r="CC413">
            <v>121.21474334352469</v>
          </cell>
          <cell r="CD413">
            <v>142343.68525573448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142343.68525573448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10.312020460358042</v>
          </cell>
          <cell r="CX413">
            <v>6106.469156010221</v>
          </cell>
          <cell r="CY413">
            <v>0</v>
          </cell>
          <cell r="CZ413">
            <v>0</v>
          </cell>
          <cell r="DA413">
            <v>6106.469156010221</v>
          </cell>
          <cell r="DB413">
            <v>1816448.7694646597</v>
          </cell>
          <cell r="DC413">
            <v>0</v>
          </cell>
          <cell r="DD413">
            <v>1816448.7694646597</v>
          </cell>
          <cell r="DE413">
            <v>134894.59</v>
          </cell>
          <cell r="DF413">
            <v>0</v>
          </cell>
          <cell r="DG413">
            <v>134894.59</v>
          </cell>
          <cell r="DH413">
            <v>64</v>
          </cell>
          <cell r="DI413">
            <v>0</v>
          </cell>
          <cell r="DJ413">
            <v>0.84499999999999997</v>
          </cell>
          <cell r="DK413">
            <v>0</v>
          </cell>
          <cell r="DL413">
            <v>0</v>
          </cell>
          <cell r="DN413"/>
          <cell r="DO413">
            <v>0</v>
          </cell>
          <cell r="DP413">
            <v>0</v>
          </cell>
          <cell r="DQ413">
            <v>0</v>
          </cell>
          <cell r="DR413">
            <v>1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7247.1</v>
          </cell>
          <cell r="EB413">
            <v>7247.1</v>
          </cell>
          <cell r="EC413">
            <v>0</v>
          </cell>
          <cell r="ED413">
            <v>0</v>
          </cell>
          <cell r="EE413">
            <v>7247.1</v>
          </cell>
          <cell r="EF413">
            <v>7247.1</v>
          </cell>
          <cell r="EG413">
            <v>0</v>
          </cell>
          <cell r="EH413"/>
          <cell r="EI413">
            <v>0</v>
          </cell>
          <cell r="EJ413">
            <v>0</v>
          </cell>
          <cell r="EK413">
            <v>0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142141.69</v>
          </cell>
          <cell r="EQ413">
            <v>0</v>
          </cell>
          <cell r="ER413">
            <v>142141.69</v>
          </cell>
          <cell r="ES413">
            <v>1958590.4594646597</v>
          </cell>
          <cell r="ET413">
            <v>0</v>
          </cell>
          <cell r="EU413">
            <v>1958590.4594646597</v>
          </cell>
          <cell r="EV413">
            <v>1951343.3594646598</v>
          </cell>
          <cell r="EW413">
            <v>4355.6771416621868</v>
          </cell>
          <cell r="EX413">
            <v>4610</v>
          </cell>
          <cell r="EY413">
            <v>254.32285833781316</v>
          </cell>
          <cell r="EZ413">
            <v>2065280</v>
          </cell>
          <cell r="FA413">
            <v>113936.64053534018</v>
          </cell>
          <cell r="FB413">
            <v>2072527.0999999999</v>
          </cell>
          <cell r="FC413">
            <v>2072527.0999999999</v>
          </cell>
          <cell r="FD413">
            <v>0</v>
          </cell>
          <cell r="FE413">
            <v>2072527.0999999999</v>
          </cell>
          <cell r="FF413">
            <v>2072527.0999999999</v>
          </cell>
          <cell r="FG413">
            <v>0</v>
          </cell>
          <cell r="FH413" t="str">
            <v>MPPL</v>
          </cell>
          <cell r="FI413">
            <v>247553.45906465963</v>
          </cell>
          <cell r="FJ413">
            <v>0</v>
          </cell>
          <cell r="FK413">
            <v>247553.45906465963</v>
          </cell>
          <cell r="FL413">
            <v>0</v>
          </cell>
          <cell r="FM413" t="str">
            <v/>
          </cell>
          <cell r="FN413" t="str">
            <v/>
          </cell>
          <cell r="FO413" t="str">
            <v/>
          </cell>
          <cell r="FP413" t="str">
            <v/>
          </cell>
          <cell r="FQ413">
            <v>0</v>
          </cell>
        </row>
        <row r="414">
          <cell r="C414"/>
          <cell r="D414"/>
          <cell r="E414" t="str">
            <v>Tiptree Heath Primary School</v>
          </cell>
          <cell r="F414" t="str">
            <v>P</v>
          </cell>
          <cell r="G414" t="str">
            <v/>
          </cell>
          <cell r="H414"/>
          <cell r="I414" t="str">
            <v>Y</v>
          </cell>
          <cell r="J414"/>
          <cell r="K414">
            <v>2042</v>
          </cell>
          <cell r="L414">
            <v>147560</v>
          </cell>
          <cell r="M414"/>
          <cell r="N414"/>
          <cell r="O414">
            <v>7</v>
          </cell>
          <cell r="P414">
            <v>0</v>
          </cell>
          <cell r="Q414">
            <v>0</v>
          </cell>
          <cell r="R414"/>
          <cell r="S414">
            <v>30</v>
          </cell>
          <cell r="T414">
            <v>169</v>
          </cell>
          <cell r="U414"/>
          <cell r="V414">
            <v>199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199</v>
          </cell>
          <cell r="AF414">
            <v>706965.41</v>
          </cell>
          <cell r="AG414">
            <v>0</v>
          </cell>
          <cell r="AH414">
            <v>0</v>
          </cell>
          <cell r="AI414">
            <v>0</v>
          </cell>
          <cell r="AJ414">
            <v>706965.41</v>
          </cell>
          <cell r="AK414">
            <v>19.999999999999986</v>
          </cell>
          <cell r="AL414">
            <v>9835.9999999999927</v>
          </cell>
          <cell r="AM414">
            <v>0</v>
          </cell>
          <cell r="AN414">
            <v>0</v>
          </cell>
          <cell r="AO414">
            <v>9835.9999999999927</v>
          </cell>
          <cell r="AP414">
            <v>19.999999999999986</v>
          </cell>
          <cell r="AQ414">
            <v>16460.399999999987</v>
          </cell>
          <cell r="AR414">
            <v>0</v>
          </cell>
          <cell r="AS414">
            <v>0</v>
          </cell>
          <cell r="AT414">
            <v>16460.399999999987</v>
          </cell>
          <cell r="AU414">
            <v>184.99999999999997</v>
          </cell>
          <cell r="AV414">
            <v>0</v>
          </cell>
          <cell r="AW414">
            <v>13.000000000000012</v>
          </cell>
          <cell r="AX414">
            <v>3066.2424000000028</v>
          </cell>
          <cell r="AY414">
            <v>0.99999999999999933</v>
          </cell>
          <cell r="AZ414">
            <v>286.04879999999986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3352.2912000000028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3352.2912000000028</v>
          </cell>
          <cell r="BZ414">
            <v>29648.691199999983</v>
          </cell>
          <cell r="CA414">
            <v>0</v>
          </cell>
          <cell r="CB414">
            <v>29648.691199999983</v>
          </cell>
          <cell r="CC414">
            <v>60.878170041963095</v>
          </cell>
          <cell r="CD414">
            <v>71489.843861977686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71489.843861977686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808103.94506197772</v>
          </cell>
          <cell r="DC414">
            <v>0</v>
          </cell>
          <cell r="DD414">
            <v>808103.94506197772</v>
          </cell>
          <cell r="DE414">
            <v>134894.59</v>
          </cell>
          <cell r="DF414">
            <v>0</v>
          </cell>
          <cell r="DG414">
            <v>134894.59</v>
          </cell>
          <cell r="DH414">
            <v>28.428571428571427</v>
          </cell>
          <cell r="DI414">
            <v>0</v>
          </cell>
          <cell r="DJ414">
            <v>1.496</v>
          </cell>
          <cell r="DK414">
            <v>0</v>
          </cell>
          <cell r="DL414">
            <v>0</v>
          </cell>
          <cell r="DN414"/>
          <cell r="DO414">
            <v>0</v>
          </cell>
          <cell r="DP414">
            <v>0</v>
          </cell>
          <cell r="DQ414">
            <v>0</v>
          </cell>
          <cell r="DR414">
            <v>1</v>
          </cell>
          <cell r="DS414">
            <v>0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4416</v>
          </cell>
          <cell r="EB414">
            <v>4416</v>
          </cell>
          <cell r="EC414">
            <v>0</v>
          </cell>
          <cell r="ED414">
            <v>0</v>
          </cell>
          <cell r="EE414">
            <v>4416</v>
          </cell>
          <cell r="EF414">
            <v>4416</v>
          </cell>
          <cell r="EG414">
            <v>0</v>
          </cell>
          <cell r="EH414"/>
          <cell r="EI414">
            <v>0</v>
          </cell>
          <cell r="EJ414">
            <v>0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139310.59</v>
          </cell>
          <cell r="EQ414">
            <v>0</v>
          </cell>
          <cell r="ER414">
            <v>139310.59</v>
          </cell>
          <cell r="ES414">
            <v>947414.53506197769</v>
          </cell>
          <cell r="ET414">
            <v>0</v>
          </cell>
          <cell r="EU414">
            <v>947414.53506197769</v>
          </cell>
          <cell r="EV414">
            <v>942998.53506197769</v>
          </cell>
          <cell r="EW414">
            <v>4738.6861058390841</v>
          </cell>
          <cell r="EX414">
            <v>4610</v>
          </cell>
          <cell r="EY414">
            <v>0</v>
          </cell>
          <cell r="EZ414">
            <v>917390</v>
          </cell>
          <cell r="FA414">
            <v>0</v>
          </cell>
          <cell r="FB414">
            <v>947414.53506197769</v>
          </cell>
          <cell r="FC414">
            <v>947414.53506197769</v>
          </cell>
          <cell r="FD414">
            <v>0</v>
          </cell>
          <cell r="FE414">
            <v>947414.53506197769</v>
          </cell>
          <cell r="FF414">
            <v>947414.53506197769</v>
          </cell>
          <cell r="FG414">
            <v>0</v>
          </cell>
          <cell r="FH414" t="str">
            <v>Formula</v>
          </cell>
          <cell r="FI414">
            <v>112511.49736197767</v>
          </cell>
          <cell r="FJ414">
            <v>0</v>
          </cell>
          <cell r="FK414">
            <v>112511.49736197767</v>
          </cell>
          <cell r="FL414">
            <v>0</v>
          </cell>
          <cell r="FM414" t="str">
            <v/>
          </cell>
          <cell r="FN414" t="str">
            <v/>
          </cell>
          <cell r="FO414" t="str">
            <v/>
          </cell>
          <cell r="FP414" t="str">
            <v/>
          </cell>
          <cell r="FQ414">
            <v>0</v>
          </cell>
        </row>
        <row r="415">
          <cell r="C415">
            <v>4436</v>
          </cell>
          <cell r="D415" t="str">
            <v>RB054436</v>
          </cell>
          <cell r="E415" t="str">
            <v>St Luke's Church of England Controlled Primary School</v>
          </cell>
          <cell r="F415" t="str">
            <v>P</v>
          </cell>
          <cell r="G415" t="str">
            <v>Y</v>
          </cell>
          <cell r="H415">
            <v>10023662</v>
          </cell>
          <cell r="I415" t="str">
            <v/>
          </cell>
          <cell r="J415"/>
          <cell r="K415">
            <v>3028</v>
          </cell>
          <cell r="L415">
            <v>115082</v>
          </cell>
          <cell r="M415"/>
          <cell r="N415"/>
          <cell r="O415">
            <v>7</v>
          </cell>
          <cell r="P415">
            <v>0</v>
          </cell>
          <cell r="Q415">
            <v>0</v>
          </cell>
          <cell r="R415"/>
          <cell r="S415">
            <v>45</v>
          </cell>
          <cell r="T415">
            <v>217</v>
          </cell>
          <cell r="U415"/>
          <cell r="V415">
            <v>262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262</v>
          </cell>
          <cell r="AF415">
            <v>930778.58000000007</v>
          </cell>
          <cell r="AG415">
            <v>0</v>
          </cell>
          <cell r="AH415">
            <v>0</v>
          </cell>
          <cell r="AI415">
            <v>0</v>
          </cell>
          <cell r="AJ415">
            <v>930778.58000000007</v>
          </cell>
          <cell r="AK415">
            <v>25.000000000000004</v>
          </cell>
          <cell r="AL415">
            <v>12295.000000000002</v>
          </cell>
          <cell r="AM415">
            <v>0</v>
          </cell>
          <cell r="AN415">
            <v>0</v>
          </cell>
          <cell r="AO415">
            <v>12295.000000000002</v>
          </cell>
          <cell r="AP415">
            <v>25.000000000000004</v>
          </cell>
          <cell r="AQ415">
            <v>20575.500000000004</v>
          </cell>
          <cell r="AR415">
            <v>0</v>
          </cell>
          <cell r="AS415">
            <v>0</v>
          </cell>
          <cell r="AT415">
            <v>20575.500000000004</v>
          </cell>
          <cell r="AU415">
            <v>240</v>
          </cell>
          <cell r="AV415">
            <v>0</v>
          </cell>
          <cell r="AW415">
            <v>19.999999999999993</v>
          </cell>
          <cell r="AX415">
            <v>4717.2959999999985</v>
          </cell>
          <cell r="AY415">
            <v>1.9999999999999996</v>
          </cell>
          <cell r="AZ415">
            <v>572.09759999999994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5289.3935999999985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5289.3935999999985</v>
          </cell>
          <cell r="BZ415">
            <v>38159.893600000003</v>
          </cell>
          <cell r="CA415">
            <v>0</v>
          </cell>
          <cell r="CB415">
            <v>38159.893600000003</v>
          </cell>
          <cell r="CC415">
            <v>70.489018691588811</v>
          </cell>
          <cell r="CD415">
            <v>82775.959539719654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82775.959539719654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1.2073732718894021</v>
          </cell>
          <cell r="CX415">
            <v>714.97023041474722</v>
          </cell>
          <cell r="CY415">
            <v>0</v>
          </cell>
          <cell r="CZ415">
            <v>0</v>
          </cell>
          <cell r="DA415">
            <v>714.97023041474722</v>
          </cell>
          <cell r="DB415">
            <v>1052429.4033701345</v>
          </cell>
          <cell r="DC415">
            <v>0</v>
          </cell>
          <cell r="DD415">
            <v>1052429.4033701345</v>
          </cell>
          <cell r="DE415">
            <v>134894.59</v>
          </cell>
          <cell r="DF415">
            <v>0</v>
          </cell>
          <cell r="DG415">
            <v>134894.59</v>
          </cell>
          <cell r="DH415">
            <v>37.428571428571431</v>
          </cell>
          <cell r="DI415">
            <v>0</v>
          </cell>
          <cell r="DJ415">
            <v>0.89200000000000002</v>
          </cell>
          <cell r="DK415">
            <v>0</v>
          </cell>
          <cell r="DL415">
            <v>0</v>
          </cell>
          <cell r="DN415"/>
          <cell r="DO415">
            <v>0</v>
          </cell>
          <cell r="DP415">
            <v>0</v>
          </cell>
          <cell r="DQ415">
            <v>0</v>
          </cell>
          <cell r="DR415">
            <v>1</v>
          </cell>
          <cell r="DS415">
            <v>0</v>
          </cell>
          <cell r="DT415">
            <v>0</v>
          </cell>
          <cell r="DU415">
            <v>0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36227.769999999997</v>
          </cell>
          <cell r="EB415">
            <v>31488</v>
          </cell>
          <cell r="EC415">
            <v>4739.7699999999968</v>
          </cell>
          <cell r="ED415">
            <v>0</v>
          </cell>
          <cell r="EE415">
            <v>36227.769999999997</v>
          </cell>
          <cell r="EF415">
            <v>36227.769999999997</v>
          </cell>
          <cell r="EG415">
            <v>0</v>
          </cell>
          <cell r="EH415"/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171122.36</v>
          </cell>
          <cell r="EQ415">
            <v>0</v>
          </cell>
          <cell r="ER415">
            <v>171122.36</v>
          </cell>
          <cell r="ES415">
            <v>1223551.7633701344</v>
          </cell>
          <cell r="ET415">
            <v>0</v>
          </cell>
          <cell r="EU415">
            <v>1223551.7633701344</v>
          </cell>
          <cell r="EV415">
            <v>1187323.9933701346</v>
          </cell>
          <cell r="EW415">
            <v>4531.7709670615823</v>
          </cell>
          <cell r="EX415">
            <v>4610</v>
          </cell>
          <cell r="EY415">
            <v>78.229032938417731</v>
          </cell>
          <cell r="EZ415">
            <v>1207820</v>
          </cell>
          <cell r="FA415">
            <v>20496.006629865384</v>
          </cell>
          <cell r="FB415">
            <v>1244047.7699999998</v>
          </cell>
          <cell r="FC415">
            <v>1244047.7699999998</v>
          </cell>
          <cell r="FD415">
            <v>0</v>
          </cell>
          <cell r="FE415">
            <v>1244047.7699999998</v>
          </cell>
          <cell r="FF415">
            <v>1244047.7699999998</v>
          </cell>
          <cell r="FG415">
            <v>0</v>
          </cell>
          <cell r="FH415" t="str">
            <v>MPPL</v>
          </cell>
          <cell r="FI415">
            <v>137279.18077013441</v>
          </cell>
          <cell r="FJ415">
            <v>0</v>
          </cell>
          <cell r="FK415">
            <v>137279.18077013441</v>
          </cell>
          <cell r="FL415">
            <v>0</v>
          </cell>
          <cell r="FM415">
            <v>10789.16</v>
          </cell>
          <cell r="FN415">
            <v>1941.42</v>
          </cell>
          <cell r="FO415">
            <v>0</v>
          </cell>
          <cell r="FP415">
            <v>262</v>
          </cell>
          <cell r="FQ415">
            <v>12992.58</v>
          </cell>
        </row>
        <row r="416">
          <cell r="C416">
            <v>4490</v>
          </cell>
          <cell r="D416" t="str">
            <v>RB054490</v>
          </cell>
          <cell r="E416" t="str">
            <v>Tollesbury School</v>
          </cell>
          <cell r="F416" t="str">
            <v>P</v>
          </cell>
          <cell r="G416" t="str">
            <v>Y</v>
          </cell>
          <cell r="H416">
            <v>10025566</v>
          </cell>
          <cell r="I416" t="str">
            <v/>
          </cell>
          <cell r="J416"/>
          <cell r="K416">
            <v>2630</v>
          </cell>
          <cell r="L416">
            <v>114925</v>
          </cell>
          <cell r="M416"/>
          <cell r="N416"/>
          <cell r="O416">
            <v>7</v>
          </cell>
          <cell r="P416">
            <v>0</v>
          </cell>
          <cell r="Q416">
            <v>0</v>
          </cell>
          <cell r="R416"/>
          <cell r="S416">
            <v>22</v>
          </cell>
          <cell r="T416">
            <v>156</v>
          </cell>
          <cell r="U416"/>
          <cell r="V416">
            <v>178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178</v>
          </cell>
          <cell r="AF416">
            <v>632361.02</v>
          </cell>
          <cell r="AG416">
            <v>0</v>
          </cell>
          <cell r="AH416">
            <v>0</v>
          </cell>
          <cell r="AI416">
            <v>0</v>
          </cell>
          <cell r="AJ416">
            <v>632361.02</v>
          </cell>
          <cell r="AK416">
            <v>31.000000000000085</v>
          </cell>
          <cell r="AL416">
            <v>15245.800000000043</v>
          </cell>
          <cell r="AM416">
            <v>0</v>
          </cell>
          <cell r="AN416">
            <v>0</v>
          </cell>
          <cell r="AO416">
            <v>15245.800000000043</v>
          </cell>
          <cell r="AP416">
            <v>32.99999999999995</v>
          </cell>
          <cell r="AQ416">
            <v>27159.65999999996</v>
          </cell>
          <cell r="AR416">
            <v>0</v>
          </cell>
          <cell r="AS416">
            <v>0</v>
          </cell>
          <cell r="AT416">
            <v>27159.65999999996</v>
          </cell>
          <cell r="AU416">
            <v>176.99999999999997</v>
          </cell>
          <cell r="AV416">
            <v>0</v>
          </cell>
          <cell r="AW416">
            <v>1.0000000000000004</v>
          </cell>
          <cell r="AX416">
            <v>235.86480000000012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235.86480000000012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235.86480000000012</v>
          </cell>
          <cell r="BZ416">
            <v>42641.324800000009</v>
          </cell>
          <cell r="CA416">
            <v>0</v>
          </cell>
          <cell r="CB416">
            <v>42641.324800000009</v>
          </cell>
          <cell r="CC416">
            <v>46.460531849103269</v>
          </cell>
          <cell r="CD416">
            <v>54559.067155720455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54559.067155720455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1.141025641025641</v>
          </cell>
          <cell r="CX416">
            <v>675.68115384615373</v>
          </cell>
          <cell r="CY416">
            <v>0</v>
          </cell>
          <cell r="CZ416">
            <v>0</v>
          </cell>
          <cell r="DA416">
            <v>675.68115384615373</v>
          </cell>
          <cell r="DB416">
            <v>730237.0931095666</v>
          </cell>
          <cell r="DC416">
            <v>0</v>
          </cell>
          <cell r="DD416">
            <v>730237.0931095666</v>
          </cell>
          <cell r="DE416">
            <v>134894.59</v>
          </cell>
          <cell r="DF416">
            <v>0</v>
          </cell>
          <cell r="DG416">
            <v>134894.59</v>
          </cell>
          <cell r="DH416">
            <v>25.428571428571427</v>
          </cell>
          <cell r="DI416">
            <v>0</v>
          </cell>
          <cell r="DJ416">
            <v>2.4289999999999998</v>
          </cell>
          <cell r="DK416">
            <v>0</v>
          </cell>
          <cell r="DL416">
            <v>1</v>
          </cell>
          <cell r="DN416"/>
          <cell r="DO416">
            <v>0</v>
          </cell>
          <cell r="DP416">
            <v>0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17789.349999999999</v>
          </cell>
          <cell r="EB416">
            <v>15469</v>
          </cell>
          <cell r="EC416">
            <v>2320.3499999999985</v>
          </cell>
          <cell r="ED416">
            <v>0</v>
          </cell>
          <cell r="EE416">
            <v>17789.349999999999</v>
          </cell>
          <cell r="EF416">
            <v>17789.349999999999</v>
          </cell>
          <cell r="EG416">
            <v>0</v>
          </cell>
          <cell r="EH416"/>
          <cell r="EI416">
            <v>0</v>
          </cell>
          <cell r="EJ416">
            <v>0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152683.94</v>
          </cell>
          <cell r="EQ416">
            <v>0</v>
          </cell>
          <cell r="ER416">
            <v>152683.94</v>
          </cell>
          <cell r="ES416">
            <v>882921.03310956666</v>
          </cell>
          <cell r="ET416">
            <v>0</v>
          </cell>
          <cell r="EU416">
            <v>882921.03310956666</v>
          </cell>
          <cell r="EV416">
            <v>865131.68310956657</v>
          </cell>
          <cell r="EW416">
            <v>4860.2903545481267</v>
          </cell>
          <cell r="EX416">
            <v>4610</v>
          </cell>
          <cell r="EY416">
            <v>0</v>
          </cell>
          <cell r="EZ416">
            <v>820580</v>
          </cell>
          <cell r="FA416">
            <v>0</v>
          </cell>
          <cell r="FB416">
            <v>882921.03310956666</v>
          </cell>
          <cell r="FC416">
            <v>882921.03310956666</v>
          </cell>
          <cell r="FD416">
            <v>0</v>
          </cell>
          <cell r="FE416">
            <v>882921.03310956666</v>
          </cell>
          <cell r="FF416">
            <v>882921.03310956666</v>
          </cell>
          <cell r="FG416">
            <v>0</v>
          </cell>
          <cell r="FH416" t="str">
            <v>Formula</v>
          </cell>
          <cell r="FI416">
            <v>101601.10370956658</v>
          </cell>
          <cell r="FJ416">
            <v>0</v>
          </cell>
          <cell r="FK416">
            <v>101601.10370956658</v>
          </cell>
          <cell r="FL416">
            <v>0</v>
          </cell>
          <cell r="FM416">
            <v>7330.04</v>
          </cell>
          <cell r="FN416">
            <v>1318.98</v>
          </cell>
          <cell r="FO416">
            <v>0</v>
          </cell>
          <cell r="FP416">
            <v>178</v>
          </cell>
          <cell r="FQ416">
            <v>8827.02</v>
          </cell>
        </row>
        <row r="417">
          <cell r="C417"/>
          <cell r="D417"/>
          <cell r="E417" t="str">
            <v>Tolleshunt D'Arcy St Nicholas Primary Academy</v>
          </cell>
          <cell r="F417" t="str">
            <v>P</v>
          </cell>
          <cell r="G417" t="str">
            <v/>
          </cell>
          <cell r="H417"/>
          <cell r="I417" t="str">
            <v>Y</v>
          </cell>
          <cell r="J417"/>
          <cell r="K417">
            <v>3660</v>
          </cell>
          <cell r="L417">
            <v>147403</v>
          </cell>
          <cell r="M417"/>
          <cell r="N417"/>
          <cell r="O417">
            <v>7</v>
          </cell>
          <cell r="P417">
            <v>0</v>
          </cell>
          <cell r="Q417">
            <v>0</v>
          </cell>
          <cell r="R417"/>
          <cell r="S417">
            <v>11</v>
          </cell>
          <cell r="T417">
            <v>97</v>
          </cell>
          <cell r="U417"/>
          <cell r="V417">
            <v>108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108</v>
          </cell>
          <cell r="AF417">
            <v>383679.72000000003</v>
          </cell>
          <cell r="AG417">
            <v>0</v>
          </cell>
          <cell r="AH417">
            <v>0</v>
          </cell>
          <cell r="AI417">
            <v>0</v>
          </cell>
          <cell r="AJ417">
            <v>383679.72000000003</v>
          </cell>
          <cell r="AK417">
            <v>15.999999999999984</v>
          </cell>
          <cell r="AL417">
            <v>7868.799999999992</v>
          </cell>
          <cell r="AM417">
            <v>0</v>
          </cell>
          <cell r="AN417">
            <v>0</v>
          </cell>
          <cell r="AO417">
            <v>7868.799999999992</v>
          </cell>
          <cell r="AP417">
            <v>15.999999999999984</v>
          </cell>
          <cell r="AQ417">
            <v>13168.319999999987</v>
          </cell>
          <cell r="AR417">
            <v>0</v>
          </cell>
          <cell r="AS417">
            <v>0</v>
          </cell>
          <cell r="AT417">
            <v>13168.319999999987</v>
          </cell>
          <cell r="AU417">
            <v>104</v>
          </cell>
          <cell r="AV417">
            <v>0</v>
          </cell>
          <cell r="AW417">
            <v>1.0000000000000002</v>
          </cell>
          <cell r="AX417">
            <v>235.86480000000006</v>
          </cell>
          <cell r="AY417">
            <v>1.0000000000000002</v>
          </cell>
          <cell r="AZ417">
            <v>286.04880000000009</v>
          </cell>
          <cell r="BA417">
            <v>1.999999999999998</v>
          </cell>
          <cell r="BB417">
            <v>893.27999999999906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1415.1935999999992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1415.1935999999992</v>
          </cell>
          <cell r="BZ417">
            <v>22452.313599999979</v>
          </cell>
          <cell r="CA417">
            <v>0</v>
          </cell>
          <cell r="CB417">
            <v>22452.313599999979</v>
          </cell>
          <cell r="CC417">
            <v>22.711121695641818</v>
          </cell>
          <cell r="CD417">
            <v>26669.897318409141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26669.897318409141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2.2268041237113372</v>
          </cell>
          <cell r="CX417">
            <v>1318.6465979381423</v>
          </cell>
          <cell r="CY417">
            <v>0</v>
          </cell>
          <cell r="CZ417">
            <v>0</v>
          </cell>
          <cell r="DA417">
            <v>1318.6465979381423</v>
          </cell>
          <cell r="DB417">
            <v>434120.57751634729</v>
          </cell>
          <cell r="DC417">
            <v>0</v>
          </cell>
          <cell r="DD417">
            <v>434120.57751634729</v>
          </cell>
          <cell r="DE417">
            <v>134894.59</v>
          </cell>
          <cell r="DF417">
            <v>0</v>
          </cell>
          <cell r="DG417">
            <v>134894.59</v>
          </cell>
          <cell r="DH417">
            <v>15.428571428571429</v>
          </cell>
          <cell r="DI417">
            <v>0.55807743658210929</v>
          </cell>
          <cell r="DJ417">
            <v>3.0449999999999999</v>
          </cell>
          <cell r="DK417">
            <v>0</v>
          </cell>
          <cell r="DL417">
            <v>1</v>
          </cell>
          <cell r="DN417"/>
          <cell r="DO417">
            <v>31983.490440587437</v>
          </cell>
          <cell r="DP417">
            <v>0</v>
          </cell>
          <cell r="DQ417">
            <v>31983.490440587437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635.97</v>
          </cell>
          <cell r="EB417">
            <v>635.97</v>
          </cell>
          <cell r="EC417">
            <v>0</v>
          </cell>
          <cell r="ED417">
            <v>0</v>
          </cell>
          <cell r="EE417">
            <v>635.97</v>
          </cell>
          <cell r="EF417">
            <v>635.97000000000014</v>
          </cell>
          <cell r="EG417">
            <v>0</v>
          </cell>
          <cell r="EH417"/>
          <cell r="EI417">
            <v>0</v>
          </cell>
          <cell r="EJ417">
            <v>0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167514.05044058742</v>
          </cell>
          <cell r="EQ417">
            <v>0</v>
          </cell>
          <cell r="ER417">
            <v>167514.05044058742</v>
          </cell>
          <cell r="ES417">
            <v>601634.62795693474</v>
          </cell>
          <cell r="ET417">
            <v>0</v>
          </cell>
          <cell r="EU417">
            <v>601634.62795693474</v>
          </cell>
          <cell r="EV417">
            <v>600998.65795693465</v>
          </cell>
          <cell r="EW417">
            <v>5564.8023884901359</v>
          </cell>
          <cell r="EX417">
            <v>4610</v>
          </cell>
          <cell r="EY417">
            <v>0</v>
          </cell>
          <cell r="EZ417">
            <v>497880</v>
          </cell>
          <cell r="FA417">
            <v>0</v>
          </cell>
          <cell r="FB417">
            <v>601634.62795693474</v>
          </cell>
          <cell r="FC417">
            <v>601634.62795693474</v>
          </cell>
          <cell r="FD417">
            <v>0</v>
          </cell>
          <cell r="FE417">
            <v>601634.62795693474</v>
          </cell>
          <cell r="FF417">
            <v>601634.62795693474</v>
          </cell>
          <cell r="FG417">
            <v>0</v>
          </cell>
          <cell r="FH417" t="str">
            <v>Formula</v>
          </cell>
          <cell r="FI417">
            <v>54082.44911634727</v>
          </cell>
          <cell r="FJ417">
            <v>0</v>
          </cell>
          <cell r="FK417">
            <v>54082.44911634727</v>
          </cell>
          <cell r="FL417">
            <v>0</v>
          </cell>
          <cell r="FM417" t="str">
            <v/>
          </cell>
          <cell r="FN417" t="str">
            <v/>
          </cell>
          <cell r="FO417" t="str">
            <v/>
          </cell>
          <cell r="FP417" t="str">
            <v/>
          </cell>
          <cell r="FQ417">
            <v>0</v>
          </cell>
        </row>
        <row r="418">
          <cell r="C418">
            <v>1688</v>
          </cell>
          <cell r="D418" t="str">
            <v>RB051688</v>
          </cell>
          <cell r="E418" t="str">
            <v>Trinity Road Primary School</v>
          </cell>
          <cell r="F418" t="str">
            <v>P</v>
          </cell>
          <cell r="G418" t="str">
            <v>Y</v>
          </cell>
          <cell r="H418">
            <v>10026198</v>
          </cell>
          <cell r="I418" t="str">
            <v/>
          </cell>
          <cell r="J418"/>
          <cell r="K418">
            <v>2210</v>
          </cell>
          <cell r="L418">
            <v>114805</v>
          </cell>
          <cell r="M418">
            <v>15</v>
          </cell>
          <cell r="N418"/>
          <cell r="O418">
            <v>7</v>
          </cell>
          <cell r="P418">
            <v>0</v>
          </cell>
          <cell r="Q418">
            <v>0</v>
          </cell>
          <cell r="R418"/>
          <cell r="S418">
            <v>64.75</v>
          </cell>
          <cell r="T418">
            <v>288</v>
          </cell>
          <cell r="U418"/>
          <cell r="V418">
            <v>352.75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352.75</v>
          </cell>
          <cell r="AF418">
            <v>1253176.1225000001</v>
          </cell>
          <cell r="AG418">
            <v>0</v>
          </cell>
          <cell r="AH418">
            <v>0</v>
          </cell>
          <cell r="AI418">
            <v>0</v>
          </cell>
          <cell r="AJ418">
            <v>1253176.1225000001</v>
          </cell>
          <cell r="AK418">
            <v>78.958575581395493</v>
          </cell>
          <cell r="AL418">
            <v>38831.827470930308</v>
          </cell>
          <cell r="AM418">
            <v>0</v>
          </cell>
          <cell r="AN418">
            <v>0</v>
          </cell>
          <cell r="AO418">
            <v>38831.827470930308</v>
          </cell>
          <cell r="AP418">
            <v>79.984011627907108</v>
          </cell>
          <cell r="AQ418">
            <v>65828.441250000105</v>
          </cell>
          <cell r="AR418">
            <v>0</v>
          </cell>
          <cell r="AS418">
            <v>0</v>
          </cell>
          <cell r="AT418">
            <v>65828.441250000105</v>
          </cell>
          <cell r="AU418">
            <v>189.70566860465129</v>
          </cell>
          <cell r="AV418">
            <v>0</v>
          </cell>
          <cell r="AW418">
            <v>75.882267441860307</v>
          </cell>
          <cell r="AX418">
            <v>17897.955833720895</v>
          </cell>
          <cell r="AY418">
            <v>35.890261627907108</v>
          </cell>
          <cell r="AZ418">
            <v>10266.366270348875</v>
          </cell>
          <cell r="BA418">
            <v>1.025436046511629</v>
          </cell>
          <cell r="BB418">
            <v>458.00075581395396</v>
          </cell>
          <cell r="BC418">
            <v>50.246366279069669</v>
          </cell>
          <cell r="BD418">
            <v>24458.926177325531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53081.249037209258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53081.249037209258</v>
          </cell>
          <cell r="BZ418">
            <v>157741.51775813967</v>
          </cell>
          <cell r="CA418">
            <v>0</v>
          </cell>
          <cell r="CB418">
            <v>157741.51775813967</v>
          </cell>
          <cell r="CC418">
            <v>108.86638708513706</v>
          </cell>
          <cell r="CD418">
            <v>127842.8870179473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127842.8870179473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58.996515679442552</v>
          </cell>
          <cell r="CX418">
            <v>34935.966689895497</v>
          </cell>
          <cell r="CY418">
            <v>0</v>
          </cell>
          <cell r="CZ418">
            <v>0</v>
          </cell>
          <cell r="DA418">
            <v>34935.966689895497</v>
          </cell>
          <cell r="DB418">
            <v>1573696.4939659827</v>
          </cell>
          <cell r="DC418">
            <v>0</v>
          </cell>
          <cell r="DD418">
            <v>1573696.4939659827</v>
          </cell>
          <cell r="DE418">
            <v>134894.59</v>
          </cell>
          <cell r="DF418">
            <v>0</v>
          </cell>
          <cell r="DG418">
            <v>134894.59</v>
          </cell>
          <cell r="DH418">
            <v>50.392857142857146</v>
          </cell>
          <cell r="DI418">
            <v>0</v>
          </cell>
          <cell r="DJ418">
            <v>0.85399999999999998</v>
          </cell>
          <cell r="DK418">
            <v>0</v>
          </cell>
          <cell r="DL418">
            <v>0</v>
          </cell>
          <cell r="DN418"/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22330.25</v>
          </cell>
          <cell r="EB418">
            <v>22330.25</v>
          </cell>
          <cell r="EC418">
            <v>0</v>
          </cell>
          <cell r="ED418">
            <v>0</v>
          </cell>
          <cell r="EE418">
            <v>22330.25</v>
          </cell>
          <cell r="EF418">
            <v>22330.25</v>
          </cell>
          <cell r="EG418">
            <v>0</v>
          </cell>
          <cell r="EH418"/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157224.84</v>
          </cell>
          <cell r="EQ418">
            <v>0</v>
          </cell>
          <cell r="ER418">
            <v>157224.84</v>
          </cell>
          <cell r="ES418">
            <v>1730921.3339659828</v>
          </cell>
          <cell r="ET418">
            <v>0</v>
          </cell>
          <cell r="EU418">
            <v>1730921.3339659828</v>
          </cell>
          <cell r="EV418">
            <v>1708591.0839659828</v>
          </cell>
          <cell r="EW418">
            <v>4843.6317050772013</v>
          </cell>
          <cell r="EX418">
            <v>4610</v>
          </cell>
          <cell r="EY418">
            <v>0</v>
          </cell>
          <cell r="EZ418">
            <v>1626177.5</v>
          </cell>
          <cell r="FA418">
            <v>0</v>
          </cell>
          <cell r="FB418">
            <v>1730921.3339659828</v>
          </cell>
          <cell r="FC418">
            <v>1730921.3339659828</v>
          </cell>
          <cell r="FD418">
            <v>0</v>
          </cell>
          <cell r="FE418">
            <v>1730921.3339659828</v>
          </cell>
          <cell r="FF418">
            <v>1730921.3339659828</v>
          </cell>
          <cell r="FG418">
            <v>0</v>
          </cell>
          <cell r="FH418" t="str">
            <v>Formula</v>
          </cell>
          <cell r="FI418">
            <v>319283.82767005218</v>
          </cell>
          <cell r="FJ418">
            <v>0</v>
          </cell>
          <cell r="FK418">
            <v>319283.82767005218</v>
          </cell>
          <cell r="FL418">
            <v>0</v>
          </cell>
          <cell r="FM418">
            <v>14526.245000000001</v>
          </cell>
          <cell r="FN418">
            <v>2613.8775000000001</v>
          </cell>
          <cell r="FO418">
            <v>0</v>
          </cell>
          <cell r="FP418">
            <v>352.75</v>
          </cell>
          <cell r="FQ418">
            <v>17492.872500000001</v>
          </cell>
        </row>
        <row r="419">
          <cell r="C419">
            <v>4150</v>
          </cell>
          <cell r="D419" t="str">
            <v>RB054150</v>
          </cell>
          <cell r="E419" t="str">
            <v>Trinity St Mary's CofE Voluntary Aided Primary School, South Woodham Ferrers</v>
          </cell>
          <cell r="F419" t="str">
            <v>P</v>
          </cell>
          <cell r="G419" t="str">
            <v>Y</v>
          </cell>
          <cell r="H419">
            <v>10026594</v>
          </cell>
          <cell r="I419" t="str">
            <v/>
          </cell>
          <cell r="J419"/>
          <cell r="K419">
            <v>3814</v>
          </cell>
          <cell r="L419">
            <v>115200</v>
          </cell>
          <cell r="M419"/>
          <cell r="N419"/>
          <cell r="O419">
            <v>7</v>
          </cell>
          <cell r="P419">
            <v>0</v>
          </cell>
          <cell r="Q419">
            <v>0</v>
          </cell>
          <cell r="R419"/>
          <cell r="S419">
            <v>13</v>
          </cell>
          <cell r="T419">
            <v>150</v>
          </cell>
          <cell r="U419"/>
          <cell r="V419">
            <v>163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163</v>
          </cell>
          <cell r="AF419">
            <v>579072.17000000004</v>
          </cell>
          <cell r="AG419">
            <v>0</v>
          </cell>
          <cell r="AH419">
            <v>0</v>
          </cell>
          <cell r="AI419">
            <v>0</v>
          </cell>
          <cell r="AJ419">
            <v>579072.17000000004</v>
          </cell>
          <cell r="AK419">
            <v>18.999999999999982</v>
          </cell>
          <cell r="AL419">
            <v>9344.1999999999916</v>
          </cell>
          <cell r="AM419">
            <v>0</v>
          </cell>
          <cell r="AN419">
            <v>0</v>
          </cell>
          <cell r="AO419">
            <v>9344.1999999999916</v>
          </cell>
          <cell r="AP419">
            <v>21.999999999999964</v>
          </cell>
          <cell r="AQ419">
            <v>18106.43999999997</v>
          </cell>
          <cell r="AR419">
            <v>0</v>
          </cell>
          <cell r="AS419">
            <v>0</v>
          </cell>
          <cell r="AT419">
            <v>18106.43999999997</v>
          </cell>
          <cell r="AU419">
            <v>157.00000000000003</v>
          </cell>
          <cell r="AV419">
            <v>0</v>
          </cell>
          <cell r="AW419">
            <v>5.9999999999999929</v>
          </cell>
          <cell r="AX419">
            <v>1415.1887999999983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1415.1887999999983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1415.1887999999983</v>
          </cell>
          <cell r="BZ419">
            <v>28865.828799999963</v>
          </cell>
          <cell r="CA419">
            <v>0</v>
          </cell>
          <cell r="CB419">
            <v>28865.828799999963</v>
          </cell>
          <cell r="CC419">
            <v>39.115411681914146</v>
          </cell>
          <cell r="CD419">
            <v>45933.619092188601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45933.619092188601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3.2600000000000002</v>
          </cell>
          <cell r="CX419">
            <v>1930.4742000000001</v>
          </cell>
          <cell r="CY419">
            <v>0</v>
          </cell>
          <cell r="CZ419">
            <v>0</v>
          </cell>
          <cell r="DA419">
            <v>1930.4742000000001</v>
          </cell>
          <cell r="DB419">
            <v>655802.09209218854</v>
          </cell>
          <cell r="DC419">
            <v>0</v>
          </cell>
          <cell r="DD419">
            <v>655802.09209218854</v>
          </cell>
          <cell r="DE419">
            <v>134894.59</v>
          </cell>
          <cell r="DF419">
            <v>0</v>
          </cell>
          <cell r="DG419">
            <v>134894.59</v>
          </cell>
          <cell r="DH419">
            <v>23.285714285714285</v>
          </cell>
          <cell r="DI419">
            <v>0</v>
          </cell>
          <cell r="DJ419">
            <v>0.42599999999999999</v>
          </cell>
          <cell r="DK419">
            <v>0</v>
          </cell>
          <cell r="DL419">
            <v>0</v>
          </cell>
          <cell r="DN419"/>
          <cell r="DO419">
            <v>0</v>
          </cell>
          <cell r="DP419">
            <v>0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4044.8</v>
          </cell>
          <cell r="EB419">
            <v>3814.4</v>
          </cell>
          <cell r="EC419">
            <v>230.40000000000009</v>
          </cell>
          <cell r="ED419">
            <v>0</v>
          </cell>
          <cell r="EE419">
            <v>4044.8</v>
          </cell>
          <cell r="EF419">
            <v>4044.8</v>
          </cell>
          <cell r="EG419">
            <v>0</v>
          </cell>
          <cell r="EH419"/>
          <cell r="EI419">
            <v>0</v>
          </cell>
          <cell r="EJ419">
            <v>0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138939.38999999998</v>
          </cell>
          <cell r="EQ419">
            <v>0</v>
          </cell>
          <cell r="ER419">
            <v>138939.38999999998</v>
          </cell>
          <cell r="ES419">
            <v>794741.48209218855</v>
          </cell>
          <cell r="ET419">
            <v>0</v>
          </cell>
          <cell r="EU419">
            <v>794741.48209218855</v>
          </cell>
          <cell r="EV419">
            <v>790696.68209218851</v>
          </cell>
          <cell r="EW419">
            <v>4850.8998901361256</v>
          </cell>
          <cell r="EX419">
            <v>4610</v>
          </cell>
          <cell r="EY419">
            <v>0</v>
          </cell>
          <cell r="EZ419">
            <v>751430</v>
          </cell>
          <cell r="FA419">
            <v>0</v>
          </cell>
          <cell r="FB419">
            <v>794741.48209218855</v>
          </cell>
          <cell r="FC419">
            <v>794741.48209218855</v>
          </cell>
          <cell r="FD419">
            <v>0</v>
          </cell>
          <cell r="FE419">
            <v>794741.48209218855</v>
          </cell>
          <cell r="FF419">
            <v>794741.48209218855</v>
          </cell>
          <cell r="FG419">
            <v>0</v>
          </cell>
          <cell r="FH419" t="str">
            <v>Formula</v>
          </cell>
          <cell r="FI419">
            <v>84757.887192188573</v>
          </cell>
          <cell r="FJ419">
            <v>0</v>
          </cell>
          <cell r="FK419">
            <v>84757.887192188573</v>
          </cell>
          <cell r="FL419">
            <v>0</v>
          </cell>
          <cell r="FM419">
            <v>6712.34</v>
          </cell>
          <cell r="FN419">
            <v>1207.83</v>
          </cell>
          <cell r="FO419">
            <v>0</v>
          </cell>
          <cell r="FP419">
            <v>163</v>
          </cell>
          <cell r="FQ419">
            <v>8083.17</v>
          </cell>
        </row>
        <row r="420">
          <cell r="C420"/>
          <cell r="D420"/>
          <cell r="E420" t="str">
            <v>Two Village Church of England Primary School</v>
          </cell>
          <cell r="F420" t="str">
            <v>P</v>
          </cell>
          <cell r="G420" t="str">
            <v/>
          </cell>
          <cell r="H420"/>
          <cell r="I420" t="str">
            <v>Y</v>
          </cell>
          <cell r="J420"/>
          <cell r="K420">
            <v>2176</v>
          </cell>
          <cell r="L420">
            <v>145856</v>
          </cell>
          <cell r="M420"/>
          <cell r="N420"/>
          <cell r="O420">
            <v>7</v>
          </cell>
          <cell r="P420">
            <v>0</v>
          </cell>
          <cell r="Q420">
            <v>0</v>
          </cell>
          <cell r="R420"/>
          <cell r="S420">
            <v>15</v>
          </cell>
          <cell r="T420">
            <v>132</v>
          </cell>
          <cell r="U420"/>
          <cell r="V420">
            <v>147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147</v>
          </cell>
          <cell r="AF420">
            <v>522230.73000000004</v>
          </cell>
          <cell r="AG420">
            <v>0</v>
          </cell>
          <cell r="AH420">
            <v>0</v>
          </cell>
          <cell r="AI420">
            <v>0</v>
          </cell>
          <cell r="AJ420">
            <v>522230.73000000004</v>
          </cell>
          <cell r="AK420">
            <v>50.999999999999993</v>
          </cell>
          <cell r="AL420">
            <v>25081.799999999996</v>
          </cell>
          <cell r="AM420">
            <v>0</v>
          </cell>
          <cell r="AN420">
            <v>0</v>
          </cell>
          <cell r="AO420">
            <v>25081.799999999996</v>
          </cell>
          <cell r="AP420">
            <v>50.999999999999993</v>
          </cell>
          <cell r="AQ420">
            <v>41974.02</v>
          </cell>
          <cell r="AR420">
            <v>0</v>
          </cell>
          <cell r="AS420">
            <v>0</v>
          </cell>
          <cell r="AT420">
            <v>41974.02</v>
          </cell>
          <cell r="AU420">
            <v>64.43835616438362</v>
          </cell>
          <cell r="AV420">
            <v>0</v>
          </cell>
          <cell r="AW420">
            <v>39.267123287671254</v>
          </cell>
          <cell r="AX420">
            <v>9261.7321808219222</v>
          </cell>
          <cell r="AY420">
            <v>0</v>
          </cell>
          <cell r="AZ420">
            <v>0</v>
          </cell>
          <cell r="BA420">
            <v>29.198630136986246</v>
          </cell>
          <cell r="BB420">
            <v>13041.276164383537</v>
          </cell>
          <cell r="BC420">
            <v>10.068493150684931</v>
          </cell>
          <cell r="BD420">
            <v>4901.1410958904107</v>
          </cell>
          <cell r="BE420">
            <v>4.0273972602739727</v>
          </cell>
          <cell r="BF420">
            <v>2081.7616438356163</v>
          </cell>
          <cell r="BG420">
            <v>0</v>
          </cell>
          <cell r="BH420">
            <v>0</v>
          </cell>
          <cell r="BI420">
            <v>29285.911084931486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29285.911084931486</v>
          </cell>
          <cell r="BZ420">
            <v>96341.731084931482</v>
          </cell>
          <cell r="CA420">
            <v>0</v>
          </cell>
          <cell r="CB420">
            <v>96341.731084931482</v>
          </cell>
          <cell r="CC420">
            <v>41.836435070306038</v>
          </cell>
          <cell r="CD420">
            <v>49128.944067411081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49128.944067411081</v>
          </cell>
          <cell r="CR420">
            <v>7.18</v>
          </cell>
          <cell r="CS420">
            <v>6918.1453999999994</v>
          </cell>
          <cell r="CT420">
            <v>0</v>
          </cell>
          <cell r="CU420">
            <v>0</v>
          </cell>
          <cell r="CV420">
            <v>6918.1453999999994</v>
          </cell>
          <cell r="CW420">
            <v>4.4545454545454541</v>
          </cell>
          <cell r="CX420">
            <v>2637.8481818181813</v>
          </cell>
          <cell r="CY420">
            <v>0</v>
          </cell>
          <cell r="CZ420">
            <v>0</v>
          </cell>
          <cell r="DA420">
            <v>2637.8481818181813</v>
          </cell>
          <cell r="DB420">
            <v>677257.39873416082</v>
          </cell>
          <cell r="DC420">
            <v>0</v>
          </cell>
          <cell r="DD420">
            <v>677257.39873416082</v>
          </cell>
          <cell r="DE420">
            <v>134894.59</v>
          </cell>
          <cell r="DF420">
            <v>0</v>
          </cell>
          <cell r="DG420">
            <v>134894.59</v>
          </cell>
          <cell r="DH420">
            <v>21</v>
          </cell>
          <cell r="DI420">
            <v>3.7383177570093351E-2</v>
          </cell>
          <cell r="DJ420">
            <v>1.462</v>
          </cell>
          <cell r="DK420">
            <v>0</v>
          </cell>
          <cell r="DL420">
            <v>0</v>
          </cell>
          <cell r="DN420"/>
          <cell r="DO420">
            <v>0</v>
          </cell>
          <cell r="DP420">
            <v>0</v>
          </cell>
          <cell r="DQ420">
            <v>0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30744</v>
          </cell>
          <cell r="EB420">
            <v>30744</v>
          </cell>
          <cell r="EC420">
            <v>0</v>
          </cell>
          <cell r="ED420">
            <v>0</v>
          </cell>
          <cell r="EE420">
            <v>30744</v>
          </cell>
          <cell r="EF420">
            <v>30744</v>
          </cell>
          <cell r="EG420">
            <v>0</v>
          </cell>
          <cell r="EH420"/>
          <cell r="EI420">
            <v>0</v>
          </cell>
          <cell r="EJ420">
            <v>0</v>
          </cell>
          <cell r="EK420">
            <v>0</v>
          </cell>
          <cell r="EL420">
            <v>242720</v>
          </cell>
          <cell r="EM420">
            <v>0</v>
          </cell>
          <cell r="EN420">
            <v>0</v>
          </cell>
          <cell r="EO420">
            <v>0</v>
          </cell>
          <cell r="EP420">
            <v>408358.58999999997</v>
          </cell>
          <cell r="EQ420">
            <v>0</v>
          </cell>
          <cell r="ER420">
            <v>408358.58999999997</v>
          </cell>
          <cell r="ES420">
            <v>1085615.9887341608</v>
          </cell>
          <cell r="ET420">
            <v>0</v>
          </cell>
          <cell r="EU420">
            <v>1085615.9887341608</v>
          </cell>
          <cell r="EV420">
            <v>812151.98873416078</v>
          </cell>
          <cell r="EW420">
            <v>5524.8434607766039</v>
          </cell>
          <cell r="EX420">
            <v>4610</v>
          </cell>
          <cell r="EY420">
            <v>0</v>
          </cell>
          <cell r="EZ420">
            <v>677670</v>
          </cell>
          <cell r="FA420">
            <v>0</v>
          </cell>
          <cell r="FB420">
            <v>1085615.9887341608</v>
          </cell>
          <cell r="FC420">
            <v>1085615.9887341608</v>
          </cell>
          <cell r="FD420">
            <v>0</v>
          </cell>
          <cell r="FE420">
            <v>1085615.9887341608</v>
          </cell>
          <cell r="FF420">
            <v>1085615.9887341608</v>
          </cell>
          <cell r="FG420">
            <v>0</v>
          </cell>
          <cell r="FH420" t="str">
            <v>Formula</v>
          </cell>
          <cell r="FI420">
            <v>145611.79063416074</v>
          </cell>
          <cell r="FJ420">
            <v>0</v>
          </cell>
          <cell r="FK420">
            <v>145611.79063416074</v>
          </cell>
          <cell r="FL420">
            <v>0</v>
          </cell>
          <cell r="FM420" t="str">
            <v/>
          </cell>
          <cell r="FN420" t="str">
            <v/>
          </cell>
          <cell r="FO420" t="str">
            <v/>
          </cell>
          <cell r="FP420" t="str">
            <v/>
          </cell>
          <cell r="FQ420">
            <v>0</v>
          </cell>
        </row>
        <row r="421">
          <cell r="C421"/>
          <cell r="D421"/>
          <cell r="E421" t="str">
            <v>The Tyrrells School</v>
          </cell>
          <cell r="F421" t="str">
            <v>P</v>
          </cell>
          <cell r="G421" t="str">
            <v/>
          </cell>
          <cell r="H421"/>
          <cell r="I421" t="str">
            <v>Y</v>
          </cell>
          <cell r="J421"/>
          <cell r="K421">
            <v>2850</v>
          </cell>
          <cell r="L421">
            <v>137607</v>
          </cell>
          <cell r="M421"/>
          <cell r="N421"/>
          <cell r="O421">
            <v>7</v>
          </cell>
          <cell r="P421">
            <v>0</v>
          </cell>
          <cell r="Q421">
            <v>0</v>
          </cell>
          <cell r="R421"/>
          <cell r="S421">
            <v>59</v>
          </cell>
          <cell r="T421">
            <v>362</v>
          </cell>
          <cell r="U421"/>
          <cell r="V421">
            <v>421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421</v>
          </cell>
          <cell r="AF421">
            <v>1495640.3900000001</v>
          </cell>
          <cell r="AG421">
            <v>0</v>
          </cell>
          <cell r="AH421">
            <v>0</v>
          </cell>
          <cell r="AI421">
            <v>0</v>
          </cell>
          <cell r="AJ421">
            <v>1495640.3900000001</v>
          </cell>
          <cell r="AK421">
            <v>42</v>
          </cell>
          <cell r="AL421">
            <v>20655.600000000002</v>
          </cell>
          <cell r="AM421">
            <v>0</v>
          </cell>
          <cell r="AN421">
            <v>0</v>
          </cell>
          <cell r="AO421">
            <v>20655.600000000002</v>
          </cell>
          <cell r="AP421">
            <v>43.000000000000163</v>
          </cell>
          <cell r="AQ421">
            <v>35389.860000000132</v>
          </cell>
          <cell r="AR421">
            <v>0</v>
          </cell>
          <cell r="AS421">
            <v>0</v>
          </cell>
          <cell r="AT421">
            <v>35389.860000000132</v>
          </cell>
          <cell r="AU421">
            <v>399.00000000000011</v>
          </cell>
          <cell r="AV421">
            <v>0</v>
          </cell>
          <cell r="AW421">
            <v>12.000000000000012</v>
          </cell>
          <cell r="AX421">
            <v>2830.377600000003</v>
          </cell>
          <cell r="AY421">
            <v>2.9999999999999987</v>
          </cell>
          <cell r="AZ421">
            <v>858.14639999999974</v>
          </cell>
          <cell r="BA421">
            <v>0</v>
          </cell>
          <cell r="BB421">
            <v>0</v>
          </cell>
          <cell r="BC421">
            <v>7</v>
          </cell>
          <cell r="BD421">
            <v>3407.46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7095.9840000000022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7095.9840000000022</v>
          </cell>
          <cell r="BZ421">
            <v>63141.444000000141</v>
          </cell>
          <cell r="CA421">
            <v>0</v>
          </cell>
          <cell r="CB421">
            <v>63141.444000000141</v>
          </cell>
          <cell r="CC421">
            <v>108.25653740681157</v>
          </cell>
          <cell r="CD421">
            <v>127126.7344421929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127126.7344421929</v>
          </cell>
          <cell r="CR421">
            <v>2.740000000000002</v>
          </cell>
          <cell r="CS421">
            <v>2640.0722000000019</v>
          </cell>
          <cell r="CT421">
            <v>0</v>
          </cell>
          <cell r="CU421">
            <v>0</v>
          </cell>
          <cell r="CV421">
            <v>2640.0722000000019</v>
          </cell>
          <cell r="CW421">
            <v>36.052486187845304</v>
          </cell>
          <cell r="CX421">
            <v>21349.200745856353</v>
          </cell>
          <cell r="CY421">
            <v>0</v>
          </cell>
          <cell r="CZ421">
            <v>0</v>
          </cell>
          <cell r="DA421">
            <v>21349.200745856353</v>
          </cell>
          <cell r="DB421">
            <v>1709897.8413880495</v>
          </cell>
          <cell r="DC421">
            <v>0</v>
          </cell>
          <cell r="DD421">
            <v>1709897.8413880495</v>
          </cell>
          <cell r="DE421">
            <v>134894.59</v>
          </cell>
          <cell r="DF421">
            <v>0</v>
          </cell>
          <cell r="DG421">
            <v>134894.59</v>
          </cell>
          <cell r="DH421">
            <v>60.142857142857146</v>
          </cell>
          <cell r="DI421">
            <v>0</v>
          </cell>
          <cell r="DJ421">
            <v>0.66800000000000004</v>
          </cell>
          <cell r="DK421">
            <v>0</v>
          </cell>
          <cell r="DL421">
            <v>0</v>
          </cell>
          <cell r="DN421"/>
          <cell r="DO421">
            <v>0</v>
          </cell>
          <cell r="DP421">
            <v>0</v>
          </cell>
          <cell r="DQ421">
            <v>0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7690.8</v>
          </cell>
          <cell r="EB421">
            <v>7690.8</v>
          </cell>
          <cell r="EC421">
            <v>0</v>
          </cell>
          <cell r="ED421">
            <v>0</v>
          </cell>
          <cell r="EE421">
            <v>7690.8</v>
          </cell>
          <cell r="EF421">
            <v>7690.8000000000011</v>
          </cell>
          <cell r="EG421">
            <v>0</v>
          </cell>
          <cell r="EH421"/>
          <cell r="EI421">
            <v>0</v>
          </cell>
          <cell r="EJ421">
            <v>0</v>
          </cell>
          <cell r="EK421">
            <v>0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142585.38999999998</v>
          </cell>
          <cell r="EQ421">
            <v>0</v>
          </cell>
          <cell r="ER421">
            <v>142585.38999999998</v>
          </cell>
          <cell r="ES421">
            <v>1852483.2313880494</v>
          </cell>
          <cell r="ET421">
            <v>0</v>
          </cell>
          <cell r="EU421">
            <v>1852483.2313880494</v>
          </cell>
          <cell r="EV421">
            <v>1844792.4313880496</v>
          </cell>
          <cell r="EW421">
            <v>4381.9297657673387</v>
          </cell>
          <cell r="EX421">
            <v>4610</v>
          </cell>
          <cell r="EY421">
            <v>228.07023423266128</v>
          </cell>
          <cell r="EZ421">
            <v>1940810</v>
          </cell>
          <cell r="FA421">
            <v>96017.568611950381</v>
          </cell>
          <cell r="FB421">
            <v>1948500.7999999998</v>
          </cell>
          <cell r="FC421">
            <v>1948500.7999999998</v>
          </cell>
          <cell r="FD421">
            <v>0</v>
          </cell>
          <cell r="FE421">
            <v>1948500.7999999998</v>
          </cell>
          <cell r="FF421">
            <v>1948500.7999999998</v>
          </cell>
          <cell r="FG421">
            <v>0</v>
          </cell>
          <cell r="FH421" t="str">
            <v>MPPL</v>
          </cell>
          <cell r="FI421">
            <v>238471.06308804938</v>
          </cell>
          <cell r="FJ421">
            <v>0</v>
          </cell>
          <cell r="FK421">
            <v>238471.06308804938</v>
          </cell>
          <cell r="FL421">
            <v>0</v>
          </cell>
          <cell r="FM421" t="str">
            <v/>
          </cell>
          <cell r="FN421" t="str">
            <v/>
          </cell>
          <cell r="FO421" t="str">
            <v/>
          </cell>
          <cell r="FP421" t="str">
            <v/>
          </cell>
          <cell r="FQ421">
            <v>0</v>
          </cell>
        </row>
        <row r="422">
          <cell r="C422"/>
          <cell r="D422"/>
          <cell r="E422" t="str">
            <v>Unity Primary Academy</v>
          </cell>
          <cell r="F422" t="str">
            <v>P</v>
          </cell>
          <cell r="G422" t="str">
            <v/>
          </cell>
          <cell r="H422"/>
          <cell r="I422" t="str">
            <v>Y</v>
          </cell>
          <cell r="J422"/>
          <cell r="K422">
            <v>2107</v>
          </cell>
          <cell r="L422">
            <v>141113</v>
          </cell>
          <cell r="M422"/>
          <cell r="N422"/>
          <cell r="O422">
            <v>7</v>
          </cell>
          <cell r="P422">
            <v>0</v>
          </cell>
          <cell r="Q422">
            <v>0</v>
          </cell>
          <cell r="R422"/>
          <cell r="S422">
            <v>58</v>
          </cell>
          <cell r="T422">
            <v>352</v>
          </cell>
          <cell r="U422"/>
          <cell r="V422">
            <v>410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410</v>
          </cell>
          <cell r="AF422">
            <v>1456561.9000000001</v>
          </cell>
          <cell r="AG422">
            <v>0</v>
          </cell>
          <cell r="AH422">
            <v>0</v>
          </cell>
          <cell r="AI422">
            <v>0</v>
          </cell>
          <cell r="AJ422">
            <v>1456561.9000000001</v>
          </cell>
          <cell r="AK422">
            <v>168.99999999999977</v>
          </cell>
          <cell r="AL422">
            <v>83114.199999999895</v>
          </cell>
          <cell r="AM422">
            <v>0</v>
          </cell>
          <cell r="AN422">
            <v>0</v>
          </cell>
          <cell r="AO422">
            <v>83114.199999999895</v>
          </cell>
          <cell r="AP422">
            <v>177.00000000000011</v>
          </cell>
          <cell r="AQ422">
            <v>145674.5400000001</v>
          </cell>
          <cell r="AR422">
            <v>0</v>
          </cell>
          <cell r="AS422">
            <v>0</v>
          </cell>
          <cell r="AT422">
            <v>145674.5400000001</v>
          </cell>
          <cell r="AU422">
            <v>26.191646191646196</v>
          </cell>
          <cell r="AV422">
            <v>0</v>
          </cell>
          <cell r="AW422">
            <v>72.530712530712577</v>
          </cell>
          <cell r="AX422">
            <v>17107.442004914017</v>
          </cell>
          <cell r="AY422">
            <v>23.169533169533164</v>
          </cell>
          <cell r="AZ422">
            <v>6627.6171597051589</v>
          </cell>
          <cell r="BA422">
            <v>90.663390663390601</v>
          </cell>
          <cell r="BB422">
            <v>40493.89680589678</v>
          </cell>
          <cell r="BC422">
            <v>55.405405405405354</v>
          </cell>
          <cell r="BD422">
            <v>26970.243243243218</v>
          </cell>
          <cell r="BE422">
            <v>76.560196560196673</v>
          </cell>
          <cell r="BF422">
            <v>39573.965601965661</v>
          </cell>
          <cell r="BG422">
            <v>65.479115479115606</v>
          </cell>
          <cell r="BH422">
            <v>44689.496314496399</v>
          </cell>
          <cell r="BI422">
            <v>175462.66113022121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175462.66113022121</v>
          </cell>
          <cell r="BZ422">
            <v>404251.4011302212</v>
          </cell>
          <cell r="CA422">
            <v>0</v>
          </cell>
          <cell r="CB422">
            <v>404251.4011302212</v>
          </cell>
          <cell r="CC422">
            <v>153.19288119288123</v>
          </cell>
          <cell r="CD422">
            <v>179895.93231361234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179895.93231361234</v>
          </cell>
          <cell r="CR422">
            <v>57.600488997554933</v>
          </cell>
          <cell r="CS422">
            <v>55499.799163814103</v>
          </cell>
          <cell r="CT422">
            <v>0</v>
          </cell>
          <cell r="CU422">
            <v>0</v>
          </cell>
          <cell r="CV422">
            <v>55499.799163814103</v>
          </cell>
          <cell r="CW422">
            <v>96.676136363636545</v>
          </cell>
          <cell r="CX422">
            <v>57248.707670454649</v>
          </cell>
          <cell r="CY422">
            <v>0</v>
          </cell>
          <cell r="CZ422">
            <v>0</v>
          </cell>
          <cell r="DA422">
            <v>57248.707670454649</v>
          </cell>
          <cell r="DB422">
            <v>2153457.7402781025</v>
          </cell>
          <cell r="DC422">
            <v>0</v>
          </cell>
          <cell r="DD422">
            <v>2153457.7402781025</v>
          </cell>
          <cell r="DE422">
            <v>134894.59</v>
          </cell>
          <cell r="DF422">
            <v>0</v>
          </cell>
          <cell r="DG422">
            <v>134894.59</v>
          </cell>
          <cell r="DH422">
            <v>58.571428571428569</v>
          </cell>
          <cell r="DI422">
            <v>0</v>
          </cell>
          <cell r="DJ422">
            <v>0.79700000000000004</v>
          </cell>
          <cell r="DK422">
            <v>0</v>
          </cell>
          <cell r="DL422">
            <v>0</v>
          </cell>
          <cell r="DN422"/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9154.44</v>
          </cell>
          <cell r="EB422">
            <v>9154.44</v>
          </cell>
          <cell r="EC422">
            <v>0</v>
          </cell>
          <cell r="ED422">
            <v>0</v>
          </cell>
          <cell r="EE422">
            <v>9154.44</v>
          </cell>
          <cell r="EF422">
            <v>9154.44</v>
          </cell>
          <cell r="EG422">
            <v>0</v>
          </cell>
          <cell r="EH422"/>
          <cell r="EI422">
            <v>0</v>
          </cell>
          <cell r="EJ422">
            <v>0</v>
          </cell>
          <cell r="EK422">
            <v>0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144049.03</v>
          </cell>
          <cell r="EQ422">
            <v>0</v>
          </cell>
          <cell r="ER422">
            <v>144049.03</v>
          </cell>
          <cell r="ES422">
            <v>2297506.7702781023</v>
          </cell>
          <cell r="ET422">
            <v>0</v>
          </cell>
          <cell r="EU422">
            <v>2297506.7702781023</v>
          </cell>
          <cell r="EV422">
            <v>2288352.3302781023</v>
          </cell>
          <cell r="EW422">
            <v>5581.3471470197619</v>
          </cell>
          <cell r="EX422">
            <v>4610</v>
          </cell>
          <cell r="EY422">
            <v>0</v>
          </cell>
          <cell r="EZ422">
            <v>1890100</v>
          </cell>
          <cell r="FA422">
            <v>0</v>
          </cell>
          <cell r="FB422">
            <v>2297506.7702781023</v>
          </cell>
          <cell r="FC422">
            <v>2297506.7702781023</v>
          </cell>
          <cell r="FD422">
            <v>0</v>
          </cell>
          <cell r="FE422">
            <v>2297506.7702781023</v>
          </cell>
          <cell r="FF422">
            <v>2297506.7702781023</v>
          </cell>
          <cell r="FG422">
            <v>0</v>
          </cell>
          <cell r="FH422" t="str">
            <v>Formula</v>
          </cell>
          <cell r="FI422">
            <v>657478.49727810232</v>
          </cell>
          <cell r="FJ422">
            <v>0</v>
          </cell>
          <cell r="FK422">
            <v>657478.49727810232</v>
          </cell>
          <cell r="FL422">
            <v>0</v>
          </cell>
          <cell r="FM422" t="str">
            <v/>
          </cell>
          <cell r="FN422" t="str">
            <v/>
          </cell>
          <cell r="FO422" t="str">
            <v/>
          </cell>
          <cell r="FP422" t="str">
            <v/>
          </cell>
          <cell r="FQ422">
            <v>0</v>
          </cell>
        </row>
        <row r="423">
          <cell r="C423">
            <v>4550</v>
          </cell>
          <cell r="D423" t="str">
            <v>GMPS4550</v>
          </cell>
          <cell r="E423" t="str">
            <v>Upshire Primary Foundation School</v>
          </cell>
          <cell r="F423" t="str">
            <v>P</v>
          </cell>
          <cell r="G423" t="str">
            <v>Y</v>
          </cell>
          <cell r="H423">
            <v>10025593</v>
          </cell>
          <cell r="I423" t="str">
            <v/>
          </cell>
          <cell r="J423"/>
          <cell r="K423">
            <v>5270</v>
          </cell>
          <cell r="L423">
            <v>115310</v>
          </cell>
          <cell r="M423"/>
          <cell r="N423"/>
          <cell r="O423">
            <v>7</v>
          </cell>
          <cell r="P423">
            <v>0</v>
          </cell>
          <cell r="Q423">
            <v>0</v>
          </cell>
          <cell r="R423"/>
          <cell r="S423">
            <v>30</v>
          </cell>
          <cell r="T423">
            <v>197</v>
          </cell>
          <cell r="U423"/>
          <cell r="V423">
            <v>227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227</v>
          </cell>
          <cell r="AF423">
            <v>806437.93</v>
          </cell>
          <cell r="AG423">
            <v>0</v>
          </cell>
          <cell r="AH423">
            <v>0</v>
          </cell>
          <cell r="AI423">
            <v>0</v>
          </cell>
          <cell r="AJ423">
            <v>806437.93</v>
          </cell>
          <cell r="AK423">
            <v>66.999999999999901</v>
          </cell>
          <cell r="AL423">
            <v>32950.599999999955</v>
          </cell>
          <cell r="AM423">
            <v>0</v>
          </cell>
          <cell r="AN423">
            <v>0</v>
          </cell>
          <cell r="AO423">
            <v>32950.599999999955</v>
          </cell>
          <cell r="AP423">
            <v>66.999999999999901</v>
          </cell>
          <cell r="AQ423">
            <v>55142.339999999916</v>
          </cell>
          <cell r="AR423">
            <v>0</v>
          </cell>
          <cell r="AS423">
            <v>0</v>
          </cell>
          <cell r="AT423">
            <v>55142.339999999916</v>
          </cell>
          <cell r="AU423">
            <v>122.99999999999994</v>
          </cell>
          <cell r="AV423">
            <v>0</v>
          </cell>
          <cell r="AW423">
            <v>78.999999999999901</v>
          </cell>
          <cell r="AX423">
            <v>18633.319199999976</v>
          </cell>
          <cell r="AY423">
            <v>24.999999999999918</v>
          </cell>
          <cell r="AZ423">
            <v>7151.2199999999775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25784.539199999956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25784.539199999956</v>
          </cell>
          <cell r="BZ423">
            <v>113877.47919999983</v>
          </cell>
          <cell r="CA423">
            <v>0</v>
          </cell>
          <cell r="CB423">
            <v>113877.47919999983</v>
          </cell>
          <cell r="CC423">
            <v>69.613333333333344</v>
          </cell>
          <cell r="CD423">
            <v>81747.633466666681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81747.633466666681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15.369791666666659</v>
          </cell>
          <cell r="CX423">
            <v>9101.5295312499948</v>
          </cell>
          <cell r="CY423">
            <v>0</v>
          </cell>
          <cell r="CZ423">
            <v>0</v>
          </cell>
          <cell r="DA423">
            <v>9101.5295312499948</v>
          </cell>
          <cell r="DB423">
            <v>1011164.5721979167</v>
          </cell>
          <cell r="DC423">
            <v>0</v>
          </cell>
          <cell r="DD423">
            <v>1011164.5721979167</v>
          </cell>
          <cell r="DE423">
            <v>134894.59</v>
          </cell>
          <cell r="DF423">
            <v>0</v>
          </cell>
          <cell r="DG423">
            <v>134894.59</v>
          </cell>
          <cell r="DH423">
            <v>32.428571428571431</v>
          </cell>
          <cell r="DI423">
            <v>0</v>
          </cell>
          <cell r="DJ423">
            <v>0.84099999999999997</v>
          </cell>
          <cell r="DK423">
            <v>0</v>
          </cell>
          <cell r="DL423">
            <v>0</v>
          </cell>
          <cell r="DN423"/>
          <cell r="DO423">
            <v>0</v>
          </cell>
          <cell r="DP423">
            <v>0</v>
          </cell>
          <cell r="DQ423">
            <v>0</v>
          </cell>
          <cell r="DR423">
            <v>1.0173000000000001</v>
          </cell>
          <cell r="DS423">
            <v>19826.823506024066</v>
          </cell>
          <cell r="DT423">
            <v>0</v>
          </cell>
          <cell r="DU423">
            <v>19826.823506024066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5888</v>
          </cell>
          <cell r="EB423">
            <v>5683.2</v>
          </cell>
          <cell r="EC423">
            <v>204.80000000000018</v>
          </cell>
          <cell r="ED423">
            <v>-1897.1</v>
          </cell>
          <cell r="EE423">
            <v>3990.9</v>
          </cell>
          <cell r="EF423">
            <v>3990.9</v>
          </cell>
          <cell r="EG423">
            <v>0</v>
          </cell>
          <cell r="EH423"/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158712.31350602405</v>
          </cell>
          <cell r="EQ423">
            <v>0</v>
          </cell>
          <cell r="ER423">
            <v>158712.31350602405</v>
          </cell>
          <cell r="ES423">
            <v>1169876.8857039406</v>
          </cell>
          <cell r="ET423">
            <v>0</v>
          </cell>
          <cell r="EU423">
            <v>1169876.8857039406</v>
          </cell>
          <cell r="EV423">
            <v>1165885.9857039407</v>
          </cell>
          <cell r="EW423">
            <v>5136.0616110305755</v>
          </cell>
          <cell r="EX423">
            <v>4610</v>
          </cell>
          <cell r="EY423">
            <v>0</v>
          </cell>
          <cell r="EZ423">
            <v>1046470</v>
          </cell>
          <cell r="FA423">
            <v>0</v>
          </cell>
          <cell r="FB423">
            <v>1169876.8857039406</v>
          </cell>
          <cell r="FC423">
            <v>1169876.8857039406</v>
          </cell>
          <cell r="FD423">
            <v>0</v>
          </cell>
          <cell r="FE423">
            <v>1169876.8857039406</v>
          </cell>
          <cell r="FF423">
            <v>1169876.8857039406</v>
          </cell>
          <cell r="FG423">
            <v>0</v>
          </cell>
          <cell r="FH423" t="str">
            <v>Formula</v>
          </cell>
          <cell r="FI423">
            <v>199359.44691361053</v>
          </cell>
          <cell r="FJ423">
            <v>0</v>
          </cell>
          <cell r="FK423">
            <v>199359.44691361053</v>
          </cell>
          <cell r="FL423">
            <v>0</v>
          </cell>
          <cell r="FM423">
            <v>9347.86</v>
          </cell>
          <cell r="FN423">
            <v>1711.169811</v>
          </cell>
          <cell r="FO423">
            <v>0</v>
          </cell>
          <cell r="FP423">
            <v>230.92710000000002</v>
          </cell>
          <cell r="FQ423">
            <v>11289.956911000001</v>
          </cell>
        </row>
        <row r="424">
          <cell r="C424">
            <v>4600</v>
          </cell>
          <cell r="D424" t="str">
            <v>RB054600</v>
          </cell>
          <cell r="E424" t="str">
            <v>Vange Primary School and Nursery</v>
          </cell>
          <cell r="F424" t="str">
            <v>P</v>
          </cell>
          <cell r="G424" t="str">
            <v>Y</v>
          </cell>
          <cell r="H424">
            <v>10041555</v>
          </cell>
          <cell r="I424" t="str">
            <v/>
          </cell>
          <cell r="J424"/>
          <cell r="K424">
            <v>2261</v>
          </cell>
          <cell r="L424">
            <v>114811</v>
          </cell>
          <cell r="M424"/>
          <cell r="N424"/>
          <cell r="O424">
            <v>7</v>
          </cell>
          <cell r="P424">
            <v>0</v>
          </cell>
          <cell r="Q424">
            <v>0</v>
          </cell>
          <cell r="R424"/>
          <cell r="S424">
            <v>14</v>
          </cell>
          <cell r="T424">
            <v>84</v>
          </cell>
          <cell r="U424"/>
          <cell r="V424">
            <v>98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98</v>
          </cell>
          <cell r="AF424">
            <v>348153.82</v>
          </cell>
          <cell r="AG424">
            <v>0</v>
          </cell>
          <cell r="AH424">
            <v>0</v>
          </cell>
          <cell r="AI424">
            <v>0</v>
          </cell>
          <cell r="AJ424">
            <v>348153.82</v>
          </cell>
          <cell r="AK424">
            <v>25.000000000000043</v>
          </cell>
          <cell r="AL424">
            <v>12295.000000000022</v>
          </cell>
          <cell r="AM424">
            <v>0</v>
          </cell>
          <cell r="AN424">
            <v>0</v>
          </cell>
          <cell r="AO424">
            <v>12295.000000000022</v>
          </cell>
          <cell r="AP424">
            <v>26.000000000000039</v>
          </cell>
          <cell r="AQ424">
            <v>21398.520000000033</v>
          </cell>
          <cell r="AR424">
            <v>0</v>
          </cell>
          <cell r="AS424">
            <v>0</v>
          </cell>
          <cell r="AT424">
            <v>21398.520000000033</v>
          </cell>
          <cell r="AU424">
            <v>17.999999999999989</v>
          </cell>
          <cell r="AV424">
            <v>0</v>
          </cell>
          <cell r="AW424">
            <v>6.0000000000000036</v>
          </cell>
          <cell r="AX424">
            <v>1415.1888000000008</v>
          </cell>
          <cell r="AY424">
            <v>61.000000000000021</v>
          </cell>
          <cell r="AZ424">
            <v>17448.976800000008</v>
          </cell>
          <cell r="BA424">
            <v>1.9999999999999978</v>
          </cell>
          <cell r="BB424">
            <v>893.27999999999895</v>
          </cell>
          <cell r="BC424">
            <v>0</v>
          </cell>
          <cell r="BD424">
            <v>0</v>
          </cell>
          <cell r="BE424">
            <v>8</v>
          </cell>
          <cell r="BF424">
            <v>4135.2</v>
          </cell>
          <cell r="BG424">
            <v>3.0000000000000018</v>
          </cell>
          <cell r="BH424">
            <v>2047.5000000000011</v>
          </cell>
          <cell r="BI424">
            <v>25940.145600000007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25940.145600000007</v>
          </cell>
          <cell r="BZ424">
            <v>59633.665600000066</v>
          </cell>
          <cell r="CA424">
            <v>0</v>
          </cell>
          <cell r="CB424">
            <v>59633.665600000066</v>
          </cell>
          <cell r="CC424">
            <v>31.221414141414158</v>
          </cell>
          <cell r="CD424">
            <v>36663.618840404059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36663.618840404059</v>
          </cell>
          <cell r="CR424">
            <v>4.1200000000000392</v>
          </cell>
          <cell r="CS424">
            <v>3969.7436000000375</v>
          </cell>
          <cell r="CT424">
            <v>0</v>
          </cell>
          <cell r="CU424">
            <v>0</v>
          </cell>
          <cell r="CV424">
            <v>3969.7436000000375</v>
          </cell>
          <cell r="CW424">
            <v>12.833333333333337</v>
          </cell>
          <cell r="CX424">
            <v>7599.5150000000021</v>
          </cell>
          <cell r="CY424">
            <v>0</v>
          </cell>
          <cell r="CZ424">
            <v>0</v>
          </cell>
          <cell r="DA424">
            <v>7599.5150000000021</v>
          </cell>
          <cell r="DB424">
            <v>456020.36304040416</v>
          </cell>
          <cell r="DC424">
            <v>0</v>
          </cell>
          <cell r="DD424">
            <v>456020.36304040416</v>
          </cell>
          <cell r="DE424">
            <v>134894.59</v>
          </cell>
          <cell r="DF424">
            <v>0</v>
          </cell>
          <cell r="DG424">
            <v>134894.59</v>
          </cell>
          <cell r="DH424">
            <v>14</v>
          </cell>
          <cell r="DI424">
            <v>0.69158878504672883</v>
          </cell>
          <cell r="DJ424">
            <v>0.84499999999999997</v>
          </cell>
          <cell r="DK424">
            <v>0</v>
          </cell>
          <cell r="DL424">
            <v>0</v>
          </cell>
          <cell r="DN424"/>
          <cell r="DO424">
            <v>0</v>
          </cell>
          <cell r="DP424">
            <v>0</v>
          </cell>
          <cell r="DQ424">
            <v>0</v>
          </cell>
          <cell r="DR424">
            <v>1.0173000000000001</v>
          </cell>
          <cell r="DS424">
            <v>10222.828687599047</v>
          </cell>
          <cell r="DT424">
            <v>0</v>
          </cell>
          <cell r="DU424">
            <v>10222.828687599047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4556.8</v>
          </cell>
          <cell r="EB424">
            <v>4096</v>
          </cell>
          <cell r="EC424">
            <v>460.80000000000018</v>
          </cell>
          <cell r="ED424">
            <v>0</v>
          </cell>
          <cell r="EE424">
            <v>4556.8</v>
          </cell>
          <cell r="EF424">
            <v>4556.8</v>
          </cell>
          <cell r="EG424">
            <v>0</v>
          </cell>
          <cell r="EH424"/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149674.21868759903</v>
          </cell>
          <cell r="EQ424">
            <v>0</v>
          </cell>
          <cell r="ER424">
            <v>149674.21868759903</v>
          </cell>
          <cell r="ES424">
            <v>605694.58172800322</v>
          </cell>
          <cell r="ET424">
            <v>0</v>
          </cell>
          <cell r="EU424">
            <v>605694.58172800322</v>
          </cell>
          <cell r="EV424">
            <v>601137.78172800317</v>
          </cell>
          <cell r="EW424">
            <v>6134.0589972245225</v>
          </cell>
          <cell r="EX424">
            <v>4610</v>
          </cell>
          <cell r="EY424">
            <v>0</v>
          </cell>
          <cell r="EZ424">
            <v>451780</v>
          </cell>
          <cell r="FA424">
            <v>0</v>
          </cell>
          <cell r="FB424">
            <v>605694.58172800322</v>
          </cell>
          <cell r="FC424">
            <v>609210.61276618473</v>
          </cell>
          <cell r="FD424">
            <v>3516.031038181507</v>
          </cell>
          <cell r="FE424">
            <v>609210.61276618473</v>
          </cell>
          <cell r="FF424">
            <v>609210.61276618473</v>
          </cell>
          <cell r="FG424">
            <v>0</v>
          </cell>
          <cell r="FH424" t="str">
            <v>MFG</v>
          </cell>
          <cell r="FI424">
            <v>107850.23716758312</v>
          </cell>
          <cell r="FJ424">
            <v>0</v>
          </cell>
          <cell r="FK424">
            <v>107850.23716758312</v>
          </cell>
          <cell r="FL424">
            <v>0</v>
          </cell>
          <cell r="FM424">
            <v>4035.64</v>
          </cell>
          <cell r="FN424">
            <v>738.74291400000016</v>
          </cell>
          <cell r="FO424">
            <v>0</v>
          </cell>
          <cell r="FP424">
            <v>99.695400000000006</v>
          </cell>
          <cell r="FQ424">
            <v>4874.0783139999994</v>
          </cell>
        </row>
        <row r="425">
          <cell r="C425"/>
          <cell r="D425"/>
          <cell r="E425" t="str">
            <v>Waltham Holy Cross Primary Academy</v>
          </cell>
          <cell r="F425" t="str">
            <v>P</v>
          </cell>
          <cell r="G425" t="str">
            <v/>
          </cell>
          <cell r="H425"/>
          <cell r="I425" t="str">
            <v>Y</v>
          </cell>
          <cell r="J425"/>
          <cell r="K425">
            <v>2179</v>
          </cell>
          <cell r="L425">
            <v>147265</v>
          </cell>
          <cell r="M425"/>
          <cell r="N425"/>
          <cell r="O425">
            <v>7</v>
          </cell>
          <cell r="P425">
            <v>0</v>
          </cell>
          <cell r="Q425">
            <v>0</v>
          </cell>
          <cell r="R425"/>
          <cell r="S425">
            <v>85</v>
          </cell>
          <cell r="T425">
            <v>493</v>
          </cell>
          <cell r="U425"/>
          <cell r="V425">
            <v>578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578</v>
          </cell>
          <cell r="AF425">
            <v>2053397.02</v>
          </cell>
          <cell r="AG425">
            <v>0</v>
          </cell>
          <cell r="AH425">
            <v>0</v>
          </cell>
          <cell r="AI425">
            <v>0</v>
          </cell>
          <cell r="AJ425">
            <v>2053397.02</v>
          </cell>
          <cell r="AK425">
            <v>147.99999999999983</v>
          </cell>
          <cell r="AL425">
            <v>72786.399999999921</v>
          </cell>
          <cell r="AM425">
            <v>0</v>
          </cell>
          <cell r="AN425">
            <v>0</v>
          </cell>
          <cell r="AO425">
            <v>72786.399999999921</v>
          </cell>
          <cell r="AP425">
            <v>152.00000000000011</v>
          </cell>
          <cell r="AQ425">
            <v>125099.0400000001</v>
          </cell>
          <cell r="AR425">
            <v>0</v>
          </cell>
          <cell r="AS425">
            <v>0</v>
          </cell>
          <cell r="AT425">
            <v>125099.0400000001</v>
          </cell>
          <cell r="AU425">
            <v>282.48873483535533</v>
          </cell>
          <cell r="AV425">
            <v>0</v>
          </cell>
          <cell r="AW425">
            <v>209.3622183708838</v>
          </cell>
          <cell r="AX425">
            <v>49381.177763604835</v>
          </cell>
          <cell r="AY425">
            <v>71.123050259965368</v>
          </cell>
          <cell r="AZ425">
            <v>20344.663179202784</v>
          </cell>
          <cell r="BA425">
            <v>1.0017331022530336</v>
          </cell>
          <cell r="BB425">
            <v>447.41407279029488</v>
          </cell>
          <cell r="BC425">
            <v>1.0017331022530336</v>
          </cell>
          <cell r="BD425">
            <v>487.62363951473168</v>
          </cell>
          <cell r="BE425">
            <v>13.022530329289442</v>
          </cell>
          <cell r="BF425">
            <v>6731.3459272097125</v>
          </cell>
          <cell r="BG425">
            <v>0</v>
          </cell>
          <cell r="BH425">
            <v>0</v>
          </cell>
          <cell r="BI425">
            <v>77392.224582322349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77392.224582322349</v>
          </cell>
          <cell r="BZ425">
            <v>275277.66458232235</v>
          </cell>
          <cell r="CA425">
            <v>0</v>
          </cell>
          <cell r="CB425">
            <v>275277.66458232235</v>
          </cell>
          <cell r="CC425">
            <v>189.22584047352606</v>
          </cell>
          <cell r="CD425">
            <v>222209.79672646639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222209.79672646639</v>
          </cell>
          <cell r="CR425">
            <v>7.4658333333333502</v>
          </cell>
          <cell r="CS425">
            <v>7193.5543916666829</v>
          </cell>
          <cell r="CT425">
            <v>0</v>
          </cell>
          <cell r="CU425">
            <v>0</v>
          </cell>
          <cell r="CV425">
            <v>7193.5543916666829</v>
          </cell>
          <cell r="CW425">
            <v>104.34482758620692</v>
          </cell>
          <cell r="CX425">
            <v>61789.876551724148</v>
          </cell>
          <cell r="CY425">
            <v>0</v>
          </cell>
          <cell r="CZ425">
            <v>0</v>
          </cell>
          <cell r="DA425">
            <v>61789.876551724148</v>
          </cell>
          <cell r="DB425">
            <v>2619867.9122521798</v>
          </cell>
          <cell r="DC425">
            <v>0</v>
          </cell>
          <cell r="DD425">
            <v>2619867.9122521798</v>
          </cell>
          <cell r="DE425">
            <v>134894.59</v>
          </cell>
          <cell r="DF425">
            <v>0</v>
          </cell>
          <cell r="DG425">
            <v>134894.59</v>
          </cell>
          <cell r="DH425">
            <v>82.571428571428569</v>
          </cell>
          <cell r="DI425">
            <v>0</v>
          </cell>
          <cell r="DJ425">
            <v>1.2430000000000001</v>
          </cell>
          <cell r="DK425">
            <v>0</v>
          </cell>
          <cell r="DL425">
            <v>0</v>
          </cell>
          <cell r="DN425"/>
          <cell r="DO425">
            <v>0</v>
          </cell>
          <cell r="DP425">
            <v>0</v>
          </cell>
          <cell r="DQ425">
            <v>0</v>
          </cell>
          <cell r="DR425">
            <v>1.0173000000000001</v>
          </cell>
          <cell r="DS425">
            <v>47657.391288962965</v>
          </cell>
          <cell r="DT425">
            <v>0</v>
          </cell>
          <cell r="DU425">
            <v>47657.391288962965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6404.8720000000003</v>
          </cell>
          <cell r="EB425">
            <v>6404.8720000000003</v>
          </cell>
          <cell r="EC425">
            <v>0</v>
          </cell>
          <cell r="ED425">
            <v>0</v>
          </cell>
          <cell r="EE425">
            <v>6404.8720000000003</v>
          </cell>
          <cell r="EF425">
            <v>6404.8720000000003</v>
          </cell>
          <cell r="EG425">
            <v>0</v>
          </cell>
          <cell r="EH425"/>
          <cell r="EI425">
            <v>0</v>
          </cell>
          <cell r="EJ425">
            <v>0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188956.85328896297</v>
          </cell>
          <cell r="EQ425">
            <v>0</v>
          </cell>
          <cell r="ER425">
            <v>188956.85328896297</v>
          </cell>
          <cell r="ES425">
            <v>2808824.7655411428</v>
          </cell>
          <cell r="ET425">
            <v>0</v>
          </cell>
          <cell r="EU425">
            <v>2808824.7655411428</v>
          </cell>
          <cell r="EV425">
            <v>2802419.8935411428</v>
          </cell>
          <cell r="EW425">
            <v>4848.4773244656453</v>
          </cell>
          <cell r="EX425">
            <v>4610</v>
          </cell>
          <cell r="EY425">
            <v>0</v>
          </cell>
          <cell r="EZ425">
            <v>2664580</v>
          </cell>
          <cell r="FA425">
            <v>0</v>
          </cell>
          <cell r="FB425">
            <v>2808824.7655411428</v>
          </cell>
          <cell r="FC425">
            <v>2808824.7655411428</v>
          </cell>
          <cell r="FD425">
            <v>0</v>
          </cell>
          <cell r="FE425">
            <v>2808824.7655411428</v>
          </cell>
          <cell r="FF425">
            <v>2808824.7655411428</v>
          </cell>
          <cell r="FG425">
            <v>0</v>
          </cell>
          <cell r="FH425" t="str">
            <v>Formula</v>
          </cell>
          <cell r="FI425">
            <v>564892.85762152239</v>
          </cell>
          <cell r="FJ425">
            <v>0</v>
          </cell>
          <cell r="FK425">
            <v>564892.85762152239</v>
          </cell>
          <cell r="FL425">
            <v>0</v>
          </cell>
          <cell r="FM425" t="str">
            <v/>
          </cell>
          <cell r="FN425" t="str">
            <v/>
          </cell>
          <cell r="FO425" t="str">
            <v/>
          </cell>
          <cell r="FP425" t="str">
            <v/>
          </cell>
          <cell r="FQ425">
            <v>0</v>
          </cell>
        </row>
        <row r="426">
          <cell r="C426">
            <v>4680</v>
          </cell>
          <cell r="D426" t="str">
            <v>GMPS4680</v>
          </cell>
          <cell r="E426" t="str">
            <v>Walton on the Naze Primary School</v>
          </cell>
          <cell r="F426" t="str">
            <v>P</v>
          </cell>
          <cell r="G426" t="str">
            <v>Y</v>
          </cell>
          <cell r="H426">
            <v>10025282</v>
          </cell>
          <cell r="I426" t="str">
            <v/>
          </cell>
          <cell r="J426"/>
          <cell r="K426">
            <v>5260</v>
          </cell>
          <cell r="L426">
            <v>115300</v>
          </cell>
          <cell r="M426"/>
          <cell r="N426"/>
          <cell r="O426">
            <v>7</v>
          </cell>
          <cell r="P426">
            <v>0</v>
          </cell>
          <cell r="Q426">
            <v>0</v>
          </cell>
          <cell r="R426"/>
          <cell r="S426">
            <v>30</v>
          </cell>
          <cell r="T426">
            <v>169</v>
          </cell>
          <cell r="U426"/>
          <cell r="V426">
            <v>199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199</v>
          </cell>
          <cell r="AF426">
            <v>706965.41</v>
          </cell>
          <cell r="AG426">
            <v>0</v>
          </cell>
          <cell r="AH426">
            <v>0</v>
          </cell>
          <cell r="AI426">
            <v>0</v>
          </cell>
          <cell r="AJ426">
            <v>706965.41</v>
          </cell>
          <cell r="AK426">
            <v>103.99999999999996</v>
          </cell>
          <cell r="AL426">
            <v>51147.199999999983</v>
          </cell>
          <cell r="AM426">
            <v>0</v>
          </cell>
          <cell r="AN426">
            <v>0</v>
          </cell>
          <cell r="AO426">
            <v>51147.199999999983</v>
          </cell>
          <cell r="AP426">
            <v>103.99999999999996</v>
          </cell>
          <cell r="AQ426">
            <v>85594.079999999958</v>
          </cell>
          <cell r="AR426">
            <v>0</v>
          </cell>
          <cell r="AS426">
            <v>0</v>
          </cell>
          <cell r="AT426">
            <v>85594.079999999958</v>
          </cell>
          <cell r="AU426">
            <v>11.999999999999991</v>
          </cell>
          <cell r="AV426">
            <v>0</v>
          </cell>
          <cell r="AW426">
            <v>69.000000000000085</v>
          </cell>
          <cell r="AX426">
            <v>16274.671200000021</v>
          </cell>
          <cell r="AY426">
            <v>0</v>
          </cell>
          <cell r="AZ426">
            <v>0</v>
          </cell>
          <cell r="BA426">
            <v>25.99999999999994</v>
          </cell>
          <cell r="BB426">
            <v>11612.639999999972</v>
          </cell>
          <cell r="BC426">
            <v>0</v>
          </cell>
          <cell r="BD426">
            <v>0</v>
          </cell>
          <cell r="BE426">
            <v>91</v>
          </cell>
          <cell r="BF426">
            <v>47037.9</v>
          </cell>
          <cell r="BG426">
            <v>0.99999999999999933</v>
          </cell>
          <cell r="BH426">
            <v>682.49999999999955</v>
          </cell>
          <cell r="BI426">
            <v>75607.711199999991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75607.711199999991</v>
          </cell>
          <cell r="BZ426">
            <v>212348.99119999993</v>
          </cell>
          <cell r="CA426">
            <v>0</v>
          </cell>
          <cell r="CB426">
            <v>212348.99119999993</v>
          </cell>
          <cell r="CC426">
            <v>66.794408402842123</v>
          </cell>
          <cell r="CD426">
            <v>78437.341731541528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78437.341731541528</v>
          </cell>
          <cell r="CR426">
            <v>1.0600000000000129</v>
          </cell>
          <cell r="CS426">
            <v>1021.3418000000124</v>
          </cell>
          <cell r="CT426">
            <v>0</v>
          </cell>
          <cell r="CU426">
            <v>0</v>
          </cell>
          <cell r="CV426">
            <v>1021.3418000000124</v>
          </cell>
          <cell r="CW426">
            <v>5.8875739644970322</v>
          </cell>
          <cell r="CX426">
            <v>3486.4446745562072</v>
          </cell>
          <cell r="CY426">
            <v>0</v>
          </cell>
          <cell r="CZ426">
            <v>0</v>
          </cell>
          <cell r="DA426">
            <v>3486.4446745562072</v>
          </cell>
          <cell r="DB426">
            <v>1002259.5294060978</v>
          </cell>
          <cell r="DC426">
            <v>0</v>
          </cell>
          <cell r="DD426">
            <v>1002259.5294060978</v>
          </cell>
          <cell r="DE426">
            <v>134894.59</v>
          </cell>
          <cell r="DF426">
            <v>0</v>
          </cell>
          <cell r="DG426">
            <v>134894.59</v>
          </cell>
          <cell r="DH426">
            <v>28.428571428571427</v>
          </cell>
          <cell r="DI426">
            <v>0</v>
          </cell>
          <cell r="DJ426">
            <v>1.4670000000000001</v>
          </cell>
          <cell r="DK426">
            <v>0</v>
          </cell>
          <cell r="DL426">
            <v>0</v>
          </cell>
          <cell r="DN426"/>
          <cell r="DO426">
            <v>0</v>
          </cell>
          <cell r="DP426">
            <v>0</v>
          </cell>
          <cell r="DQ426">
            <v>0</v>
          </cell>
          <cell r="DR426">
            <v>1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6195.2</v>
          </cell>
          <cell r="EB426">
            <v>5580.8</v>
          </cell>
          <cell r="EC426">
            <v>614.40000000000055</v>
          </cell>
          <cell r="ED426">
            <v>0</v>
          </cell>
          <cell r="EE426">
            <v>6195.2000000000007</v>
          </cell>
          <cell r="EF426">
            <v>6195.2</v>
          </cell>
          <cell r="EG426">
            <v>0</v>
          </cell>
          <cell r="EH426"/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141089.79</v>
          </cell>
          <cell r="EQ426">
            <v>0</v>
          </cell>
          <cell r="ER426">
            <v>141089.79</v>
          </cell>
          <cell r="ES426">
            <v>1143349.3194060978</v>
          </cell>
          <cell r="ET426">
            <v>0</v>
          </cell>
          <cell r="EU426">
            <v>1143349.3194060978</v>
          </cell>
          <cell r="EV426">
            <v>1137154.1194060978</v>
          </cell>
          <cell r="EW426">
            <v>5714.3423085733557</v>
          </cell>
          <cell r="EX426">
            <v>4610</v>
          </cell>
          <cell r="EY426">
            <v>0</v>
          </cell>
          <cell r="EZ426">
            <v>917390</v>
          </cell>
          <cell r="FA426">
            <v>0</v>
          </cell>
          <cell r="FB426">
            <v>1143349.3194060978</v>
          </cell>
          <cell r="FC426">
            <v>1143349.3194060978</v>
          </cell>
          <cell r="FD426">
            <v>0</v>
          </cell>
          <cell r="FE426">
            <v>1143349.3194060978</v>
          </cell>
          <cell r="FF426">
            <v>1143349.3194060978</v>
          </cell>
          <cell r="FG426">
            <v>0</v>
          </cell>
          <cell r="FH426" t="str">
            <v>Formula</v>
          </cell>
          <cell r="FI426">
            <v>265355.88170609775</v>
          </cell>
          <cell r="FJ426">
            <v>0</v>
          </cell>
          <cell r="FK426">
            <v>265355.88170609775</v>
          </cell>
          <cell r="FL426">
            <v>0</v>
          </cell>
          <cell r="FM426">
            <v>8194.82</v>
          </cell>
          <cell r="FN426">
            <v>1474.59</v>
          </cell>
          <cell r="FO426">
            <v>0</v>
          </cell>
          <cell r="FP426">
            <v>199</v>
          </cell>
          <cell r="FQ426">
            <v>9868.41</v>
          </cell>
        </row>
        <row r="427">
          <cell r="C427">
            <v>1430</v>
          </cell>
          <cell r="D427" t="str">
            <v>RB051430</v>
          </cell>
          <cell r="E427" t="str">
            <v>Warley Primary School</v>
          </cell>
          <cell r="F427" t="str">
            <v>P</v>
          </cell>
          <cell r="G427" t="str">
            <v>Y</v>
          </cell>
          <cell r="H427">
            <v>10025294</v>
          </cell>
          <cell r="I427" t="str">
            <v/>
          </cell>
          <cell r="J427"/>
          <cell r="K427">
            <v>2919</v>
          </cell>
          <cell r="L427">
            <v>115042</v>
          </cell>
          <cell r="M427">
            <v>25</v>
          </cell>
          <cell r="N427"/>
          <cell r="O427">
            <v>7</v>
          </cell>
          <cell r="P427">
            <v>0</v>
          </cell>
          <cell r="Q427">
            <v>0</v>
          </cell>
          <cell r="R427"/>
          <cell r="S427">
            <v>75.583333333333329</v>
          </cell>
          <cell r="T427">
            <v>308</v>
          </cell>
          <cell r="U427"/>
          <cell r="V427">
            <v>383.58333333333331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383.58333333333331</v>
          </cell>
          <cell r="AF427">
            <v>1362714.3141666667</v>
          </cell>
          <cell r="AG427">
            <v>0</v>
          </cell>
          <cell r="AH427">
            <v>0</v>
          </cell>
          <cell r="AI427">
            <v>0</v>
          </cell>
          <cell r="AJ427">
            <v>1362714.3141666667</v>
          </cell>
          <cell r="AK427">
            <v>43.659891598915941</v>
          </cell>
          <cell r="AL427">
            <v>21471.934688346861</v>
          </cell>
          <cell r="AM427">
            <v>0</v>
          </cell>
          <cell r="AN427">
            <v>0</v>
          </cell>
          <cell r="AO427">
            <v>21471.934688346861</v>
          </cell>
          <cell r="AP427">
            <v>48.857497741644025</v>
          </cell>
          <cell r="AQ427">
            <v>40210.697791327868</v>
          </cell>
          <cell r="AR427">
            <v>0</v>
          </cell>
          <cell r="AS427">
            <v>0</v>
          </cell>
          <cell r="AT427">
            <v>40210.697791327868</v>
          </cell>
          <cell r="AU427">
            <v>369.03003613369464</v>
          </cell>
          <cell r="AV427">
            <v>0</v>
          </cell>
          <cell r="AW427">
            <v>9.35569105691056</v>
          </cell>
          <cell r="AX427">
            <v>2206.678199999998</v>
          </cell>
          <cell r="AY427">
            <v>4.1580849141824707</v>
          </cell>
          <cell r="AZ427">
            <v>1189.4151999999988</v>
          </cell>
          <cell r="BA427">
            <v>0</v>
          </cell>
          <cell r="BB427">
            <v>0</v>
          </cell>
          <cell r="BC427">
            <v>1.0395212285456177</v>
          </cell>
          <cell r="BD427">
            <v>506.01814363143575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3902.1115436314326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3902.1115436314326</v>
          </cell>
          <cell r="BZ427">
            <v>65584.744023306164</v>
          </cell>
          <cell r="CA427">
            <v>0</v>
          </cell>
          <cell r="CB427">
            <v>65584.744023306164</v>
          </cell>
          <cell r="CC427">
            <v>110.5316152905805</v>
          </cell>
          <cell r="CD427">
            <v>129798.38115188159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129798.38115188159</v>
          </cell>
          <cell r="CR427">
            <v>11.289200542005428</v>
          </cell>
          <cell r="CS427">
            <v>10877.48339823849</v>
          </cell>
          <cell r="CT427">
            <v>0</v>
          </cell>
          <cell r="CU427">
            <v>0</v>
          </cell>
          <cell r="CV427">
            <v>10877.48339823849</v>
          </cell>
          <cell r="CW427">
            <v>39.852813852813888</v>
          </cell>
          <cell r="CX427">
            <v>23599.640779220797</v>
          </cell>
          <cell r="CY427">
            <v>0</v>
          </cell>
          <cell r="CZ427">
            <v>0</v>
          </cell>
          <cell r="DA427">
            <v>23599.640779220797</v>
          </cell>
          <cell r="DB427">
            <v>1592574.5635193137</v>
          </cell>
          <cell r="DC427">
            <v>0</v>
          </cell>
          <cell r="DD427">
            <v>1592574.5635193137</v>
          </cell>
          <cell r="DE427">
            <v>134894.59</v>
          </cell>
          <cell r="DF427">
            <v>0</v>
          </cell>
          <cell r="DG427">
            <v>134894.59</v>
          </cell>
          <cell r="DH427">
            <v>54.797619047619044</v>
          </cell>
          <cell r="DI427">
            <v>0</v>
          </cell>
          <cell r="DJ427">
            <v>1.0069999999999999</v>
          </cell>
          <cell r="DK427">
            <v>0</v>
          </cell>
          <cell r="DL427">
            <v>0</v>
          </cell>
          <cell r="DN427"/>
          <cell r="DO427">
            <v>0</v>
          </cell>
          <cell r="DP427">
            <v>0</v>
          </cell>
          <cell r="DQ427">
            <v>0</v>
          </cell>
          <cell r="DR427">
            <v>1.0173000000000001</v>
          </cell>
          <cell r="DS427">
            <v>29885.216355884288</v>
          </cell>
          <cell r="DT427">
            <v>0</v>
          </cell>
          <cell r="DU427">
            <v>29885.216355884288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24201.5</v>
          </cell>
          <cell r="EB427">
            <v>23577.75</v>
          </cell>
          <cell r="EC427">
            <v>623.75</v>
          </cell>
          <cell r="ED427">
            <v>0</v>
          </cell>
          <cell r="EE427">
            <v>24201.5</v>
          </cell>
          <cell r="EF427">
            <v>24201.5</v>
          </cell>
          <cell r="EG427">
            <v>0</v>
          </cell>
          <cell r="EH427"/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188981.3063558843</v>
          </cell>
          <cell r="EQ427">
            <v>0</v>
          </cell>
          <cell r="ER427">
            <v>188981.3063558843</v>
          </cell>
          <cell r="ES427">
            <v>1781555.869875198</v>
          </cell>
          <cell r="ET427">
            <v>0</v>
          </cell>
          <cell r="EU427">
            <v>1781555.869875198</v>
          </cell>
          <cell r="EV427">
            <v>1757354.369875198</v>
          </cell>
          <cell r="EW427">
            <v>4581.4148247886978</v>
          </cell>
          <cell r="EX427">
            <v>4610</v>
          </cell>
          <cell r="EY427">
            <v>28.585175211302158</v>
          </cell>
          <cell r="EZ427">
            <v>1768319.1666666665</v>
          </cell>
          <cell r="FA427">
            <v>10964.796791468514</v>
          </cell>
          <cell r="FB427">
            <v>1792520.6666666665</v>
          </cell>
          <cell r="FC427">
            <v>1792520.6666666665</v>
          </cell>
          <cell r="FD427">
            <v>0</v>
          </cell>
          <cell r="FE427">
            <v>1792520.6666666665</v>
          </cell>
          <cell r="FF427">
            <v>1792520.6666666665</v>
          </cell>
          <cell r="FG427">
            <v>0</v>
          </cell>
          <cell r="FH427" t="str">
            <v>MPPL</v>
          </cell>
          <cell r="FI427">
            <v>253582.11066204507</v>
          </cell>
          <cell r="FJ427">
            <v>0</v>
          </cell>
          <cell r="FK427">
            <v>253582.11066204507</v>
          </cell>
          <cell r="FL427">
            <v>0</v>
          </cell>
          <cell r="FM427">
            <v>15795.961666666666</v>
          </cell>
          <cell r="FN427">
            <v>2891.5251982500004</v>
          </cell>
          <cell r="FO427">
            <v>0</v>
          </cell>
          <cell r="FP427">
            <v>390.21932500000003</v>
          </cell>
          <cell r="FQ427">
            <v>19077.706189916666</v>
          </cell>
        </row>
        <row r="428">
          <cell r="C428"/>
          <cell r="D428"/>
          <cell r="E428" t="str">
            <v>Water Lane Primary Academy</v>
          </cell>
          <cell r="F428" t="str">
            <v>P</v>
          </cell>
          <cell r="G428" t="str">
            <v/>
          </cell>
          <cell r="H428"/>
          <cell r="I428" t="str">
            <v>Y</v>
          </cell>
          <cell r="J428"/>
          <cell r="K428">
            <v>2110</v>
          </cell>
          <cell r="L428">
            <v>141194</v>
          </cell>
          <cell r="M428"/>
          <cell r="N428"/>
          <cell r="O428">
            <v>7</v>
          </cell>
          <cell r="P428">
            <v>0</v>
          </cell>
          <cell r="Q428">
            <v>0</v>
          </cell>
          <cell r="R428"/>
          <cell r="S428">
            <v>30</v>
          </cell>
          <cell r="T428">
            <v>173</v>
          </cell>
          <cell r="U428"/>
          <cell r="V428">
            <v>203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203</v>
          </cell>
          <cell r="AF428">
            <v>721175.77</v>
          </cell>
          <cell r="AG428">
            <v>0</v>
          </cell>
          <cell r="AH428">
            <v>0</v>
          </cell>
          <cell r="AI428">
            <v>0</v>
          </cell>
          <cell r="AJ428">
            <v>721175.77</v>
          </cell>
          <cell r="AK428">
            <v>68.999999999999943</v>
          </cell>
          <cell r="AL428">
            <v>33934.199999999975</v>
          </cell>
          <cell r="AM428">
            <v>0</v>
          </cell>
          <cell r="AN428">
            <v>0</v>
          </cell>
          <cell r="AO428">
            <v>33934.199999999975</v>
          </cell>
          <cell r="AP428">
            <v>70.000000000000099</v>
          </cell>
          <cell r="AQ428">
            <v>57611.400000000081</v>
          </cell>
          <cell r="AR428">
            <v>0</v>
          </cell>
          <cell r="AS428">
            <v>0</v>
          </cell>
          <cell r="AT428">
            <v>57611.400000000081</v>
          </cell>
          <cell r="AU428">
            <v>129.00000000000009</v>
          </cell>
          <cell r="AV428">
            <v>0</v>
          </cell>
          <cell r="AW428">
            <v>49.000000000000085</v>
          </cell>
          <cell r="AX428">
            <v>11557.37520000002</v>
          </cell>
          <cell r="AY428">
            <v>18.000000000000011</v>
          </cell>
          <cell r="AZ428">
            <v>5148.8784000000032</v>
          </cell>
          <cell r="BA428">
            <v>3.9999999999999907</v>
          </cell>
          <cell r="BB428">
            <v>1786.5599999999959</v>
          </cell>
          <cell r="BC428">
            <v>2.9999999999999982</v>
          </cell>
          <cell r="BD428">
            <v>1460.339999999999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19953.153600000023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19953.153600000023</v>
          </cell>
          <cell r="BZ428">
            <v>111498.75360000008</v>
          </cell>
          <cell r="CA428">
            <v>0</v>
          </cell>
          <cell r="CB428">
            <v>111498.75360000008</v>
          </cell>
          <cell r="CC428">
            <v>57.193385199795436</v>
          </cell>
          <cell r="CD428">
            <v>67162.76417397178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67162.76417397178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36.375722543352659</v>
          </cell>
          <cell r="CX428">
            <v>21540.611618497143</v>
          </cell>
          <cell r="CY428">
            <v>0</v>
          </cell>
          <cell r="CZ428">
            <v>0</v>
          </cell>
          <cell r="DA428">
            <v>21540.611618497143</v>
          </cell>
          <cell r="DB428">
            <v>921377.89939246909</v>
          </cell>
          <cell r="DC428">
            <v>0</v>
          </cell>
          <cell r="DD428">
            <v>921377.89939246909</v>
          </cell>
          <cell r="DE428">
            <v>134894.59</v>
          </cell>
          <cell r="DF428">
            <v>0</v>
          </cell>
          <cell r="DG428">
            <v>134894.59</v>
          </cell>
          <cell r="DH428">
            <v>29</v>
          </cell>
          <cell r="DI428">
            <v>0</v>
          </cell>
          <cell r="DJ428">
            <v>1.125</v>
          </cell>
          <cell r="DK428">
            <v>0</v>
          </cell>
          <cell r="DL428">
            <v>0</v>
          </cell>
          <cell r="DN428"/>
          <cell r="DO428">
            <v>0</v>
          </cell>
          <cell r="DP428">
            <v>0</v>
          </cell>
          <cell r="DQ428">
            <v>0</v>
          </cell>
          <cell r="DR428">
            <v>1.0173000000000001</v>
          </cell>
          <cell r="DS428">
            <v>18273.514066489814</v>
          </cell>
          <cell r="DT428">
            <v>0</v>
          </cell>
          <cell r="DU428">
            <v>18273.514066489814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4025.2820000000002</v>
          </cell>
          <cell r="EB428">
            <v>4025.2820000000002</v>
          </cell>
          <cell r="EC428">
            <v>0</v>
          </cell>
          <cell r="ED428">
            <v>0</v>
          </cell>
          <cell r="EE428">
            <v>4025.2820000000002</v>
          </cell>
          <cell r="EF428">
            <v>4025.2820000000002</v>
          </cell>
          <cell r="EG428">
            <v>0</v>
          </cell>
          <cell r="EH428"/>
          <cell r="EI428">
            <v>0</v>
          </cell>
          <cell r="EJ428">
            <v>0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157193.38606648982</v>
          </cell>
          <cell r="EQ428">
            <v>0</v>
          </cell>
          <cell r="ER428">
            <v>157193.38606648982</v>
          </cell>
          <cell r="ES428">
            <v>1078571.2854589589</v>
          </cell>
          <cell r="ET428">
            <v>0</v>
          </cell>
          <cell r="EU428">
            <v>1078571.2854589589</v>
          </cell>
          <cell r="EV428">
            <v>1074546.0034589591</v>
          </cell>
          <cell r="EW428">
            <v>5293.330066300291</v>
          </cell>
          <cell r="EX428">
            <v>4610</v>
          </cell>
          <cell r="EY428">
            <v>0</v>
          </cell>
          <cell r="EZ428">
            <v>935830</v>
          </cell>
          <cell r="FA428">
            <v>0</v>
          </cell>
          <cell r="FB428">
            <v>1078571.2854589589</v>
          </cell>
          <cell r="FC428">
            <v>1078571.2854589589</v>
          </cell>
          <cell r="FD428">
            <v>0</v>
          </cell>
          <cell r="FE428">
            <v>1078571.2854589589</v>
          </cell>
          <cell r="FF428">
            <v>1078571.2854589589</v>
          </cell>
          <cell r="FG428">
            <v>0</v>
          </cell>
          <cell r="FH428" t="str">
            <v>Formula</v>
          </cell>
          <cell r="FI428">
            <v>191153.92789558874</v>
          </cell>
          <cell r="FJ428">
            <v>0</v>
          </cell>
          <cell r="FK428">
            <v>191153.92789558874</v>
          </cell>
          <cell r="FL428">
            <v>0</v>
          </cell>
          <cell r="FM428" t="str">
            <v/>
          </cell>
          <cell r="FN428" t="str">
            <v/>
          </cell>
          <cell r="FO428" t="str">
            <v/>
          </cell>
          <cell r="FP428" t="str">
            <v/>
          </cell>
          <cell r="FQ428">
            <v>0</v>
          </cell>
        </row>
        <row r="429">
          <cell r="C429"/>
          <cell r="D429"/>
          <cell r="E429" t="str">
            <v>Waterman Primary Academy</v>
          </cell>
          <cell r="F429" t="str">
            <v>P</v>
          </cell>
          <cell r="G429" t="str">
            <v/>
          </cell>
          <cell r="H429"/>
          <cell r="I429" t="str">
            <v>Y</v>
          </cell>
          <cell r="J429"/>
          <cell r="K429">
            <v>2666</v>
          </cell>
          <cell r="L429">
            <v>141715</v>
          </cell>
          <cell r="M429"/>
          <cell r="N429"/>
          <cell r="O429">
            <v>7</v>
          </cell>
          <cell r="P429">
            <v>0</v>
          </cell>
          <cell r="Q429">
            <v>0</v>
          </cell>
          <cell r="R429"/>
          <cell r="S429">
            <v>12</v>
          </cell>
          <cell r="T429">
            <v>48</v>
          </cell>
          <cell r="U429"/>
          <cell r="V429">
            <v>60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60</v>
          </cell>
          <cell r="AF429">
            <v>213155.40000000002</v>
          </cell>
          <cell r="AG429">
            <v>0</v>
          </cell>
          <cell r="AH429">
            <v>0</v>
          </cell>
          <cell r="AI429">
            <v>0</v>
          </cell>
          <cell r="AJ429">
            <v>213155.40000000002</v>
          </cell>
          <cell r="AK429">
            <v>31.999999999999979</v>
          </cell>
          <cell r="AL429">
            <v>15737.599999999989</v>
          </cell>
          <cell r="AM429">
            <v>0</v>
          </cell>
          <cell r="AN429">
            <v>0</v>
          </cell>
          <cell r="AO429">
            <v>15737.599999999989</v>
          </cell>
          <cell r="AP429">
            <v>33</v>
          </cell>
          <cell r="AQ429">
            <v>27159.66</v>
          </cell>
          <cell r="AR429">
            <v>0</v>
          </cell>
          <cell r="AS429">
            <v>0</v>
          </cell>
          <cell r="AT429">
            <v>27159.66</v>
          </cell>
          <cell r="AU429">
            <v>19.000000000000018</v>
          </cell>
          <cell r="AV429">
            <v>0</v>
          </cell>
          <cell r="AW429">
            <v>0</v>
          </cell>
          <cell r="AX429">
            <v>0</v>
          </cell>
          <cell r="AY429">
            <v>3</v>
          </cell>
          <cell r="AZ429">
            <v>858.14640000000009</v>
          </cell>
          <cell r="BA429">
            <v>16.999999999999979</v>
          </cell>
          <cell r="BB429">
            <v>7592.8799999999901</v>
          </cell>
          <cell r="BC429">
            <v>0</v>
          </cell>
          <cell r="BD429">
            <v>0</v>
          </cell>
          <cell r="BE429">
            <v>21</v>
          </cell>
          <cell r="BF429">
            <v>10854.9</v>
          </cell>
          <cell r="BG429">
            <v>0</v>
          </cell>
          <cell r="BH429">
            <v>0</v>
          </cell>
          <cell r="BI429">
            <v>19305.926399999989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19305.926399999989</v>
          </cell>
          <cell r="BZ429">
            <v>62203.186399999977</v>
          </cell>
          <cell r="CA429">
            <v>0</v>
          </cell>
          <cell r="CB429">
            <v>62203.186399999977</v>
          </cell>
          <cell r="CC429">
            <v>30.933333333333341</v>
          </cell>
          <cell r="CD429">
            <v>36325.322666666674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36325.322666666674</v>
          </cell>
          <cell r="CR429">
            <v>0.40000000000000213</v>
          </cell>
          <cell r="CS429">
            <v>385.41200000000202</v>
          </cell>
          <cell r="CT429">
            <v>0</v>
          </cell>
          <cell r="CU429">
            <v>0</v>
          </cell>
          <cell r="CV429">
            <v>385.41200000000202</v>
          </cell>
          <cell r="CW429">
            <v>1.249999999999998</v>
          </cell>
          <cell r="CX429">
            <v>740.21249999999873</v>
          </cell>
          <cell r="CY429">
            <v>0</v>
          </cell>
          <cell r="CZ429">
            <v>0</v>
          </cell>
          <cell r="DA429">
            <v>740.21249999999873</v>
          </cell>
          <cell r="DB429">
            <v>312809.53356666665</v>
          </cell>
          <cell r="DC429">
            <v>0</v>
          </cell>
          <cell r="DD429">
            <v>312809.53356666665</v>
          </cell>
          <cell r="DE429">
            <v>134894.59</v>
          </cell>
          <cell r="DF429">
            <v>0</v>
          </cell>
          <cell r="DG429">
            <v>134894.59</v>
          </cell>
          <cell r="DH429">
            <v>8.5714285714285712</v>
          </cell>
          <cell r="DI429">
            <v>1</v>
          </cell>
          <cell r="DJ429">
            <v>0.57399999999999995</v>
          </cell>
          <cell r="DK429">
            <v>0</v>
          </cell>
          <cell r="DL429">
            <v>0</v>
          </cell>
          <cell r="DN429"/>
          <cell r="DO429">
            <v>0</v>
          </cell>
          <cell r="DP429">
            <v>0</v>
          </cell>
          <cell r="DQ429">
            <v>0</v>
          </cell>
          <cell r="DR429">
            <v>1</v>
          </cell>
          <cell r="DS429">
            <v>0</v>
          </cell>
          <cell r="DT429">
            <v>0</v>
          </cell>
          <cell r="DU429">
            <v>0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10244</v>
          </cell>
          <cell r="EB429">
            <v>10244</v>
          </cell>
          <cell r="EC429">
            <v>0</v>
          </cell>
          <cell r="ED429">
            <v>0</v>
          </cell>
          <cell r="EE429">
            <v>10244</v>
          </cell>
          <cell r="EF429">
            <v>10244</v>
          </cell>
          <cell r="EG429">
            <v>0</v>
          </cell>
          <cell r="EH429"/>
          <cell r="EI429">
            <v>0</v>
          </cell>
          <cell r="EJ429">
            <v>0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145138.59</v>
          </cell>
          <cell r="EQ429">
            <v>0</v>
          </cell>
          <cell r="ER429">
            <v>145138.59</v>
          </cell>
          <cell r="ES429">
            <v>457948.12356666662</v>
          </cell>
          <cell r="ET429">
            <v>0</v>
          </cell>
          <cell r="EU429">
            <v>457948.12356666662</v>
          </cell>
          <cell r="EV429">
            <v>447704.12356666662</v>
          </cell>
          <cell r="EW429">
            <v>7461.7353927777767</v>
          </cell>
          <cell r="EX429">
            <v>4610</v>
          </cell>
          <cell r="EY429">
            <v>0</v>
          </cell>
          <cell r="EZ429">
            <v>276600</v>
          </cell>
          <cell r="FA429">
            <v>0</v>
          </cell>
          <cell r="FB429">
            <v>457948.12356666662</v>
          </cell>
          <cell r="FC429">
            <v>457948.12356666662</v>
          </cell>
          <cell r="FD429">
            <v>0</v>
          </cell>
          <cell r="FE429">
            <v>457948.12356666662</v>
          </cell>
          <cell r="FF429">
            <v>457948.12356666662</v>
          </cell>
          <cell r="FG429">
            <v>0</v>
          </cell>
          <cell r="FH429" t="str">
            <v>Formula</v>
          </cell>
          <cell r="FI429">
            <v>90311.195566666647</v>
          </cell>
          <cell r="FJ429">
            <v>0</v>
          </cell>
          <cell r="FK429">
            <v>90311.195566666647</v>
          </cell>
          <cell r="FL429">
            <v>0</v>
          </cell>
          <cell r="FM429" t="str">
            <v/>
          </cell>
          <cell r="FN429" t="str">
            <v/>
          </cell>
          <cell r="FO429" t="str">
            <v/>
          </cell>
          <cell r="FP429" t="str">
            <v/>
          </cell>
          <cell r="FQ429">
            <v>0</v>
          </cell>
        </row>
        <row r="430">
          <cell r="C430">
            <v>3336</v>
          </cell>
          <cell r="D430" t="str">
            <v>RB053336</v>
          </cell>
          <cell r="E430" t="str">
            <v>Wentworth Primary School</v>
          </cell>
          <cell r="F430" t="str">
            <v>P</v>
          </cell>
          <cell r="G430" t="str">
            <v>Y</v>
          </cell>
          <cell r="H430">
            <v>10025459</v>
          </cell>
          <cell r="I430" t="str">
            <v/>
          </cell>
          <cell r="J430"/>
          <cell r="K430">
            <v>2649</v>
          </cell>
          <cell r="L430">
            <v>114933</v>
          </cell>
          <cell r="M430"/>
          <cell r="N430"/>
          <cell r="O430">
            <v>7</v>
          </cell>
          <cell r="P430">
            <v>0</v>
          </cell>
          <cell r="Q430">
            <v>0</v>
          </cell>
          <cell r="R430"/>
          <cell r="S430">
            <v>60</v>
          </cell>
          <cell r="T430">
            <v>379</v>
          </cell>
          <cell r="U430"/>
          <cell r="V430">
            <v>439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439</v>
          </cell>
          <cell r="AF430">
            <v>1559587.01</v>
          </cell>
          <cell r="AG430">
            <v>0</v>
          </cell>
          <cell r="AH430">
            <v>0</v>
          </cell>
          <cell r="AI430">
            <v>0</v>
          </cell>
          <cell r="AJ430">
            <v>1559587.01</v>
          </cell>
          <cell r="AK430">
            <v>61.000000000000171</v>
          </cell>
          <cell r="AL430">
            <v>29999.800000000083</v>
          </cell>
          <cell r="AM430">
            <v>0</v>
          </cell>
          <cell r="AN430">
            <v>0</v>
          </cell>
          <cell r="AO430">
            <v>29999.800000000083</v>
          </cell>
          <cell r="AP430">
            <v>62.000000000000071</v>
          </cell>
          <cell r="AQ430">
            <v>51027.240000000056</v>
          </cell>
          <cell r="AR430">
            <v>0</v>
          </cell>
          <cell r="AS430">
            <v>0</v>
          </cell>
          <cell r="AT430">
            <v>51027.240000000056</v>
          </cell>
          <cell r="AU430">
            <v>317.44622425629285</v>
          </cell>
          <cell r="AV430">
            <v>0</v>
          </cell>
          <cell r="AW430">
            <v>84.384439359267603</v>
          </cell>
          <cell r="AX430">
            <v>19903.318912585783</v>
          </cell>
          <cell r="AY430">
            <v>0</v>
          </cell>
          <cell r="AZ430">
            <v>0</v>
          </cell>
          <cell r="BA430">
            <v>10.045766590389013</v>
          </cell>
          <cell r="BB430">
            <v>4486.8411899313487</v>
          </cell>
          <cell r="BC430">
            <v>27.123569794050333</v>
          </cell>
          <cell r="BD430">
            <v>13203.21130434782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37593.371406864957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37593.371406864957</v>
          </cell>
          <cell r="BZ430">
            <v>118620.4114068651</v>
          </cell>
          <cell r="CA430">
            <v>0</v>
          </cell>
          <cell r="CB430">
            <v>118620.4114068651</v>
          </cell>
          <cell r="CC430">
            <v>111.78779840848809</v>
          </cell>
          <cell r="CD430">
            <v>131273.52954907165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131273.52954907165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2.3166226912928773</v>
          </cell>
          <cell r="CX430">
            <v>1371.8344591029031</v>
          </cell>
          <cell r="CY430">
            <v>0</v>
          </cell>
          <cell r="CZ430">
            <v>0</v>
          </cell>
          <cell r="DA430">
            <v>1371.8344591029031</v>
          </cell>
          <cell r="DB430">
            <v>1810852.7854150396</v>
          </cell>
          <cell r="DC430">
            <v>0</v>
          </cell>
          <cell r="DD430">
            <v>1810852.7854150396</v>
          </cell>
          <cell r="DE430">
            <v>134894.59</v>
          </cell>
          <cell r="DF430">
            <v>0</v>
          </cell>
          <cell r="DG430">
            <v>134894.59</v>
          </cell>
          <cell r="DH430">
            <v>62.714285714285715</v>
          </cell>
          <cell r="DI430">
            <v>0</v>
          </cell>
          <cell r="DJ430">
            <v>0.94299999999999995</v>
          </cell>
          <cell r="DK430">
            <v>0</v>
          </cell>
          <cell r="DL430">
            <v>0</v>
          </cell>
          <cell r="DN430"/>
          <cell r="DO430">
            <v>0</v>
          </cell>
          <cell r="DP430">
            <v>0</v>
          </cell>
          <cell r="DQ430">
            <v>0</v>
          </cell>
          <cell r="DR430">
            <v>1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49920</v>
          </cell>
          <cell r="EB430">
            <v>47950.2</v>
          </cell>
          <cell r="EC430">
            <v>1969.8000000000029</v>
          </cell>
          <cell r="ED430">
            <v>0</v>
          </cell>
          <cell r="EE430">
            <v>49920</v>
          </cell>
          <cell r="EF430">
            <v>49920</v>
          </cell>
          <cell r="EG430">
            <v>0</v>
          </cell>
          <cell r="EH430"/>
          <cell r="EI430">
            <v>0</v>
          </cell>
          <cell r="EJ430">
            <v>0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184814.59</v>
          </cell>
          <cell r="EQ430">
            <v>0</v>
          </cell>
          <cell r="ER430">
            <v>184814.59</v>
          </cell>
          <cell r="ES430">
            <v>1995667.3754150397</v>
          </cell>
          <cell r="ET430">
            <v>0</v>
          </cell>
          <cell r="EU430">
            <v>1995667.3754150397</v>
          </cell>
          <cell r="EV430">
            <v>1945747.3754150397</v>
          </cell>
          <cell r="EW430">
            <v>4432.2263676880175</v>
          </cell>
          <cell r="EX430">
            <v>4610</v>
          </cell>
          <cell r="EY430">
            <v>177.77363231198251</v>
          </cell>
          <cell r="EZ430">
            <v>2023790</v>
          </cell>
          <cell r="FA430">
            <v>78042.624584960286</v>
          </cell>
          <cell r="FB430">
            <v>2073710</v>
          </cell>
          <cell r="FC430">
            <v>2073710</v>
          </cell>
          <cell r="FD430">
            <v>0</v>
          </cell>
          <cell r="FE430">
            <v>2073710</v>
          </cell>
          <cell r="FF430">
            <v>2073710</v>
          </cell>
          <cell r="FG430">
            <v>0</v>
          </cell>
          <cell r="FH430" t="str">
            <v>MPPL</v>
          </cell>
          <cell r="FI430">
            <v>268053.58571503958</v>
          </cell>
          <cell r="FJ430">
            <v>0</v>
          </cell>
          <cell r="FK430">
            <v>268053.58571503958</v>
          </cell>
          <cell r="FL430">
            <v>0</v>
          </cell>
          <cell r="FM430">
            <v>18078.02</v>
          </cell>
          <cell r="FN430">
            <v>3252.9900000000002</v>
          </cell>
          <cell r="FO430">
            <v>0</v>
          </cell>
          <cell r="FP430">
            <v>439</v>
          </cell>
          <cell r="FQ430">
            <v>21770.010000000002</v>
          </cell>
        </row>
        <row r="431">
          <cell r="C431">
            <v>4706</v>
          </cell>
          <cell r="D431" t="str">
            <v>RB054706</v>
          </cell>
          <cell r="E431" t="str">
            <v>West Horndon Primary School</v>
          </cell>
          <cell r="F431" t="str">
            <v>P</v>
          </cell>
          <cell r="G431" t="str">
            <v>Y</v>
          </cell>
          <cell r="H431">
            <v>10025546</v>
          </cell>
          <cell r="I431" t="str">
            <v/>
          </cell>
          <cell r="J431"/>
          <cell r="K431">
            <v>2624</v>
          </cell>
          <cell r="L431">
            <v>114921</v>
          </cell>
          <cell r="M431">
            <v>15</v>
          </cell>
          <cell r="N431"/>
          <cell r="O431">
            <v>7</v>
          </cell>
          <cell r="P431">
            <v>0</v>
          </cell>
          <cell r="Q431">
            <v>0</v>
          </cell>
          <cell r="R431"/>
          <cell r="S431">
            <v>25.75</v>
          </cell>
          <cell r="T431">
            <v>148</v>
          </cell>
          <cell r="U431"/>
          <cell r="V431">
            <v>173.75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173.75</v>
          </cell>
          <cell r="AF431">
            <v>617262.51250000007</v>
          </cell>
          <cell r="AG431">
            <v>0</v>
          </cell>
          <cell r="AH431">
            <v>0</v>
          </cell>
          <cell r="AI431">
            <v>0</v>
          </cell>
          <cell r="AJ431">
            <v>617262.51250000007</v>
          </cell>
          <cell r="AK431">
            <v>17.901515151515145</v>
          </cell>
          <cell r="AL431">
            <v>8803.965151515149</v>
          </cell>
          <cell r="AM431">
            <v>0</v>
          </cell>
          <cell r="AN431">
            <v>0</v>
          </cell>
          <cell r="AO431">
            <v>8803.965151515149</v>
          </cell>
          <cell r="AP431">
            <v>20.007575757575733</v>
          </cell>
          <cell r="AQ431">
            <v>16466.63499999998</v>
          </cell>
          <cell r="AR431">
            <v>0</v>
          </cell>
          <cell r="AS431">
            <v>0</v>
          </cell>
          <cell r="AT431">
            <v>16466.63499999998</v>
          </cell>
          <cell r="AU431">
            <v>149.53030303030312</v>
          </cell>
          <cell r="AV431">
            <v>0</v>
          </cell>
          <cell r="AW431">
            <v>3.1590909090909118</v>
          </cell>
          <cell r="AX431">
            <v>745.1183454545461</v>
          </cell>
          <cell r="AY431">
            <v>13.689393939393941</v>
          </cell>
          <cell r="AZ431">
            <v>3915.8347090909101</v>
          </cell>
          <cell r="BA431">
            <v>3.1590909090909118</v>
          </cell>
          <cell r="BB431">
            <v>1410.9763636363648</v>
          </cell>
          <cell r="BC431">
            <v>1.053030303030303</v>
          </cell>
          <cell r="BD431">
            <v>512.59409090909082</v>
          </cell>
          <cell r="BE431">
            <v>1.053030303030303</v>
          </cell>
          <cell r="BF431">
            <v>544.31136363636358</v>
          </cell>
          <cell r="BG431">
            <v>2.1060606060606024</v>
          </cell>
          <cell r="BH431">
            <v>1437.3863636363612</v>
          </cell>
          <cell r="BI431">
            <v>8566.2212363636354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8566.2212363636354</v>
          </cell>
          <cell r="BZ431">
            <v>33836.821387878765</v>
          </cell>
          <cell r="CA431">
            <v>0</v>
          </cell>
          <cell r="CB431">
            <v>33836.821387878765</v>
          </cell>
          <cell r="CC431">
            <v>79.295472859131195</v>
          </cell>
          <cell r="CD431">
            <v>93117.466733206355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93117.466733206355</v>
          </cell>
          <cell r="CR431">
            <v>0.10530303030303045</v>
          </cell>
          <cell r="CS431">
            <v>101.46262878787893</v>
          </cell>
          <cell r="CT431">
            <v>0</v>
          </cell>
          <cell r="CU431">
            <v>0</v>
          </cell>
          <cell r="CV431">
            <v>101.46262878787893</v>
          </cell>
          <cell r="CW431">
            <v>5.8699324324324351</v>
          </cell>
          <cell r="CX431">
            <v>3475.9978885135147</v>
          </cell>
          <cell r="CY431">
            <v>0</v>
          </cell>
          <cell r="CZ431">
            <v>0</v>
          </cell>
          <cell r="DA431">
            <v>3475.9978885135147</v>
          </cell>
          <cell r="DB431">
            <v>747794.26113838668</v>
          </cell>
          <cell r="DC431">
            <v>0</v>
          </cell>
          <cell r="DD431">
            <v>747794.26113838668</v>
          </cell>
          <cell r="DE431">
            <v>134894.59</v>
          </cell>
          <cell r="DF431">
            <v>0</v>
          </cell>
          <cell r="DG431">
            <v>134894.59</v>
          </cell>
          <cell r="DH431">
            <v>24.821428571428573</v>
          </cell>
          <cell r="DI431">
            <v>0</v>
          </cell>
          <cell r="DJ431">
            <v>2.722</v>
          </cell>
          <cell r="DK431">
            <v>0</v>
          </cell>
          <cell r="DL431">
            <v>1</v>
          </cell>
          <cell r="DN431"/>
          <cell r="DO431">
            <v>0</v>
          </cell>
          <cell r="DP431">
            <v>0</v>
          </cell>
          <cell r="DQ431">
            <v>0</v>
          </cell>
          <cell r="DR431">
            <v>1.0173000000000001</v>
          </cell>
          <cell r="DS431">
            <v>15270.517124694172</v>
          </cell>
          <cell r="DT431">
            <v>0</v>
          </cell>
          <cell r="DU431">
            <v>15270.517124694172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18463</v>
          </cell>
          <cell r="EB431">
            <v>16591.75</v>
          </cell>
          <cell r="EC431">
            <v>1871.25</v>
          </cell>
          <cell r="ED431">
            <v>0</v>
          </cell>
          <cell r="EE431">
            <v>18463</v>
          </cell>
          <cell r="EF431">
            <v>18463</v>
          </cell>
          <cell r="EG431">
            <v>0</v>
          </cell>
          <cell r="EH431"/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168628.10712469416</v>
          </cell>
          <cell r="EQ431">
            <v>0</v>
          </cell>
          <cell r="ER431">
            <v>168628.10712469416</v>
          </cell>
          <cell r="ES431">
            <v>916422.36826308083</v>
          </cell>
          <cell r="ET431">
            <v>0</v>
          </cell>
          <cell r="EU431">
            <v>916422.36826308083</v>
          </cell>
          <cell r="EV431">
            <v>897959.36826308083</v>
          </cell>
          <cell r="EW431">
            <v>5168.1114720177311</v>
          </cell>
          <cell r="EX431">
            <v>4610</v>
          </cell>
          <cell r="EY431">
            <v>0</v>
          </cell>
          <cell r="EZ431">
            <v>800987.5</v>
          </cell>
          <cell r="FA431">
            <v>0</v>
          </cell>
          <cell r="FB431">
            <v>916422.36826308083</v>
          </cell>
          <cell r="FC431">
            <v>916422.36826308083</v>
          </cell>
          <cell r="FD431">
            <v>0</v>
          </cell>
          <cell r="FE431">
            <v>916422.36826308083</v>
          </cell>
          <cell r="FF431">
            <v>916422.36826308083</v>
          </cell>
          <cell r="FG431">
            <v>0</v>
          </cell>
          <cell r="FH431" t="str">
            <v>Formula</v>
          </cell>
          <cell r="FI431">
            <v>142671.90876018177</v>
          </cell>
          <cell r="FJ431">
            <v>0</v>
          </cell>
          <cell r="FK431">
            <v>142671.90876018177</v>
          </cell>
          <cell r="FL431">
            <v>0</v>
          </cell>
          <cell r="FM431">
            <v>7155.0249999999996</v>
          </cell>
          <cell r="FN431">
            <v>1309.76103375</v>
          </cell>
          <cell r="FO431">
            <v>0</v>
          </cell>
          <cell r="FP431">
            <v>176.755875</v>
          </cell>
          <cell r="FQ431">
            <v>8641.5419087499995</v>
          </cell>
        </row>
        <row r="432">
          <cell r="C432"/>
          <cell r="D432"/>
          <cell r="E432" t="str">
            <v>Westerings Primary Academy</v>
          </cell>
          <cell r="F432" t="str">
            <v>P</v>
          </cell>
          <cell r="G432" t="str">
            <v/>
          </cell>
          <cell r="H432"/>
          <cell r="I432" t="str">
            <v>Y</v>
          </cell>
          <cell r="J432"/>
          <cell r="K432">
            <v>5232</v>
          </cell>
          <cell r="L432">
            <v>137405</v>
          </cell>
          <cell r="M432"/>
          <cell r="N432"/>
          <cell r="O432">
            <v>7</v>
          </cell>
          <cell r="P432">
            <v>0</v>
          </cell>
          <cell r="Q432">
            <v>0</v>
          </cell>
          <cell r="R432"/>
          <cell r="S432">
            <v>60</v>
          </cell>
          <cell r="T432">
            <v>360</v>
          </cell>
          <cell r="U432"/>
          <cell r="V432">
            <v>420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420</v>
          </cell>
          <cell r="AF432">
            <v>1492087.8</v>
          </cell>
          <cell r="AG432">
            <v>0</v>
          </cell>
          <cell r="AH432">
            <v>0</v>
          </cell>
          <cell r="AI432">
            <v>0</v>
          </cell>
          <cell r="AJ432">
            <v>1492087.8</v>
          </cell>
          <cell r="AK432">
            <v>33.000000000000014</v>
          </cell>
          <cell r="AL432">
            <v>16229.400000000007</v>
          </cell>
          <cell r="AM432">
            <v>0</v>
          </cell>
          <cell r="AN432">
            <v>0</v>
          </cell>
          <cell r="AO432">
            <v>16229.400000000007</v>
          </cell>
          <cell r="AP432">
            <v>34.000000000000021</v>
          </cell>
          <cell r="AQ432">
            <v>27982.680000000018</v>
          </cell>
          <cell r="AR432">
            <v>0</v>
          </cell>
          <cell r="AS432">
            <v>0</v>
          </cell>
          <cell r="AT432">
            <v>27982.680000000018</v>
          </cell>
          <cell r="AU432">
            <v>411.980906921241</v>
          </cell>
          <cell r="AV432">
            <v>0</v>
          </cell>
          <cell r="AW432">
            <v>0</v>
          </cell>
          <cell r="AX432">
            <v>0</v>
          </cell>
          <cell r="AY432">
            <v>3.0071599045346082</v>
          </cell>
          <cell r="AZ432">
            <v>860.19448210023938</v>
          </cell>
          <cell r="BA432">
            <v>2.0047732696897373</v>
          </cell>
          <cell r="BB432">
            <v>895.41193317422426</v>
          </cell>
          <cell r="BC432">
            <v>0</v>
          </cell>
          <cell r="BD432">
            <v>0</v>
          </cell>
          <cell r="BE432">
            <v>1.0023866348448709</v>
          </cell>
          <cell r="BF432">
            <v>518.13365155131373</v>
          </cell>
          <cell r="BG432">
            <v>2.0047732696897373</v>
          </cell>
          <cell r="BH432">
            <v>1368.2577565632457</v>
          </cell>
          <cell r="BI432">
            <v>3641.9978233890233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3641.9978233890233</v>
          </cell>
          <cell r="BZ432">
            <v>47854.077823389045</v>
          </cell>
          <cell r="CA432">
            <v>0</v>
          </cell>
          <cell r="CB432">
            <v>47854.077823389045</v>
          </cell>
          <cell r="CC432">
            <v>85.183098591549467</v>
          </cell>
          <cell r="CD432">
            <v>100031.36450704245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100031.36450704245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1.1666666666666676</v>
          </cell>
          <cell r="CX432">
            <v>690.86500000000058</v>
          </cell>
          <cell r="CY432">
            <v>0</v>
          </cell>
          <cell r="CZ432">
            <v>0</v>
          </cell>
          <cell r="DA432">
            <v>690.86500000000058</v>
          </cell>
          <cell r="DB432">
            <v>1640664.1073304315</v>
          </cell>
          <cell r="DC432">
            <v>0</v>
          </cell>
          <cell r="DD432">
            <v>1640664.1073304315</v>
          </cell>
          <cell r="DE432">
            <v>134894.59</v>
          </cell>
          <cell r="DF432">
            <v>0</v>
          </cell>
          <cell r="DG432">
            <v>134894.59</v>
          </cell>
          <cell r="DH432">
            <v>60</v>
          </cell>
          <cell r="DI432">
            <v>0</v>
          </cell>
          <cell r="DJ432">
            <v>1.131</v>
          </cell>
          <cell r="DK432">
            <v>0</v>
          </cell>
          <cell r="DL432">
            <v>0</v>
          </cell>
          <cell r="DN432"/>
          <cell r="DO432">
            <v>0</v>
          </cell>
          <cell r="DP432">
            <v>0</v>
          </cell>
          <cell r="DQ432">
            <v>0</v>
          </cell>
          <cell r="DR432">
            <v>1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4535.6000000000004</v>
          </cell>
          <cell r="EB432">
            <v>4535.6000000000004</v>
          </cell>
          <cell r="EC432">
            <v>0</v>
          </cell>
          <cell r="ED432">
            <v>0</v>
          </cell>
          <cell r="EE432">
            <v>4535.6000000000004</v>
          </cell>
          <cell r="EF432">
            <v>4535.6000000000004</v>
          </cell>
          <cell r="EG432">
            <v>0</v>
          </cell>
          <cell r="EH432"/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139430.19</v>
          </cell>
          <cell r="EQ432">
            <v>0</v>
          </cell>
          <cell r="ER432">
            <v>139430.19</v>
          </cell>
          <cell r="ES432">
            <v>1780094.2973304314</v>
          </cell>
          <cell r="ET432">
            <v>0</v>
          </cell>
          <cell r="EU432">
            <v>1780094.2973304314</v>
          </cell>
          <cell r="EV432">
            <v>1775558.6973304315</v>
          </cell>
          <cell r="EW432">
            <v>4227.5207079295988</v>
          </cell>
          <cell r="EX432">
            <v>4610</v>
          </cell>
          <cell r="EY432">
            <v>382.47929207040124</v>
          </cell>
          <cell r="EZ432">
            <v>1936200</v>
          </cell>
          <cell r="FA432">
            <v>160641.30266956845</v>
          </cell>
          <cell r="FB432">
            <v>1940735.5999999999</v>
          </cell>
          <cell r="FC432">
            <v>1940735.5999999999</v>
          </cell>
          <cell r="FD432">
            <v>0</v>
          </cell>
          <cell r="FE432">
            <v>1940735.5999999999</v>
          </cell>
          <cell r="FF432">
            <v>1940735.5999999999</v>
          </cell>
          <cell r="FG432">
            <v>0</v>
          </cell>
          <cell r="FH432" t="str">
            <v>MPPL</v>
          </cell>
          <cell r="FI432">
            <v>177109.54133043147</v>
          </cell>
          <cell r="FJ432">
            <v>0</v>
          </cell>
          <cell r="FK432">
            <v>177109.54133043147</v>
          </cell>
          <cell r="FL432">
            <v>0</v>
          </cell>
          <cell r="FM432" t="str">
            <v/>
          </cell>
          <cell r="FN432" t="str">
            <v/>
          </cell>
          <cell r="FO432" t="str">
            <v/>
          </cell>
          <cell r="FP432" t="str">
            <v/>
          </cell>
          <cell r="FQ432">
            <v>0</v>
          </cell>
        </row>
        <row r="433">
          <cell r="C433">
            <v>1690</v>
          </cell>
          <cell r="D433" t="str">
            <v>RB051690</v>
          </cell>
          <cell r="E433" t="str">
            <v>Westlands Community Primary School</v>
          </cell>
          <cell r="F433" t="str">
            <v>P</v>
          </cell>
          <cell r="G433" t="str">
            <v>Y</v>
          </cell>
          <cell r="H433">
            <v>10025618</v>
          </cell>
          <cell r="I433" t="str">
            <v/>
          </cell>
          <cell r="J433"/>
          <cell r="K433">
            <v>2879</v>
          </cell>
          <cell r="L433">
            <v>115027</v>
          </cell>
          <cell r="M433"/>
          <cell r="N433"/>
          <cell r="O433">
            <v>7</v>
          </cell>
          <cell r="P433">
            <v>0</v>
          </cell>
          <cell r="Q433">
            <v>0</v>
          </cell>
          <cell r="R433"/>
          <cell r="S433">
            <v>65</v>
          </cell>
          <cell r="T433">
            <v>540</v>
          </cell>
          <cell r="U433"/>
          <cell r="V433">
            <v>605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605</v>
          </cell>
          <cell r="AF433">
            <v>2149316.9500000002</v>
          </cell>
          <cell r="AG433">
            <v>0</v>
          </cell>
          <cell r="AH433">
            <v>0</v>
          </cell>
          <cell r="AI433">
            <v>0</v>
          </cell>
          <cell r="AJ433">
            <v>2149316.9500000002</v>
          </cell>
          <cell r="AK433">
            <v>142.99999999999977</v>
          </cell>
          <cell r="AL433">
            <v>70327.399999999892</v>
          </cell>
          <cell r="AM433">
            <v>0</v>
          </cell>
          <cell r="AN433">
            <v>0</v>
          </cell>
          <cell r="AO433">
            <v>70327.399999999892</v>
          </cell>
          <cell r="AP433">
            <v>152.99999999999994</v>
          </cell>
          <cell r="AQ433">
            <v>125922.05999999995</v>
          </cell>
          <cell r="AR433">
            <v>0</v>
          </cell>
          <cell r="AS433">
            <v>0</v>
          </cell>
          <cell r="AT433">
            <v>125922.05999999995</v>
          </cell>
          <cell r="AU433">
            <v>341.99999999999994</v>
          </cell>
          <cell r="AV433">
            <v>0</v>
          </cell>
          <cell r="AW433">
            <v>84.999999999999972</v>
          </cell>
          <cell r="AX433">
            <v>20048.507999999994</v>
          </cell>
          <cell r="AY433">
            <v>112.99999999999986</v>
          </cell>
          <cell r="AZ433">
            <v>32323.514399999964</v>
          </cell>
          <cell r="BA433">
            <v>8.0000000000000195</v>
          </cell>
          <cell r="BB433">
            <v>3573.1200000000085</v>
          </cell>
          <cell r="BC433">
            <v>57.000000000000036</v>
          </cell>
          <cell r="BD433">
            <v>27746.460000000017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83691.602399999989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83691.602399999989</v>
          </cell>
          <cell r="BZ433">
            <v>279941.06239999982</v>
          </cell>
          <cell r="CA433">
            <v>0</v>
          </cell>
          <cell r="CB433">
            <v>279941.06239999982</v>
          </cell>
          <cell r="CC433">
            <v>189.89393591740833</v>
          </cell>
          <cell r="CD433">
            <v>222994.34788717175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222994.34788717175</v>
          </cell>
          <cell r="CR433">
            <v>14.869154228855727</v>
          </cell>
          <cell r="CS433">
            <v>14326.876174129358</v>
          </cell>
          <cell r="CT433">
            <v>0</v>
          </cell>
          <cell r="CU433">
            <v>0</v>
          </cell>
          <cell r="CV433">
            <v>14326.876174129358</v>
          </cell>
          <cell r="CW433">
            <v>84.183673469387571</v>
          </cell>
          <cell r="CX433">
            <v>49851.045918367236</v>
          </cell>
          <cell r="CY433">
            <v>0</v>
          </cell>
          <cell r="CZ433">
            <v>0</v>
          </cell>
          <cell r="DA433">
            <v>49851.045918367236</v>
          </cell>
          <cell r="DB433">
            <v>2716430.2823796691</v>
          </cell>
          <cell r="DC433">
            <v>0</v>
          </cell>
          <cell r="DD433">
            <v>2716430.2823796691</v>
          </cell>
          <cell r="DE433">
            <v>134894.59</v>
          </cell>
          <cell r="DF433">
            <v>0</v>
          </cell>
          <cell r="DG433">
            <v>134894.59</v>
          </cell>
          <cell r="DH433">
            <v>86.428571428571431</v>
          </cell>
          <cell r="DI433">
            <v>0</v>
          </cell>
          <cell r="DJ433">
            <v>1.145</v>
          </cell>
          <cell r="DK433">
            <v>0</v>
          </cell>
          <cell r="DL433">
            <v>0</v>
          </cell>
          <cell r="DN433"/>
          <cell r="DO433">
            <v>0</v>
          </cell>
          <cell r="DP433">
            <v>0</v>
          </cell>
          <cell r="DQ433">
            <v>0</v>
          </cell>
          <cell r="DR433">
            <v>1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60669.7</v>
          </cell>
          <cell r="EB433">
            <v>46592</v>
          </cell>
          <cell r="EC433">
            <v>14077.699999999997</v>
          </cell>
          <cell r="ED433">
            <v>0</v>
          </cell>
          <cell r="EE433">
            <v>60669.7</v>
          </cell>
          <cell r="EF433">
            <v>60669.7</v>
          </cell>
          <cell r="EG433">
            <v>0</v>
          </cell>
          <cell r="EH433"/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195564.28999999998</v>
          </cell>
          <cell r="EQ433">
            <v>0</v>
          </cell>
          <cell r="ER433">
            <v>195564.28999999998</v>
          </cell>
          <cell r="ES433">
            <v>2911994.5723796692</v>
          </cell>
          <cell r="ET433">
            <v>0</v>
          </cell>
          <cell r="EU433">
            <v>2911994.5723796692</v>
          </cell>
          <cell r="EV433">
            <v>2851324.872379669</v>
          </cell>
          <cell r="EW433">
            <v>4712.9336733548244</v>
          </cell>
          <cell r="EX433">
            <v>4610</v>
          </cell>
          <cell r="EY433">
            <v>0</v>
          </cell>
          <cell r="EZ433">
            <v>2789050</v>
          </cell>
          <cell r="FA433">
            <v>0</v>
          </cell>
          <cell r="FB433">
            <v>2911994.5723796692</v>
          </cell>
          <cell r="FC433">
            <v>2911994.5723796692</v>
          </cell>
          <cell r="FD433">
            <v>0</v>
          </cell>
          <cell r="FE433">
            <v>2911994.5723796692</v>
          </cell>
          <cell r="FF433">
            <v>2911994.5723796692</v>
          </cell>
          <cell r="FG433">
            <v>0</v>
          </cell>
          <cell r="FH433" t="str">
            <v>Formula</v>
          </cell>
          <cell r="FI433">
            <v>561265.44087966834</v>
          </cell>
          <cell r="FJ433">
            <v>0</v>
          </cell>
          <cell r="FK433">
            <v>561265.44087966834</v>
          </cell>
          <cell r="FL433">
            <v>0</v>
          </cell>
          <cell r="FM433">
            <v>24913.9</v>
          </cell>
          <cell r="FN433">
            <v>4483.05</v>
          </cell>
          <cell r="FO433">
            <v>0</v>
          </cell>
          <cell r="FP433">
            <v>605</v>
          </cell>
          <cell r="FQ433">
            <v>30001.95</v>
          </cell>
        </row>
        <row r="434">
          <cell r="C434"/>
          <cell r="D434"/>
          <cell r="E434" t="str">
            <v>Westwood Academy</v>
          </cell>
          <cell r="F434" t="str">
            <v>P</v>
          </cell>
          <cell r="G434" t="str">
            <v/>
          </cell>
          <cell r="H434"/>
          <cell r="I434" t="str">
            <v>Y</v>
          </cell>
          <cell r="J434"/>
          <cell r="K434">
            <v>2915</v>
          </cell>
          <cell r="L434">
            <v>137030</v>
          </cell>
          <cell r="M434"/>
          <cell r="N434"/>
          <cell r="O434">
            <v>7</v>
          </cell>
          <cell r="P434">
            <v>0</v>
          </cell>
          <cell r="Q434">
            <v>0</v>
          </cell>
          <cell r="R434"/>
          <cell r="S434">
            <v>30</v>
          </cell>
          <cell r="T434">
            <v>181</v>
          </cell>
          <cell r="U434"/>
          <cell r="V434">
            <v>211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211</v>
          </cell>
          <cell r="AF434">
            <v>749596.49</v>
          </cell>
          <cell r="AG434">
            <v>0</v>
          </cell>
          <cell r="AH434">
            <v>0</v>
          </cell>
          <cell r="AI434">
            <v>0</v>
          </cell>
          <cell r="AJ434">
            <v>749596.49</v>
          </cell>
          <cell r="AK434">
            <v>22.000000000000021</v>
          </cell>
          <cell r="AL434">
            <v>10819.600000000011</v>
          </cell>
          <cell r="AM434">
            <v>0</v>
          </cell>
          <cell r="AN434">
            <v>0</v>
          </cell>
          <cell r="AO434">
            <v>10819.600000000011</v>
          </cell>
          <cell r="AP434">
            <v>23.000000000000025</v>
          </cell>
          <cell r="AQ434">
            <v>18929.460000000021</v>
          </cell>
          <cell r="AR434">
            <v>0</v>
          </cell>
          <cell r="AS434">
            <v>0</v>
          </cell>
          <cell r="AT434">
            <v>18929.460000000021</v>
          </cell>
          <cell r="AU434">
            <v>146.99999999999991</v>
          </cell>
          <cell r="AV434">
            <v>0</v>
          </cell>
          <cell r="AW434">
            <v>55.00000000000005</v>
          </cell>
          <cell r="AX434">
            <v>12972.564000000011</v>
          </cell>
          <cell r="AY434">
            <v>4.0000000000000036</v>
          </cell>
          <cell r="AZ434">
            <v>1144.195200000001</v>
          </cell>
          <cell r="BA434">
            <v>1.9999999999999998</v>
          </cell>
          <cell r="BB434">
            <v>893.27999999999986</v>
          </cell>
          <cell r="BC434">
            <v>0</v>
          </cell>
          <cell r="BD434">
            <v>0</v>
          </cell>
          <cell r="BE434">
            <v>3.0000000000000031</v>
          </cell>
          <cell r="BF434">
            <v>1550.7000000000016</v>
          </cell>
          <cell r="BG434">
            <v>0</v>
          </cell>
          <cell r="BH434">
            <v>0</v>
          </cell>
          <cell r="BI434">
            <v>16560.739200000015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16560.739200000015</v>
          </cell>
          <cell r="BZ434">
            <v>46309.799200000052</v>
          </cell>
          <cell r="CA434">
            <v>0</v>
          </cell>
          <cell r="CB434">
            <v>46309.799200000052</v>
          </cell>
          <cell r="CC434">
            <v>38.156886227544931</v>
          </cell>
          <cell r="CD434">
            <v>44808.013065868283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44808.013065868283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1.1722222222222232</v>
          </cell>
          <cell r="CX434">
            <v>694.15483333333384</v>
          </cell>
          <cell r="CY434">
            <v>0</v>
          </cell>
          <cell r="CZ434">
            <v>0</v>
          </cell>
          <cell r="DA434">
            <v>694.15483333333384</v>
          </cell>
          <cell r="DB434">
            <v>841408.45709920174</v>
          </cell>
          <cell r="DC434">
            <v>0</v>
          </cell>
          <cell r="DD434">
            <v>841408.45709920174</v>
          </cell>
          <cell r="DE434">
            <v>134894.59</v>
          </cell>
          <cell r="DF434">
            <v>0</v>
          </cell>
          <cell r="DG434">
            <v>134894.59</v>
          </cell>
          <cell r="DH434">
            <v>30.142857142857142</v>
          </cell>
          <cell r="DI434">
            <v>0</v>
          </cell>
          <cell r="DJ434">
            <v>1.0940000000000001</v>
          </cell>
          <cell r="DK434">
            <v>0</v>
          </cell>
          <cell r="DL434">
            <v>0</v>
          </cell>
          <cell r="DN434"/>
          <cell r="DO434">
            <v>0</v>
          </cell>
          <cell r="DP434">
            <v>0</v>
          </cell>
          <cell r="DQ434">
            <v>0</v>
          </cell>
          <cell r="DR434">
            <v>1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7296.4</v>
          </cell>
          <cell r="EB434">
            <v>7296.4</v>
          </cell>
          <cell r="EC434">
            <v>0</v>
          </cell>
          <cell r="ED434">
            <v>0</v>
          </cell>
          <cell r="EE434">
            <v>7296.4</v>
          </cell>
          <cell r="EF434">
            <v>7296.4</v>
          </cell>
          <cell r="EG434">
            <v>0</v>
          </cell>
          <cell r="EH434"/>
          <cell r="EI434">
            <v>0</v>
          </cell>
          <cell r="EJ434">
            <v>0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</v>
          </cell>
          <cell r="EP434">
            <v>142190.99</v>
          </cell>
          <cell r="EQ434">
            <v>0</v>
          </cell>
          <cell r="ER434">
            <v>142190.99</v>
          </cell>
          <cell r="ES434">
            <v>983599.44709920173</v>
          </cell>
          <cell r="ET434">
            <v>0</v>
          </cell>
          <cell r="EU434">
            <v>983599.44709920173</v>
          </cell>
          <cell r="EV434">
            <v>976303.04709920171</v>
          </cell>
          <cell r="EW434">
            <v>4627.0286592379225</v>
          </cell>
          <cell r="EX434">
            <v>4610</v>
          </cell>
          <cell r="EY434">
            <v>0</v>
          </cell>
          <cell r="EZ434">
            <v>972710</v>
          </cell>
          <cell r="FA434">
            <v>0</v>
          </cell>
          <cell r="FB434">
            <v>983599.44709920173</v>
          </cell>
          <cell r="FC434">
            <v>983599.44709920173</v>
          </cell>
          <cell r="FD434">
            <v>0</v>
          </cell>
          <cell r="FE434">
            <v>983599.44709920173</v>
          </cell>
          <cell r="FF434">
            <v>983599.44709920173</v>
          </cell>
          <cell r="FG434">
            <v>0</v>
          </cell>
          <cell r="FH434" t="str">
            <v>Formula</v>
          </cell>
          <cell r="FI434">
            <v>103480.26179920165</v>
          </cell>
          <cell r="FJ434">
            <v>0</v>
          </cell>
          <cell r="FK434">
            <v>103480.26179920165</v>
          </cell>
          <cell r="FL434">
            <v>0</v>
          </cell>
          <cell r="FM434" t="str">
            <v/>
          </cell>
          <cell r="FN434" t="str">
            <v/>
          </cell>
          <cell r="FO434" t="str">
            <v/>
          </cell>
          <cell r="FP434" t="str">
            <v/>
          </cell>
          <cell r="FQ434">
            <v>0</v>
          </cell>
        </row>
        <row r="435">
          <cell r="C435">
            <v>4734</v>
          </cell>
          <cell r="D435" t="str">
            <v>RB054734</v>
          </cell>
          <cell r="E435" t="str">
            <v>Wethersfield CofE VC Primary School</v>
          </cell>
          <cell r="F435" t="str">
            <v>P</v>
          </cell>
          <cell r="G435" t="str">
            <v>Y</v>
          </cell>
          <cell r="H435">
            <v>10041483</v>
          </cell>
          <cell r="I435" t="str">
            <v/>
          </cell>
          <cell r="J435"/>
          <cell r="K435">
            <v>3212</v>
          </cell>
          <cell r="L435">
            <v>115110</v>
          </cell>
          <cell r="M435"/>
          <cell r="N435"/>
          <cell r="O435">
            <v>7</v>
          </cell>
          <cell r="P435">
            <v>0</v>
          </cell>
          <cell r="Q435">
            <v>0</v>
          </cell>
          <cell r="R435"/>
          <cell r="S435">
            <v>6</v>
          </cell>
          <cell r="T435">
            <v>40</v>
          </cell>
          <cell r="U435"/>
          <cell r="V435">
            <v>46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46</v>
          </cell>
          <cell r="AF435">
            <v>163419.14000000001</v>
          </cell>
          <cell r="AG435">
            <v>0</v>
          </cell>
          <cell r="AH435">
            <v>0</v>
          </cell>
          <cell r="AI435">
            <v>0</v>
          </cell>
          <cell r="AJ435">
            <v>163419.14000000001</v>
          </cell>
          <cell r="AK435">
            <v>6.000000000000016</v>
          </cell>
          <cell r="AL435">
            <v>2950.8000000000079</v>
          </cell>
          <cell r="AM435">
            <v>0</v>
          </cell>
          <cell r="AN435">
            <v>0</v>
          </cell>
          <cell r="AO435">
            <v>2950.8000000000079</v>
          </cell>
          <cell r="AP435">
            <v>6.000000000000016</v>
          </cell>
          <cell r="AQ435">
            <v>4938.1200000000126</v>
          </cell>
          <cell r="AR435">
            <v>0</v>
          </cell>
          <cell r="AS435">
            <v>0</v>
          </cell>
          <cell r="AT435">
            <v>4938.1200000000126</v>
          </cell>
          <cell r="AU435">
            <v>46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7888.9200000000201</v>
          </cell>
          <cell r="CA435">
            <v>0</v>
          </cell>
          <cell r="CB435">
            <v>7888.9200000000201</v>
          </cell>
          <cell r="CC435">
            <v>15.525000000000004</v>
          </cell>
          <cell r="CD435">
            <v>18231.162750000003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18231.162750000003</v>
          </cell>
          <cell r="CR435">
            <v>0.23999999999999888</v>
          </cell>
          <cell r="CS435">
            <v>231.24719999999891</v>
          </cell>
          <cell r="CT435">
            <v>0</v>
          </cell>
          <cell r="CU435">
            <v>0</v>
          </cell>
          <cell r="CV435">
            <v>231.24719999999891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189770.46995000009</v>
          </cell>
          <cell r="DC435">
            <v>0</v>
          </cell>
          <cell r="DD435">
            <v>189770.46995000009</v>
          </cell>
          <cell r="DE435">
            <v>134894.59</v>
          </cell>
          <cell r="DF435">
            <v>0</v>
          </cell>
          <cell r="DG435">
            <v>134894.59</v>
          </cell>
          <cell r="DH435">
            <v>6.5714285714285712</v>
          </cell>
          <cell r="DI435">
            <v>1</v>
          </cell>
          <cell r="DJ435">
            <v>2.508</v>
          </cell>
          <cell r="DK435">
            <v>0</v>
          </cell>
          <cell r="DL435">
            <v>1</v>
          </cell>
          <cell r="DN435"/>
          <cell r="DO435">
            <v>57310.13</v>
          </cell>
          <cell r="DP435">
            <v>0</v>
          </cell>
          <cell r="DQ435">
            <v>57310.13</v>
          </cell>
          <cell r="DR435">
            <v>1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5239.5</v>
          </cell>
          <cell r="EB435">
            <v>4990</v>
          </cell>
          <cell r="EC435">
            <v>249.5</v>
          </cell>
          <cell r="ED435">
            <v>0</v>
          </cell>
          <cell r="EE435">
            <v>5239.5</v>
          </cell>
          <cell r="EF435">
            <v>5239.5</v>
          </cell>
          <cell r="EG435">
            <v>0</v>
          </cell>
          <cell r="EH435"/>
          <cell r="EI435">
            <v>0</v>
          </cell>
          <cell r="EJ435">
            <v>0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197444.22</v>
          </cell>
          <cell r="EQ435">
            <v>0</v>
          </cell>
          <cell r="ER435">
            <v>197444.22</v>
          </cell>
          <cell r="ES435">
            <v>387214.68995000009</v>
          </cell>
          <cell r="ET435">
            <v>0</v>
          </cell>
          <cell r="EU435">
            <v>387214.68995000009</v>
          </cell>
          <cell r="EV435">
            <v>381975.18995000009</v>
          </cell>
          <cell r="EW435">
            <v>8303.8084771739141</v>
          </cell>
          <cell r="EX435">
            <v>4610</v>
          </cell>
          <cell r="EY435">
            <v>0</v>
          </cell>
          <cell r="EZ435">
            <v>212060</v>
          </cell>
          <cell r="FA435">
            <v>0</v>
          </cell>
          <cell r="FB435">
            <v>387214.68995000009</v>
          </cell>
          <cell r="FC435">
            <v>387214.68995000009</v>
          </cell>
          <cell r="FD435">
            <v>0</v>
          </cell>
          <cell r="FE435">
            <v>387214.68995000009</v>
          </cell>
          <cell r="FF435">
            <v>387214.68995000009</v>
          </cell>
          <cell r="FG435">
            <v>0</v>
          </cell>
          <cell r="FH435" t="str">
            <v>Formula</v>
          </cell>
          <cell r="FI435">
            <v>28303.104150000014</v>
          </cell>
          <cell r="FJ435">
            <v>0</v>
          </cell>
          <cell r="FK435">
            <v>28303.104150000014</v>
          </cell>
          <cell r="FL435">
            <v>0</v>
          </cell>
          <cell r="FM435">
            <v>1894.28</v>
          </cell>
          <cell r="FN435">
            <v>340.86</v>
          </cell>
          <cell r="FO435">
            <v>0</v>
          </cell>
          <cell r="FP435">
            <v>46</v>
          </cell>
          <cell r="FQ435">
            <v>2281.14</v>
          </cell>
        </row>
        <row r="436">
          <cell r="C436"/>
          <cell r="D436"/>
          <cell r="E436" t="str">
            <v>White Bridge Primary School</v>
          </cell>
          <cell r="F436" t="str">
            <v>P</v>
          </cell>
          <cell r="G436" t="str">
            <v/>
          </cell>
          <cell r="H436"/>
          <cell r="I436" t="str">
            <v>Y</v>
          </cell>
          <cell r="J436"/>
          <cell r="K436">
            <v>2503</v>
          </cell>
          <cell r="L436">
            <v>145603</v>
          </cell>
          <cell r="M436"/>
          <cell r="N436"/>
          <cell r="O436">
            <v>7</v>
          </cell>
          <cell r="P436">
            <v>0</v>
          </cell>
          <cell r="Q436">
            <v>0</v>
          </cell>
          <cell r="R436"/>
          <cell r="S436">
            <v>60</v>
          </cell>
          <cell r="T436">
            <v>351</v>
          </cell>
          <cell r="U436"/>
          <cell r="V436">
            <v>411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411</v>
          </cell>
          <cell r="AF436">
            <v>1460114.49</v>
          </cell>
          <cell r="AG436">
            <v>0</v>
          </cell>
          <cell r="AH436">
            <v>0</v>
          </cell>
          <cell r="AI436">
            <v>0</v>
          </cell>
          <cell r="AJ436">
            <v>1460114.49</v>
          </cell>
          <cell r="AK436">
            <v>68.999999999999943</v>
          </cell>
          <cell r="AL436">
            <v>33934.199999999975</v>
          </cell>
          <cell r="AM436">
            <v>0</v>
          </cell>
          <cell r="AN436">
            <v>0</v>
          </cell>
          <cell r="AO436">
            <v>33934.199999999975</v>
          </cell>
          <cell r="AP436">
            <v>68.999999999999943</v>
          </cell>
          <cell r="AQ436">
            <v>56788.379999999954</v>
          </cell>
          <cell r="AR436">
            <v>0</v>
          </cell>
          <cell r="AS436">
            <v>0</v>
          </cell>
          <cell r="AT436">
            <v>56788.379999999954</v>
          </cell>
          <cell r="AU436">
            <v>352</v>
          </cell>
          <cell r="AV436">
            <v>0</v>
          </cell>
          <cell r="AW436">
            <v>11</v>
          </cell>
          <cell r="AX436">
            <v>2594.5128</v>
          </cell>
          <cell r="AY436">
            <v>17</v>
          </cell>
          <cell r="AZ436">
            <v>4862.8296000000009</v>
          </cell>
          <cell r="BA436">
            <v>0</v>
          </cell>
          <cell r="BB436">
            <v>0</v>
          </cell>
          <cell r="BC436">
            <v>30.999999999999996</v>
          </cell>
          <cell r="BD436">
            <v>15090.179999999997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22547.522399999998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22547.522399999998</v>
          </cell>
          <cell r="BZ436">
            <v>113270.10239999993</v>
          </cell>
          <cell r="CA436">
            <v>0</v>
          </cell>
          <cell r="CB436">
            <v>113270.10239999993</v>
          </cell>
          <cell r="CC436">
            <v>138.77496511859684</v>
          </cell>
          <cell r="CD436">
            <v>162964.82928841945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162964.82928841945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28.102564102564113</v>
          </cell>
          <cell r="CX436">
            <v>16641.495384615391</v>
          </cell>
          <cell r="CY436">
            <v>0</v>
          </cell>
          <cell r="CZ436">
            <v>0</v>
          </cell>
          <cell r="DA436">
            <v>16641.495384615391</v>
          </cell>
          <cell r="DB436">
            <v>1752990.9170730347</v>
          </cell>
          <cell r="DC436">
            <v>0</v>
          </cell>
          <cell r="DD436">
            <v>1752990.9170730347</v>
          </cell>
          <cell r="DE436">
            <v>134894.59</v>
          </cell>
          <cell r="DF436">
            <v>0</v>
          </cell>
          <cell r="DG436">
            <v>134894.59</v>
          </cell>
          <cell r="DH436">
            <v>58.714285714285715</v>
          </cell>
          <cell r="DI436">
            <v>0</v>
          </cell>
          <cell r="DJ436">
            <v>1.1160000000000001</v>
          </cell>
          <cell r="DK436">
            <v>0</v>
          </cell>
          <cell r="DL436">
            <v>0</v>
          </cell>
          <cell r="DN436"/>
          <cell r="DO436">
            <v>0</v>
          </cell>
          <cell r="DP436">
            <v>0</v>
          </cell>
          <cell r="DQ436">
            <v>0</v>
          </cell>
          <cell r="DR436">
            <v>1.0173000000000001</v>
          </cell>
          <cell r="DS436">
            <v>32660.419272363677</v>
          </cell>
          <cell r="DT436">
            <v>0</v>
          </cell>
          <cell r="DU436">
            <v>32660.419272363677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9268.4</v>
          </cell>
          <cell r="EB436">
            <v>9268.4</v>
          </cell>
          <cell r="EC436">
            <v>0</v>
          </cell>
          <cell r="ED436">
            <v>0</v>
          </cell>
          <cell r="EE436">
            <v>9268.4</v>
          </cell>
          <cell r="EF436">
            <v>9268.4</v>
          </cell>
          <cell r="EG436">
            <v>0</v>
          </cell>
          <cell r="EH436"/>
          <cell r="EI436">
            <v>0</v>
          </cell>
          <cell r="EJ436">
            <v>0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176823.40927236367</v>
          </cell>
          <cell r="EQ436">
            <v>0</v>
          </cell>
          <cell r="ER436">
            <v>176823.40927236367</v>
          </cell>
          <cell r="ES436">
            <v>1929814.3263453983</v>
          </cell>
          <cell r="ET436">
            <v>0</v>
          </cell>
          <cell r="EU436">
            <v>1929814.3263453983</v>
          </cell>
          <cell r="EV436">
            <v>1920545.9263453984</v>
          </cell>
          <cell r="EW436">
            <v>4672.8611346603366</v>
          </cell>
          <cell r="EX436">
            <v>4610</v>
          </cell>
          <cell r="EY436">
            <v>0</v>
          </cell>
          <cell r="EZ436">
            <v>1894710</v>
          </cell>
          <cell r="FA436">
            <v>0</v>
          </cell>
          <cell r="FB436">
            <v>1929814.3263453983</v>
          </cell>
          <cell r="FC436">
            <v>1929814.3263453983</v>
          </cell>
          <cell r="FD436">
            <v>0</v>
          </cell>
          <cell r="FE436">
            <v>1929814.3263453983</v>
          </cell>
          <cell r="FF436">
            <v>1929814.3263453983</v>
          </cell>
          <cell r="FG436">
            <v>0</v>
          </cell>
          <cell r="FH436" t="str">
            <v>Formula</v>
          </cell>
          <cell r="FI436">
            <v>307983.16172170831</v>
          </cell>
          <cell r="FJ436">
            <v>0</v>
          </cell>
          <cell r="FK436">
            <v>307983.16172170831</v>
          </cell>
          <cell r="FL436">
            <v>0</v>
          </cell>
          <cell r="FM436" t="str">
            <v/>
          </cell>
          <cell r="FN436" t="str">
            <v/>
          </cell>
          <cell r="FO436" t="str">
            <v/>
          </cell>
          <cell r="FP436" t="str">
            <v/>
          </cell>
          <cell r="FQ436">
            <v>0</v>
          </cell>
        </row>
        <row r="437">
          <cell r="C437">
            <v>1384</v>
          </cell>
          <cell r="D437" t="str">
            <v>RB051384</v>
          </cell>
          <cell r="E437" t="str">
            <v>White Court School</v>
          </cell>
          <cell r="F437" t="str">
            <v>P</v>
          </cell>
          <cell r="G437" t="str">
            <v>Y</v>
          </cell>
          <cell r="H437">
            <v>10025693</v>
          </cell>
          <cell r="I437" t="str">
            <v/>
          </cell>
          <cell r="J437"/>
          <cell r="K437">
            <v>2767</v>
          </cell>
          <cell r="L437">
            <v>114988</v>
          </cell>
          <cell r="M437"/>
          <cell r="N437"/>
          <cell r="O437">
            <v>7</v>
          </cell>
          <cell r="P437">
            <v>0</v>
          </cell>
          <cell r="Q437">
            <v>0</v>
          </cell>
          <cell r="R437"/>
          <cell r="S437">
            <v>86</v>
          </cell>
          <cell r="T437">
            <v>492</v>
          </cell>
          <cell r="U437"/>
          <cell r="V437">
            <v>578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578</v>
          </cell>
          <cell r="AF437">
            <v>2053397.02</v>
          </cell>
          <cell r="AG437">
            <v>0</v>
          </cell>
          <cell r="AH437">
            <v>0</v>
          </cell>
          <cell r="AI437">
            <v>0</v>
          </cell>
          <cell r="AJ437">
            <v>2053397.02</v>
          </cell>
          <cell r="AK437">
            <v>79.000000000000284</v>
          </cell>
          <cell r="AL437">
            <v>38852.200000000143</v>
          </cell>
          <cell r="AM437">
            <v>0</v>
          </cell>
          <cell r="AN437">
            <v>0</v>
          </cell>
          <cell r="AO437">
            <v>38852.200000000143</v>
          </cell>
          <cell r="AP437">
            <v>80.000000000000057</v>
          </cell>
          <cell r="AQ437">
            <v>65841.600000000049</v>
          </cell>
          <cell r="AR437">
            <v>0</v>
          </cell>
          <cell r="AS437">
            <v>0</v>
          </cell>
          <cell r="AT437">
            <v>65841.600000000049</v>
          </cell>
          <cell r="AU437">
            <v>524.35026269702291</v>
          </cell>
          <cell r="AV437">
            <v>0</v>
          </cell>
          <cell r="AW437">
            <v>24.294220665499097</v>
          </cell>
          <cell r="AX437">
            <v>5730.1514984238111</v>
          </cell>
          <cell r="AY437">
            <v>11.134851138353772</v>
          </cell>
          <cell r="AZ437">
            <v>3185.1108063047309</v>
          </cell>
          <cell r="BA437">
            <v>14.171628721541158</v>
          </cell>
          <cell r="BB437">
            <v>6329.6162521891429</v>
          </cell>
          <cell r="BC437">
            <v>4.0490367775831864</v>
          </cell>
          <cell r="BD437">
            <v>1970.9901225919434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17215.868679509626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17215.868679509626</v>
          </cell>
          <cell r="BZ437">
            <v>121909.66867950982</v>
          </cell>
          <cell r="CA437">
            <v>0</v>
          </cell>
          <cell r="CB437">
            <v>121909.66867950982</v>
          </cell>
          <cell r="CC437">
            <v>127.87624994087327</v>
          </cell>
          <cell r="CD437">
            <v>150166.35906806687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150166.35906806687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25.89816700611</v>
          </cell>
          <cell r="CX437">
            <v>15336.117556008157</v>
          </cell>
          <cell r="CY437">
            <v>0</v>
          </cell>
          <cell r="CZ437">
            <v>0</v>
          </cell>
          <cell r="DA437">
            <v>15336.117556008157</v>
          </cell>
          <cell r="DB437">
            <v>2340809.1653035847</v>
          </cell>
          <cell r="DC437">
            <v>0</v>
          </cell>
          <cell r="DD437">
            <v>2340809.1653035847</v>
          </cell>
          <cell r="DE437">
            <v>134894.59</v>
          </cell>
          <cell r="DF437">
            <v>0</v>
          </cell>
          <cell r="DG437">
            <v>134894.59</v>
          </cell>
          <cell r="DH437">
            <v>82.571428571428569</v>
          </cell>
          <cell r="DI437">
            <v>0</v>
          </cell>
          <cell r="DJ437">
            <v>1.264</v>
          </cell>
          <cell r="DK437">
            <v>0</v>
          </cell>
          <cell r="DL437">
            <v>0</v>
          </cell>
          <cell r="DN437"/>
          <cell r="DO437">
            <v>0</v>
          </cell>
          <cell r="DP437">
            <v>0</v>
          </cell>
          <cell r="DQ437">
            <v>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71168</v>
          </cell>
          <cell r="EB437">
            <v>55296</v>
          </cell>
          <cell r="EC437">
            <v>15872</v>
          </cell>
          <cell r="ED437">
            <v>0</v>
          </cell>
          <cell r="EE437">
            <v>71168</v>
          </cell>
          <cell r="EF437">
            <v>71168</v>
          </cell>
          <cell r="EG437">
            <v>0</v>
          </cell>
          <cell r="EH437"/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206062.59</v>
          </cell>
          <cell r="EQ437">
            <v>0</v>
          </cell>
          <cell r="ER437">
            <v>206062.59</v>
          </cell>
          <cell r="ES437">
            <v>2546871.7553035845</v>
          </cell>
          <cell r="ET437">
            <v>0</v>
          </cell>
          <cell r="EU437">
            <v>2546871.7553035845</v>
          </cell>
          <cell r="EV437">
            <v>2475703.7553035845</v>
          </cell>
          <cell r="EW437">
            <v>4283.2244901446102</v>
          </cell>
          <cell r="EX437">
            <v>4610</v>
          </cell>
          <cell r="EY437">
            <v>326.77550985538983</v>
          </cell>
          <cell r="EZ437">
            <v>2664580</v>
          </cell>
          <cell r="FA437">
            <v>188876.2446964155</v>
          </cell>
          <cell r="FB437">
            <v>2735748</v>
          </cell>
          <cell r="FC437">
            <v>2735748</v>
          </cell>
          <cell r="FD437">
            <v>0</v>
          </cell>
          <cell r="FE437">
            <v>2735748</v>
          </cell>
          <cell r="FF437">
            <v>2735748</v>
          </cell>
          <cell r="FG437">
            <v>0</v>
          </cell>
          <cell r="FH437" t="str">
            <v>MPPL</v>
          </cell>
          <cell r="FI437">
            <v>310161.85590358468</v>
          </cell>
          <cell r="FJ437">
            <v>0</v>
          </cell>
          <cell r="FK437">
            <v>310161.85590358468</v>
          </cell>
          <cell r="FL437">
            <v>0</v>
          </cell>
          <cell r="FM437">
            <v>23802.04</v>
          </cell>
          <cell r="FN437">
            <v>4282.9800000000005</v>
          </cell>
          <cell r="FO437">
            <v>0</v>
          </cell>
          <cell r="FP437">
            <v>578</v>
          </cell>
          <cell r="FQ437">
            <v>28663.02</v>
          </cell>
        </row>
        <row r="438">
          <cell r="C438"/>
          <cell r="D438"/>
          <cell r="E438" t="str">
            <v>White Hall Academy and Nursery</v>
          </cell>
          <cell r="F438" t="str">
            <v>P</v>
          </cell>
          <cell r="G438" t="str">
            <v/>
          </cell>
          <cell r="H438"/>
          <cell r="I438" t="str">
            <v>Y</v>
          </cell>
          <cell r="J438"/>
          <cell r="K438">
            <v>2022</v>
          </cell>
          <cell r="L438">
            <v>138575</v>
          </cell>
          <cell r="M438"/>
          <cell r="N438"/>
          <cell r="O438">
            <v>7</v>
          </cell>
          <cell r="P438">
            <v>0</v>
          </cell>
          <cell r="Q438">
            <v>0</v>
          </cell>
          <cell r="R438"/>
          <cell r="S438">
            <v>90</v>
          </cell>
          <cell r="T438">
            <v>540</v>
          </cell>
          <cell r="U438"/>
          <cell r="V438">
            <v>630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630</v>
          </cell>
          <cell r="AF438">
            <v>2238131.7000000002</v>
          </cell>
          <cell r="AG438">
            <v>0</v>
          </cell>
          <cell r="AH438">
            <v>0</v>
          </cell>
          <cell r="AI438">
            <v>0</v>
          </cell>
          <cell r="AJ438">
            <v>2238131.7000000002</v>
          </cell>
          <cell r="AK438">
            <v>318.99999999999977</v>
          </cell>
          <cell r="AL438">
            <v>156884.1999999999</v>
          </cell>
          <cell r="AM438">
            <v>0</v>
          </cell>
          <cell r="AN438">
            <v>0</v>
          </cell>
          <cell r="AO438">
            <v>156884.1999999999</v>
          </cell>
          <cell r="AP438">
            <v>323.99999999999983</v>
          </cell>
          <cell r="AQ438">
            <v>266658.47999999986</v>
          </cell>
          <cell r="AR438">
            <v>0</v>
          </cell>
          <cell r="AS438">
            <v>0</v>
          </cell>
          <cell r="AT438">
            <v>266658.47999999986</v>
          </cell>
          <cell r="AU438">
            <v>13.999999999999986</v>
          </cell>
          <cell r="AV438">
            <v>0</v>
          </cell>
          <cell r="AW438">
            <v>107.00000000000009</v>
          </cell>
          <cell r="AX438">
            <v>25237.533600000021</v>
          </cell>
          <cell r="AY438">
            <v>0</v>
          </cell>
          <cell r="AZ438">
            <v>0</v>
          </cell>
          <cell r="BA438">
            <v>43.999999999999972</v>
          </cell>
          <cell r="BB438">
            <v>19652.159999999985</v>
          </cell>
          <cell r="BC438">
            <v>137.99999999999997</v>
          </cell>
          <cell r="BD438">
            <v>67175.639999999985</v>
          </cell>
          <cell r="BE438">
            <v>136.00000000000009</v>
          </cell>
          <cell r="BF438">
            <v>70298.400000000038</v>
          </cell>
          <cell r="BG438">
            <v>190.99999999999989</v>
          </cell>
          <cell r="BH438">
            <v>130357.49999999993</v>
          </cell>
          <cell r="BI438">
            <v>312721.23359999998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312721.23359999998</v>
          </cell>
          <cell r="BZ438">
            <v>736263.91359999974</v>
          </cell>
          <cell r="CA438">
            <v>0</v>
          </cell>
          <cell r="CB438">
            <v>736263.91359999974</v>
          </cell>
          <cell r="CC438">
            <v>209.91845193943891</v>
          </cell>
          <cell r="CD438">
            <v>246509.33729700249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246509.33729700249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25.666666666666643</v>
          </cell>
          <cell r="CX438">
            <v>15199.029999999984</v>
          </cell>
          <cell r="CY438">
            <v>0</v>
          </cell>
          <cell r="CZ438">
            <v>0</v>
          </cell>
          <cell r="DA438">
            <v>15199.029999999984</v>
          </cell>
          <cell r="DB438">
            <v>3236103.9808970019</v>
          </cell>
          <cell r="DC438">
            <v>0</v>
          </cell>
          <cell r="DD438">
            <v>3236103.9808970019</v>
          </cell>
          <cell r="DE438">
            <v>134894.59</v>
          </cell>
          <cell r="DF438">
            <v>0</v>
          </cell>
          <cell r="DG438">
            <v>134894.59</v>
          </cell>
          <cell r="DH438">
            <v>90</v>
          </cell>
          <cell r="DI438">
            <v>0</v>
          </cell>
          <cell r="DJ438">
            <v>0.82199999999999995</v>
          </cell>
          <cell r="DK438">
            <v>0</v>
          </cell>
          <cell r="DL438">
            <v>0</v>
          </cell>
          <cell r="DN438"/>
          <cell r="DO438">
            <v>0</v>
          </cell>
          <cell r="DP438">
            <v>0</v>
          </cell>
          <cell r="DQ438">
            <v>0</v>
          </cell>
          <cell r="DR438">
            <v>1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13212.4</v>
          </cell>
          <cell r="EB438">
            <v>13212.4</v>
          </cell>
          <cell r="EC438">
            <v>0</v>
          </cell>
          <cell r="ED438">
            <v>0</v>
          </cell>
          <cell r="EE438">
            <v>13212.4</v>
          </cell>
          <cell r="EF438">
            <v>13212.4</v>
          </cell>
          <cell r="EG438">
            <v>0</v>
          </cell>
          <cell r="EH438"/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148106.99</v>
          </cell>
          <cell r="EQ438">
            <v>0</v>
          </cell>
          <cell r="ER438">
            <v>148106.99</v>
          </cell>
          <cell r="ES438">
            <v>3384210.9708970021</v>
          </cell>
          <cell r="ET438">
            <v>0</v>
          </cell>
          <cell r="EU438">
            <v>3384210.9708970021</v>
          </cell>
          <cell r="EV438">
            <v>3370998.5708970018</v>
          </cell>
          <cell r="EW438">
            <v>5350.7913823761937</v>
          </cell>
          <cell r="EX438">
            <v>4610</v>
          </cell>
          <cell r="EY438">
            <v>0</v>
          </cell>
          <cell r="EZ438">
            <v>2904300</v>
          </cell>
          <cell r="FA438">
            <v>0</v>
          </cell>
          <cell r="FB438">
            <v>3384210.9708970021</v>
          </cell>
          <cell r="FC438">
            <v>3384210.9708970021</v>
          </cell>
          <cell r="FD438">
            <v>0</v>
          </cell>
          <cell r="FE438">
            <v>3384210.9708970021</v>
          </cell>
          <cell r="FF438">
            <v>3384210.9708970021</v>
          </cell>
          <cell r="FG438">
            <v>0</v>
          </cell>
          <cell r="FH438" t="str">
            <v>Formula</v>
          </cell>
          <cell r="FI438">
            <v>908232.03189700237</v>
          </cell>
          <cell r="FJ438">
            <v>0</v>
          </cell>
          <cell r="FK438">
            <v>908232.03189700237</v>
          </cell>
          <cell r="FL438">
            <v>0</v>
          </cell>
          <cell r="FM438" t="str">
            <v/>
          </cell>
          <cell r="FN438" t="str">
            <v/>
          </cell>
          <cell r="FO438" t="str">
            <v/>
          </cell>
          <cell r="FP438" t="str">
            <v/>
          </cell>
          <cell r="FQ438">
            <v>0</v>
          </cell>
        </row>
        <row r="439">
          <cell r="C439">
            <v>4744</v>
          </cell>
          <cell r="D439" t="str">
            <v>RB054744</v>
          </cell>
          <cell r="E439" t="str">
            <v>White Notley Church of England Voluntary Controlled Primary School</v>
          </cell>
          <cell r="F439" t="str">
            <v>P</v>
          </cell>
          <cell r="G439" t="str">
            <v>Y</v>
          </cell>
          <cell r="H439">
            <v>10025698</v>
          </cell>
          <cell r="I439" t="str">
            <v/>
          </cell>
          <cell r="J439"/>
          <cell r="K439">
            <v>3213</v>
          </cell>
          <cell r="L439">
            <v>115111</v>
          </cell>
          <cell r="M439"/>
          <cell r="N439"/>
          <cell r="O439">
            <v>7</v>
          </cell>
          <cell r="P439">
            <v>0</v>
          </cell>
          <cell r="Q439">
            <v>0</v>
          </cell>
          <cell r="R439"/>
          <cell r="S439">
            <v>14</v>
          </cell>
          <cell r="T439">
            <v>90</v>
          </cell>
          <cell r="U439"/>
          <cell r="V439">
            <v>104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104</v>
          </cell>
          <cell r="AF439">
            <v>369469.36</v>
          </cell>
          <cell r="AG439">
            <v>0</v>
          </cell>
          <cell r="AH439">
            <v>0</v>
          </cell>
          <cell r="AI439">
            <v>0</v>
          </cell>
          <cell r="AJ439">
            <v>369469.36</v>
          </cell>
          <cell r="AK439">
            <v>6.0000000000000009</v>
          </cell>
          <cell r="AL439">
            <v>2950.8000000000006</v>
          </cell>
          <cell r="AM439">
            <v>0</v>
          </cell>
          <cell r="AN439">
            <v>0</v>
          </cell>
          <cell r="AO439">
            <v>2950.8000000000006</v>
          </cell>
          <cell r="AP439">
            <v>6.0000000000000009</v>
          </cell>
          <cell r="AQ439">
            <v>4938.1200000000008</v>
          </cell>
          <cell r="AR439">
            <v>0</v>
          </cell>
          <cell r="AS439">
            <v>0</v>
          </cell>
          <cell r="AT439">
            <v>4938.1200000000008</v>
          </cell>
          <cell r="AU439">
            <v>92.000000000000043</v>
          </cell>
          <cell r="AV439">
            <v>0</v>
          </cell>
          <cell r="AW439">
            <v>11.000000000000025</v>
          </cell>
          <cell r="AX439">
            <v>2594.5128000000059</v>
          </cell>
          <cell r="AY439">
            <v>1.0000000000000004</v>
          </cell>
          <cell r="AZ439">
            <v>286.04880000000014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2880.5616000000059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2880.5616000000059</v>
          </cell>
          <cell r="BZ439">
            <v>10769.481600000008</v>
          </cell>
          <cell r="CA439">
            <v>0</v>
          </cell>
          <cell r="CB439">
            <v>10769.481600000008</v>
          </cell>
          <cell r="CC439">
            <v>26.363174603174603</v>
          </cell>
          <cell r="CD439">
            <v>30958.539568253967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30958.539568253967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1.1555555555555543</v>
          </cell>
          <cell r="CX439">
            <v>684.28533333333257</v>
          </cell>
          <cell r="CY439">
            <v>0</v>
          </cell>
          <cell r="CZ439">
            <v>0</v>
          </cell>
          <cell r="DA439">
            <v>684.28533333333257</v>
          </cell>
          <cell r="DB439">
            <v>411881.66650158726</v>
          </cell>
          <cell r="DC439">
            <v>0</v>
          </cell>
          <cell r="DD439">
            <v>411881.66650158726</v>
          </cell>
          <cell r="DE439">
            <v>134894.59</v>
          </cell>
          <cell r="DF439">
            <v>0</v>
          </cell>
          <cell r="DG439">
            <v>134894.59</v>
          </cell>
          <cell r="DH439">
            <v>14.857142857142858</v>
          </cell>
          <cell r="DI439">
            <v>0.61148197596795706</v>
          </cell>
          <cell r="DJ439">
            <v>1.992</v>
          </cell>
          <cell r="DK439">
            <v>0</v>
          </cell>
          <cell r="DL439">
            <v>0.98</v>
          </cell>
          <cell r="DN439"/>
          <cell r="DO439">
            <v>34343.229304672881</v>
          </cell>
          <cell r="DP439">
            <v>0</v>
          </cell>
          <cell r="DQ439">
            <v>34343.229304672881</v>
          </cell>
          <cell r="DR439">
            <v>1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18219.740000000002</v>
          </cell>
          <cell r="EB439">
            <v>15843.25</v>
          </cell>
          <cell r="EC439">
            <v>2376.4900000000016</v>
          </cell>
          <cell r="ED439">
            <v>0</v>
          </cell>
          <cell r="EE439">
            <v>18219.740000000002</v>
          </cell>
          <cell r="EF439">
            <v>18219.740000000002</v>
          </cell>
          <cell r="EG439">
            <v>0</v>
          </cell>
          <cell r="EH439"/>
          <cell r="EI439">
            <v>0</v>
          </cell>
          <cell r="EJ439">
            <v>0</v>
          </cell>
          <cell r="EK439">
            <v>0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187457.55930467288</v>
          </cell>
          <cell r="EQ439">
            <v>0</v>
          </cell>
          <cell r="ER439">
            <v>187457.55930467288</v>
          </cell>
          <cell r="ES439">
            <v>599339.22580626013</v>
          </cell>
          <cell r="ET439">
            <v>0</v>
          </cell>
          <cell r="EU439">
            <v>599339.22580626013</v>
          </cell>
          <cell r="EV439">
            <v>581119.48580626014</v>
          </cell>
          <cell r="EW439">
            <v>5587.6873635217325</v>
          </cell>
          <cell r="EX439">
            <v>4610</v>
          </cell>
          <cell r="EY439">
            <v>0</v>
          </cell>
          <cell r="EZ439">
            <v>479440</v>
          </cell>
          <cell r="FA439">
            <v>0</v>
          </cell>
          <cell r="FB439">
            <v>599339.22580626013</v>
          </cell>
          <cell r="FC439">
            <v>599339.22580626013</v>
          </cell>
          <cell r="FD439">
            <v>0</v>
          </cell>
          <cell r="FE439">
            <v>599339.22580626013</v>
          </cell>
          <cell r="FF439">
            <v>599339.22580626013</v>
          </cell>
          <cell r="FG439">
            <v>0</v>
          </cell>
          <cell r="FH439" t="str">
            <v>Formula</v>
          </cell>
          <cell r="FI439">
            <v>50545.587301587308</v>
          </cell>
          <cell r="FJ439">
            <v>0</v>
          </cell>
          <cell r="FK439">
            <v>50545.587301587308</v>
          </cell>
          <cell r="FL439">
            <v>0</v>
          </cell>
          <cell r="FM439">
            <v>4282.72</v>
          </cell>
          <cell r="FN439">
            <v>770.64</v>
          </cell>
          <cell r="FO439">
            <v>0</v>
          </cell>
          <cell r="FP439">
            <v>104</v>
          </cell>
          <cell r="FQ439">
            <v>5157.3600000000006</v>
          </cell>
        </row>
        <row r="440">
          <cell r="C440"/>
          <cell r="D440"/>
          <cell r="E440" t="str">
            <v>Whitmore Primary School and Nursery</v>
          </cell>
          <cell r="F440" t="str">
            <v>P</v>
          </cell>
          <cell r="G440" t="str">
            <v/>
          </cell>
          <cell r="H440"/>
          <cell r="I440" t="str">
            <v>Y</v>
          </cell>
          <cell r="J440"/>
          <cell r="K440">
            <v>2146</v>
          </cell>
          <cell r="L440">
            <v>143126</v>
          </cell>
          <cell r="M440"/>
          <cell r="N440"/>
          <cell r="O440">
            <v>7</v>
          </cell>
          <cell r="P440">
            <v>0</v>
          </cell>
          <cell r="Q440">
            <v>0</v>
          </cell>
          <cell r="R440"/>
          <cell r="S440">
            <v>90</v>
          </cell>
          <cell r="T440">
            <v>521</v>
          </cell>
          <cell r="U440"/>
          <cell r="V440">
            <v>611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611</v>
          </cell>
          <cell r="AF440">
            <v>2170632.4900000002</v>
          </cell>
          <cell r="AG440">
            <v>0</v>
          </cell>
          <cell r="AH440">
            <v>0</v>
          </cell>
          <cell r="AI440">
            <v>0</v>
          </cell>
          <cell r="AJ440">
            <v>2170632.4900000002</v>
          </cell>
          <cell r="AK440">
            <v>243.99999999999983</v>
          </cell>
          <cell r="AL440">
            <v>119999.19999999992</v>
          </cell>
          <cell r="AM440">
            <v>0</v>
          </cell>
          <cell r="AN440">
            <v>0</v>
          </cell>
          <cell r="AO440">
            <v>119999.19999999992</v>
          </cell>
          <cell r="AP440">
            <v>252.00000000000023</v>
          </cell>
          <cell r="AQ440">
            <v>207401.04000000018</v>
          </cell>
          <cell r="AR440">
            <v>0</v>
          </cell>
          <cell r="AS440">
            <v>0</v>
          </cell>
          <cell r="AT440">
            <v>207401.04000000018</v>
          </cell>
          <cell r="AU440">
            <v>22.144975288303108</v>
          </cell>
          <cell r="AV440">
            <v>0</v>
          </cell>
          <cell r="AW440">
            <v>201.31795716639203</v>
          </cell>
          <cell r="AX440">
            <v>47483.819703459623</v>
          </cell>
          <cell r="AY440">
            <v>123.81054365733102</v>
          </cell>
          <cell r="AZ440">
            <v>35415.857440527157</v>
          </cell>
          <cell r="BA440">
            <v>41.270181219110363</v>
          </cell>
          <cell r="BB440">
            <v>18432.91373970345</v>
          </cell>
          <cell r="BC440">
            <v>29.191103789126824</v>
          </cell>
          <cell r="BD440">
            <v>14209.645502471154</v>
          </cell>
          <cell r="BE440">
            <v>126.83031301482731</v>
          </cell>
          <cell r="BF440">
            <v>65558.588797364238</v>
          </cell>
          <cell r="BG440">
            <v>66.43492586490963</v>
          </cell>
          <cell r="BH440">
            <v>45341.836902800824</v>
          </cell>
          <cell r="BI440">
            <v>226442.66208632645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226442.66208632645</v>
          </cell>
          <cell r="BZ440">
            <v>553842.90208632662</v>
          </cell>
          <cell r="CA440">
            <v>0</v>
          </cell>
          <cell r="CB440">
            <v>553842.90208632662</v>
          </cell>
          <cell r="CC440">
            <v>206.06305627705638</v>
          </cell>
          <cell r="CD440">
            <v>241981.90761671006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241981.90761671006</v>
          </cell>
          <cell r="CR440">
            <v>20.433442622950842</v>
          </cell>
          <cell r="CS440">
            <v>19688.234970491823</v>
          </cell>
          <cell r="CT440">
            <v>0</v>
          </cell>
          <cell r="CU440">
            <v>0</v>
          </cell>
          <cell r="CV440">
            <v>19688.234970491823</v>
          </cell>
          <cell r="CW440">
            <v>59.809980806142043</v>
          </cell>
          <cell r="CX440">
            <v>35417.676333973133</v>
          </cell>
          <cell r="CY440">
            <v>0</v>
          </cell>
          <cell r="CZ440">
            <v>0</v>
          </cell>
          <cell r="DA440">
            <v>35417.676333973133</v>
          </cell>
          <cell r="DB440">
            <v>3021563.2110075015</v>
          </cell>
          <cell r="DC440">
            <v>0</v>
          </cell>
          <cell r="DD440">
            <v>3021563.2110075015</v>
          </cell>
          <cell r="DE440">
            <v>134894.59</v>
          </cell>
          <cell r="DF440">
            <v>0</v>
          </cell>
          <cell r="DG440">
            <v>134894.59</v>
          </cell>
          <cell r="DH440">
            <v>87.285714285714292</v>
          </cell>
          <cell r="DI440">
            <v>0</v>
          </cell>
          <cell r="DJ440">
            <v>0.81799999999999995</v>
          </cell>
          <cell r="DK440">
            <v>0</v>
          </cell>
          <cell r="DL440">
            <v>0</v>
          </cell>
          <cell r="DN440"/>
          <cell r="DO440">
            <v>0</v>
          </cell>
          <cell r="DP440">
            <v>0</v>
          </cell>
          <cell r="DQ440">
            <v>0</v>
          </cell>
          <cell r="DR440">
            <v>1.0173000000000001</v>
          </cell>
          <cell r="DS440">
            <v>54606.719957430068</v>
          </cell>
          <cell r="DT440">
            <v>0</v>
          </cell>
          <cell r="DU440">
            <v>54606.719957430068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9317.7000000000007</v>
          </cell>
          <cell r="EB440">
            <v>9317.7000000000007</v>
          </cell>
          <cell r="EC440">
            <v>0</v>
          </cell>
          <cell r="ED440">
            <v>0</v>
          </cell>
          <cell r="EE440">
            <v>9317.7000000000007</v>
          </cell>
          <cell r="EF440">
            <v>9317.7000000000007</v>
          </cell>
          <cell r="EG440">
            <v>0</v>
          </cell>
          <cell r="EH440"/>
          <cell r="EI440">
            <v>0</v>
          </cell>
          <cell r="EJ440">
            <v>0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</v>
          </cell>
          <cell r="EP440">
            <v>198819.00995743007</v>
          </cell>
          <cell r="EQ440">
            <v>0</v>
          </cell>
          <cell r="ER440">
            <v>198819.00995743007</v>
          </cell>
          <cell r="ES440">
            <v>3220382.2209649314</v>
          </cell>
          <cell r="ET440">
            <v>0</v>
          </cell>
          <cell r="EU440">
            <v>3220382.2209649314</v>
          </cell>
          <cell r="EV440">
            <v>3211064.5209649312</v>
          </cell>
          <cell r="EW440">
            <v>5255.4247478967782</v>
          </cell>
          <cell r="EX440">
            <v>4610</v>
          </cell>
          <cell r="EY440">
            <v>0</v>
          </cell>
          <cell r="EZ440">
            <v>2816710</v>
          </cell>
          <cell r="FA440">
            <v>0</v>
          </cell>
          <cell r="FB440">
            <v>3220382.2209649314</v>
          </cell>
          <cell r="FC440">
            <v>3220382.2209649314</v>
          </cell>
          <cell r="FD440">
            <v>0</v>
          </cell>
          <cell r="FE440">
            <v>3220382.2209649314</v>
          </cell>
          <cell r="FF440">
            <v>3220382.2209649314</v>
          </cell>
          <cell r="FG440">
            <v>0</v>
          </cell>
          <cell r="FH440" t="str">
            <v>Formula</v>
          </cell>
          <cell r="FI440">
            <v>809822.16928324162</v>
          </cell>
          <cell r="FJ440">
            <v>0</v>
          </cell>
          <cell r="FK440">
            <v>809822.16928324162</v>
          </cell>
          <cell r="FL440">
            <v>0</v>
          </cell>
          <cell r="FM440" t="str">
            <v/>
          </cell>
          <cell r="FN440" t="str">
            <v/>
          </cell>
          <cell r="FO440" t="str">
            <v/>
          </cell>
          <cell r="FP440" t="str">
            <v/>
          </cell>
          <cell r="FQ440">
            <v>0</v>
          </cell>
        </row>
        <row r="441">
          <cell r="C441"/>
          <cell r="D441"/>
          <cell r="E441" t="str">
            <v>The Wickford Church of England School</v>
          </cell>
          <cell r="F441" t="str">
            <v>P</v>
          </cell>
          <cell r="G441" t="str">
            <v/>
          </cell>
          <cell r="H441"/>
          <cell r="I441" t="str">
            <v>Y</v>
          </cell>
          <cell r="J441"/>
          <cell r="K441">
            <v>3101</v>
          </cell>
          <cell r="L441">
            <v>137744</v>
          </cell>
          <cell r="M441"/>
          <cell r="N441"/>
          <cell r="O441">
            <v>3</v>
          </cell>
          <cell r="P441">
            <v>0</v>
          </cell>
          <cell r="Q441">
            <v>0</v>
          </cell>
          <cell r="R441"/>
          <cell r="S441">
            <v>41</v>
          </cell>
          <cell r="T441">
            <v>64</v>
          </cell>
          <cell r="U441"/>
          <cell r="V441">
            <v>105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105</v>
          </cell>
          <cell r="AF441">
            <v>373021.95</v>
          </cell>
          <cell r="AG441">
            <v>0</v>
          </cell>
          <cell r="AH441">
            <v>0</v>
          </cell>
          <cell r="AI441">
            <v>0</v>
          </cell>
          <cell r="AJ441">
            <v>373021.95</v>
          </cell>
          <cell r="AK441">
            <v>15.999999999999961</v>
          </cell>
          <cell r="AL441">
            <v>7868.7999999999811</v>
          </cell>
          <cell r="AM441">
            <v>0</v>
          </cell>
          <cell r="AN441">
            <v>0</v>
          </cell>
          <cell r="AO441">
            <v>7868.7999999999811</v>
          </cell>
          <cell r="AP441">
            <v>17.000000000000011</v>
          </cell>
          <cell r="AQ441">
            <v>13991.340000000009</v>
          </cell>
          <cell r="AR441">
            <v>0</v>
          </cell>
          <cell r="AS441">
            <v>0</v>
          </cell>
          <cell r="AT441">
            <v>13991.340000000009</v>
          </cell>
          <cell r="AU441">
            <v>80.999999999999957</v>
          </cell>
          <cell r="AV441">
            <v>0</v>
          </cell>
          <cell r="AW441">
            <v>15.000000000000014</v>
          </cell>
          <cell r="AX441">
            <v>3537.9720000000034</v>
          </cell>
          <cell r="AY441">
            <v>5.9999999999999956</v>
          </cell>
          <cell r="AZ441">
            <v>1716.2927999999988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3.0000000000000027</v>
          </cell>
          <cell r="BH441">
            <v>2047.5000000000018</v>
          </cell>
          <cell r="BI441">
            <v>7301.7648000000045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7301.7648000000045</v>
          </cell>
          <cell r="BZ441">
            <v>29161.904799999997</v>
          </cell>
          <cell r="CA441">
            <v>0</v>
          </cell>
          <cell r="CB441">
            <v>29161.904799999997</v>
          </cell>
          <cell r="CC441">
            <v>25.000000000000032</v>
          </cell>
          <cell r="CD441">
            <v>29357.750000000036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29357.750000000036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9.84375</v>
          </cell>
          <cell r="CX441">
            <v>5829.1734374999996</v>
          </cell>
          <cell r="CY441">
            <v>0</v>
          </cell>
          <cell r="CZ441">
            <v>0</v>
          </cell>
          <cell r="DA441">
            <v>5829.1734374999996</v>
          </cell>
          <cell r="DB441">
            <v>437370.77823750011</v>
          </cell>
          <cell r="DC441">
            <v>0</v>
          </cell>
          <cell r="DD441">
            <v>437370.77823750011</v>
          </cell>
          <cell r="DE441">
            <v>134894.59</v>
          </cell>
          <cell r="DF441">
            <v>0</v>
          </cell>
          <cell r="DG441">
            <v>134894.59</v>
          </cell>
          <cell r="DH441">
            <v>35</v>
          </cell>
          <cell r="DI441">
            <v>0</v>
          </cell>
          <cell r="DJ441">
            <v>0.90100000000000002</v>
          </cell>
          <cell r="DK441">
            <v>0</v>
          </cell>
          <cell r="DL441">
            <v>0</v>
          </cell>
          <cell r="DN441"/>
          <cell r="DO441">
            <v>0</v>
          </cell>
          <cell r="DP441">
            <v>0</v>
          </cell>
          <cell r="DQ441">
            <v>0</v>
          </cell>
          <cell r="DR441">
            <v>1.0173000000000001</v>
          </cell>
          <cell r="DS441">
            <v>9900.1908705088044</v>
          </cell>
          <cell r="DT441">
            <v>0</v>
          </cell>
          <cell r="DU441">
            <v>9900.1908705088044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3432</v>
          </cell>
          <cell r="EB441">
            <v>3432</v>
          </cell>
          <cell r="EC441">
            <v>0</v>
          </cell>
          <cell r="ED441">
            <v>0</v>
          </cell>
          <cell r="EE441">
            <v>3432</v>
          </cell>
          <cell r="EF441">
            <v>3432</v>
          </cell>
          <cell r="EG441">
            <v>0</v>
          </cell>
          <cell r="EH441"/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148226.78087050881</v>
          </cell>
          <cell r="EQ441">
            <v>0</v>
          </cell>
          <cell r="ER441">
            <v>148226.78087050881</v>
          </cell>
          <cell r="ES441">
            <v>585597.55910800886</v>
          </cell>
          <cell r="ET441">
            <v>0</v>
          </cell>
          <cell r="EU441">
            <v>585597.55910800886</v>
          </cell>
          <cell r="EV441">
            <v>582165.55910800886</v>
          </cell>
          <cell r="EW441">
            <v>5544.4338962667507</v>
          </cell>
          <cell r="EX441">
            <v>4610</v>
          </cell>
          <cell r="EY441">
            <v>0</v>
          </cell>
          <cell r="EZ441">
            <v>484050</v>
          </cell>
          <cell r="FA441">
            <v>0</v>
          </cell>
          <cell r="FB441">
            <v>585597.55910800886</v>
          </cell>
          <cell r="FC441">
            <v>588093.13383882074</v>
          </cell>
          <cell r="FD441">
            <v>2495.5747308118735</v>
          </cell>
          <cell r="FE441">
            <v>588093.13383882074</v>
          </cell>
          <cell r="FF441">
            <v>588093.13383882074</v>
          </cell>
          <cell r="FG441">
            <v>0</v>
          </cell>
          <cell r="FH441" t="str">
            <v>MFG</v>
          </cell>
          <cell r="FI441">
            <v>68841.389618058805</v>
          </cell>
          <cell r="FJ441">
            <v>0</v>
          </cell>
          <cell r="FK441">
            <v>68841.389618058805</v>
          </cell>
          <cell r="FL441">
            <v>0</v>
          </cell>
          <cell r="FM441" t="str">
            <v/>
          </cell>
          <cell r="FN441" t="str">
            <v/>
          </cell>
          <cell r="FO441" t="str">
            <v/>
          </cell>
          <cell r="FP441" t="str">
            <v/>
          </cell>
          <cell r="FQ441">
            <v>0</v>
          </cell>
        </row>
        <row r="442">
          <cell r="C442">
            <v>4754</v>
          </cell>
          <cell r="D442" t="str">
            <v>RB054754</v>
          </cell>
          <cell r="E442" t="str">
            <v>Wickford Primary School</v>
          </cell>
          <cell r="F442" t="str">
            <v>P</v>
          </cell>
          <cell r="G442" t="str">
            <v>Y</v>
          </cell>
          <cell r="H442">
            <v>10025520</v>
          </cell>
          <cell r="I442" t="str">
            <v/>
          </cell>
          <cell r="J442"/>
          <cell r="K442">
            <v>2271</v>
          </cell>
          <cell r="L442">
            <v>114813</v>
          </cell>
          <cell r="M442"/>
          <cell r="N442"/>
          <cell r="O442">
            <v>7</v>
          </cell>
          <cell r="P442">
            <v>0</v>
          </cell>
          <cell r="Q442">
            <v>0</v>
          </cell>
          <cell r="R442"/>
          <cell r="S442">
            <v>60</v>
          </cell>
          <cell r="T442">
            <v>462</v>
          </cell>
          <cell r="U442"/>
          <cell r="V442">
            <v>522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522</v>
          </cell>
          <cell r="AF442">
            <v>1854451.98</v>
          </cell>
          <cell r="AG442">
            <v>0</v>
          </cell>
          <cell r="AH442">
            <v>0</v>
          </cell>
          <cell r="AI442">
            <v>0</v>
          </cell>
          <cell r="AJ442">
            <v>1854451.98</v>
          </cell>
          <cell r="AK442">
            <v>106.99999999999979</v>
          </cell>
          <cell r="AL442">
            <v>52622.599999999897</v>
          </cell>
          <cell r="AM442">
            <v>0</v>
          </cell>
          <cell r="AN442">
            <v>0</v>
          </cell>
          <cell r="AO442">
            <v>52622.599999999897</v>
          </cell>
          <cell r="AP442">
            <v>113.99999999999991</v>
          </cell>
          <cell r="AQ442">
            <v>93824.279999999926</v>
          </cell>
          <cell r="AR442">
            <v>0</v>
          </cell>
          <cell r="AS442">
            <v>0</v>
          </cell>
          <cell r="AT442">
            <v>93824.279999999926</v>
          </cell>
          <cell r="AU442">
            <v>399.53076923076901</v>
          </cell>
          <cell r="AV442">
            <v>0</v>
          </cell>
          <cell r="AW442">
            <v>76.292307692307617</v>
          </cell>
          <cell r="AX442">
            <v>17994.669895384599</v>
          </cell>
          <cell r="AY442">
            <v>35.13461538461538</v>
          </cell>
          <cell r="AZ442">
            <v>10050.214569230769</v>
          </cell>
          <cell r="BA442">
            <v>1.0038461538461523</v>
          </cell>
          <cell r="BB442">
            <v>448.35784615384546</v>
          </cell>
          <cell r="BC442">
            <v>0</v>
          </cell>
          <cell r="BD442">
            <v>0</v>
          </cell>
          <cell r="BE442">
            <v>7.0269230769230973</v>
          </cell>
          <cell r="BF442">
            <v>3632.2165384615487</v>
          </cell>
          <cell r="BG442">
            <v>3.0115384615384619</v>
          </cell>
          <cell r="BH442">
            <v>2055.3750000000005</v>
          </cell>
          <cell r="BI442">
            <v>34180.833849230759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34180.833849230759</v>
          </cell>
          <cell r="BZ442">
            <v>180627.71384923058</v>
          </cell>
          <cell r="CA442">
            <v>0</v>
          </cell>
          <cell r="CB442">
            <v>180627.71384923058</v>
          </cell>
          <cell r="CC442">
            <v>150.07124202854544</v>
          </cell>
          <cell r="CD442">
            <v>176230.16022654119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176230.16022654119</v>
          </cell>
          <cell r="CR442">
            <v>6.6800000000000068</v>
          </cell>
          <cell r="CS442">
            <v>6436.3804000000064</v>
          </cell>
          <cell r="CT442">
            <v>0</v>
          </cell>
          <cell r="CU442">
            <v>0</v>
          </cell>
          <cell r="CV442">
            <v>6436.3804000000064</v>
          </cell>
          <cell r="CW442">
            <v>20.337662337662358</v>
          </cell>
          <cell r="CX442">
            <v>12043.353506493519</v>
          </cell>
          <cell r="CY442">
            <v>0</v>
          </cell>
          <cell r="CZ442">
            <v>0</v>
          </cell>
          <cell r="DA442">
            <v>12043.353506493519</v>
          </cell>
          <cell r="DB442">
            <v>2229789.5879822653</v>
          </cell>
          <cell r="DC442">
            <v>0</v>
          </cell>
          <cell r="DD442">
            <v>2229789.5879822653</v>
          </cell>
          <cell r="DE442">
            <v>134894.59</v>
          </cell>
          <cell r="DF442">
            <v>0</v>
          </cell>
          <cell r="DG442">
            <v>134894.59</v>
          </cell>
          <cell r="DH442">
            <v>74.571428571428569</v>
          </cell>
          <cell r="DI442">
            <v>0</v>
          </cell>
          <cell r="DJ442">
            <v>0.63600000000000001</v>
          </cell>
          <cell r="DK442">
            <v>0</v>
          </cell>
          <cell r="DL442">
            <v>0</v>
          </cell>
          <cell r="DN442"/>
          <cell r="DO442">
            <v>0</v>
          </cell>
          <cell r="DP442">
            <v>0</v>
          </cell>
          <cell r="DQ442">
            <v>0</v>
          </cell>
          <cell r="DR442">
            <v>1.0173000000000001</v>
          </cell>
          <cell r="DS442">
            <v>41841.465105093412</v>
          </cell>
          <cell r="DT442">
            <v>0</v>
          </cell>
          <cell r="DU442">
            <v>41841.465105093412</v>
          </cell>
          <cell r="DV442">
            <v>1</v>
          </cell>
          <cell r="DW442">
            <v>0</v>
          </cell>
          <cell r="DX442">
            <v>53897.62</v>
          </cell>
          <cell r="DY442">
            <v>0</v>
          </cell>
          <cell r="DZ442">
            <v>53897.62</v>
          </cell>
          <cell r="EA442">
            <v>48539.56</v>
          </cell>
          <cell r="EB442">
            <v>42138.5</v>
          </cell>
          <cell r="EC442">
            <v>6401.0599999999977</v>
          </cell>
          <cell r="ED442">
            <v>0</v>
          </cell>
          <cell r="EE442">
            <v>48539.56</v>
          </cell>
          <cell r="EF442">
            <v>48539.56</v>
          </cell>
          <cell r="EG442">
            <v>0</v>
          </cell>
          <cell r="EH442"/>
          <cell r="EI442">
            <v>0</v>
          </cell>
          <cell r="EJ442">
            <v>0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279173.23510509339</v>
          </cell>
          <cell r="EQ442">
            <v>0</v>
          </cell>
          <cell r="ER442">
            <v>279173.23510509339</v>
          </cell>
          <cell r="ES442">
            <v>2508962.8230873588</v>
          </cell>
          <cell r="ET442">
            <v>0</v>
          </cell>
          <cell r="EU442">
            <v>2508962.8230873588</v>
          </cell>
          <cell r="EV442">
            <v>2405593.2142613586</v>
          </cell>
          <cell r="EW442">
            <v>4608.4161192746333</v>
          </cell>
          <cell r="EX442">
            <v>4610</v>
          </cell>
          <cell r="EY442">
            <v>1.5838807253667255</v>
          </cell>
          <cell r="EZ442">
            <v>2406420</v>
          </cell>
          <cell r="FA442">
            <v>826.78573864139616</v>
          </cell>
          <cell r="FB442">
            <v>2509789.6088260002</v>
          </cell>
          <cell r="FC442">
            <v>2511269.1904304167</v>
          </cell>
          <cell r="FD442">
            <v>1479.5816044164822</v>
          </cell>
          <cell r="FE442">
            <v>2511269.1904304167</v>
          </cell>
          <cell r="FF442">
            <v>2511269.1904304167</v>
          </cell>
          <cell r="FG442">
            <v>0</v>
          </cell>
          <cell r="FH442" t="str">
            <v>MPPL+MFG</v>
          </cell>
          <cell r="FI442">
            <v>384893.99759797862</v>
          </cell>
          <cell r="FJ442">
            <v>0</v>
          </cell>
          <cell r="FK442">
            <v>384893.99759797862</v>
          </cell>
          <cell r="FL442">
            <v>0</v>
          </cell>
          <cell r="FM442">
            <v>21495.96</v>
          </cell>
          <cell r="FN442">
            <v>3934.9367460000003</v>
          </cell>
          <cell r="FO442">
            <v>0</v>
          </cell>
          <cell r="FP442">
            <v>531.03060000000005</v>
          </cell>
          <cell r="FQ442">
            <v>25961.927345999997</v>
          </cell>
        </row>
        <row r="443">
          <cell r="C443"/>
          <cell r="D443"/>
          <cell r="E443" t="str">
            <v>William Martin Church of England Infant and Nursery School</v>
          </cell>
          <cell r="F443" t="str">
            <v>P</v>
          </cell>
          <cell r="G443" t="str">
            <v/>
          </cell>
          <cell r="H443"/>
          <cell r="I443" t="str">
            <v>Y</v>
          </cell>
          <cell r="J443"/>
          <cell r="K443">
            <v>3133</v>
          </cell>
          <cell r="L443">
            <v>145602</v>
          </cell>
          <cell r="M443"/>
          <cell r="N443"/>
          <cell r="O443">
            <v>3</v>
          </cell>
          <cell r="P443">
            <v>0</v>
          </cell>
          <cell r="Q443">
            <v>0</v>
          </cell>
          <cell r="R443"/>
          <cell r="S443">
            <v>59</v>
          </cell>
          <cell r="T443">
            <v>110</v>
          </cell>
          <cell r="U443"/>
          <cell r="V443">
            <v>169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169</v>
          </cell>
          <cell r="AF443">
            <v>600387.71000000008</v>
          </cell>
          <cell r="AG443">
            <v>0</v>
          </cell>
          <cell r="AH443">
            <v>0</v>
          </cell>
          <cell r="AI443">
            <v>0</v>
          </cell>
          <cell r="AJ443">
            <v>600387.71000000008</v>
          </cell>
          <cell r="AK443">
            <v>50.999999999999986</v>
          </cell>
          <cell r="AL443">
            <v>25081.799999999992</v>
          </cell>
          <cell r="AM443">
            <v>0</v>
          </cell>
          <cell r="AN443">
            <v>0</v>
          </cell>
          <cell r="AO443">
            <v>25081.799999999992</v>
          </cell>
          <cell r="AP443">
            <v>52.00000000000005</v>
          </cell>
          <cell r="AQ443">
            <v>42797.040000000037</v>
          </cell>
          <cell r="AR443">
            <v>0</v>
          </cell>
          <cell r="AS443">
            <v>0</v>
          </cell>
          <cell r="AT443">
            <v>42797.040000000037</v>
          </cell>
          <cell r="AU443">
            <v>14.999999999999993</v>
          </cell>
          <cell r="AV443">
            <v>0</v>
          </cell>
          <cell r="AW443">
            <v>67.000000000000028</v>
          </cell>
          <cell r="AX443">
            <v>15802.941600000007</v>
          </cell>
          <cell r="AY443">
            <v>50.999999999999986</v>
          </cell>
          <cell r="AZ443">
            <v>14588.488799999997</v>
          </cell>
          <cell r="BA443">
            <v>32.999999999999979</v>
          </cell>
          <cell r="BB443">
            <v>14739.11999999999</v>
          </cell>
          <cell r="BC443">
            <v>2.9999999999999956</v>
          </cell>
          <cell r="BD443">
            <v>1460.3399999999976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46590.890399999989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46590.890399999989</v>
          </cell>
          <cell r="BZ443">
            <v>114469.73040000001</v>
          </cell>
          <cell r="CA443">
            <v>0</v>
          </cell>
          <cell r="CB443">
            <v>114469.73040000001</v>
          </cell>
          <cell r="CC443">
            <v>96.345794392523416</v>
          </cell>
          <cell r="CD443">
            <v>113139.82981308417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113139.82981308417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48.285714285714327</v>
          </cell>
          <cell r="CX443">
            <v>28593.351428571452</v>
          </cell>
          <cell r="CY443">
            <v>0</v>
          </cell>
          <cell r="CZ443">
            <v>0</v>
          </cell>
          <cell r="DA443">
            <v>28593.351428571452</v>
          </cell>
          <cell r="DB443">
            <v>856590.62164165592</v>
          </cell>
          <cell r="DC443">
            <v>0</v>
          </cell>
          <cell r="DD443">
            <v>856590.62164165592</v>
          </cell>
          <cell r="DE443">
            <v>134894.59</v>
          </cell>
          <cell r="DF443">
            <v>0</v>
          </cell>
          <cell r="DG443">
            <v>134894.59</v>
          </cell>
          <cell r="DH443">
            <v>56.333333333333336</v>
          </cell>
          <cell r="DI443">
            <v>0</v>
          </cell>
          <cell r="DJ443">
            <v>0.73</v>
          </cell>
          <cell r="DK443">
            <v>0</v>
          </cell>
          <cell r="DL443">
            <v>0</v>
          </cell>
          <cell r="DN443"/>
          <cell r="DO443">
            <v>0</v>
          </cell>
          <cell r="DP443">
            <v>0</v>
          </cell>
          <cell r="DQ443">
            <v>0</v>
          </cell>
          <cell r="DR443">
            <v>1.0173000000000001</v>
          </cell>
          <cell r="DS443">
            <v>17152.694161400737</v>
          </cell>
          <cell r="DT443">
            <v>0</v>
          </cell>
          <cell r="DU443">
            <v>17152.694161400737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2294.3599999999997</v>
          </cell>
          <cell r="EB443">
            <v>2294.36</v>
          </cell>
          <cell r="EC443">
            <v>0</v>
          </cell>
          <cell r="ED443">
            <v>0</v>
          </cell>
          <cell r="EE443">
            <v>2294.36</v>
          </cell>
          <cell r="EF443">
            <v>2294.36</v>
          </cell>
          <cell r="EG443">
            <v>0</v>
          </cell>
          <cell r="EH443"/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154341.64416140073</v>
          </cell>
          <cell r="EQ443">
            <v>0</v>
          </cell>
          <cell r="ER443">
            <v>154341.64416140073</v>
          </cell>
          <cell r="ES443">
            <v>1010932.2658030567</v>
          </cell>
          <cell r="ET443">
            <v>0</v>
          </cell>
          <cell r="EU443">
            <v>1010932.2658030567</v>
          </cell>
          <cell r="EV443">
            <v>1008637.9058030567</v>
          </cell>
          <cell r="EW443">
            <v>5968.2716319707497</v>
          </cell>
          <cell r="EX443">
            <v>4610</v>
          </cell>
          <cell r="EY443">
            <v>0</v>
          </cell>
          <cell r="EZ443">
            <v>779090</v>
          </cell>
          <cell r="FA443">
            <v>0</v>
          </cell>
          <cell r="FB443">
            <v>1010932.2658030567</v>
          </cell>
          <cell r="FC443">
            <v>1010932.2658030567</v>
          </cell>
          <cell r="FD443">
            <v>0</v>
          </cell>
          <cell r="FE443">
            <v>1010932.2658030567</v>
          </cell>
          <cell r="FF443">
            <v>1010932.2658030567</v>
          </cell>
          <cell r="FG443">
            <v>0</v>
          </cell>
          <cell r="FH443" t="str">
            <v>Formula</v>
          </cell>
          <cell r="FI443">
            <v>253442.73939454628</v>
          </cell>
          <cell r="FJ443">
            <v>0</v>
          </cell>
          <cell r="FK443">
            <v>253442.73939454628</v>
          </cell>
          <cell r="FL443">
            <v>0</v>
          </cell>
          <cell r="FM443" t="str">
            <v/>
          </cell>
          <cell r="FN443" t="str">
            <v/>
          </cell>
          <cell r="FO443" t="str">
            <v/>
          </cell>
          <cell r="FP443" t="str">
            <v/>
          </cell>
          <cell r="FQ443">
            <v>0</v>
          </cell>
        </row>
        <row r="444">
          <cell r="C444"/>
          <cell r="D444"/>
          <cell r="E444" t="str">
            <v>William Martin Church of England Junior School</v>
          </cell>
          <cell r="F444" t="str">
            <v>P</v>
          </cell>
          <cell r="G444" t="str">
            <v/>
          </cell>
          <cell r="H444"/>
          <cell r="I444" t="str">
            <v>Y</v>
          </cell>
          <cell r="J444"/>
          <cell r="K444">
            <v>2173</v>
          </cell>
          <cell r="L444">
            <v>145726</v>
          </cell>
          <cell r="M444"/>
          <cell r="N444"/>
          <cell r="O444">
            <v>4</v>
          </cell>
          <cell r="P444">
            <v>0</v>
          </cell>
          <cell r="Q444">
            <v>0</v>
          </cell>
          <cell r="R444"/>
          <cell r="S444">
            <v>0</v>
          </cell>
          <cell r="T444">
            <v>246</v>
          </cell>
          <cell r="U444"/>
          <cell r="V444">
            <v>246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246</v>
          </cell>
          <cell r="AF444">
            <v>873937.14</v>
          </cell>
          <cell r="AG444">
            <v>0</v>
          </cell>
          <cell r="AH444">
            <v>0</v>
          </cell>
          <cell r="AI444">
            <v>0</v>
          </cell>
          <cell r="AJ444">
            <v>873937.14</v>
          </cell>
          <cell r="AK444">
            <v>89.000000000000028</v>
          </cell>
          <cell r="AL444">
            <v>43770.200000000012</v>
          </cell>
          <cell r="AM444">
            <v>0</v>
          </cell>
          <cell r="AN444">
            <v>0</v>
          </cell>
          <cell r="AO444">
            <v>43770.200000000012</v>
          </cell>
          <cell r="AP444">
            <v>89.999999999999915</v>
          </cell>
          <cell r="AQ444">
            <v>74071.79999999993</v>
          </cell>
          <cell r="AR444">
            <v>0</v>
          </cell>
          <cell r="AS444">
            <v>0</v>
          </cell>
          <cell r="AT444">
            <v>74071.79999999993</v>
          </cell>
          <cell r="AU444">
            <v>19.155737704918035</v>
          </cell>
          <cell r="AV444">
            <v>0</v>
          </cell>
          <cell r="AW444">
            <v>114.93442622950811</v>
          </cell>
          <cell r="AX444">
            <v>27108.985455737682</v>
          </cell>
          <cell r="AY444">
            <v>66.540983606557489</v>
          </cell>
          <cell r="AZ444">
            <v>19033.968511475443</v>
          </cell>
          <cell r="BA444">
            <v>42.344262295082061</v>
          </cell>
          <cell r="BB444">
            <v>18912.64131147545</v>
          </cell>
          <cell r="BC444">
            <v>3.0245901639344228</v>
          </cell>
          <cell r="BD444">
            <v>1472.3099999999984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66527.905278688573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66527.905278688573</v>
          </cell>
          <cell r="BZ444">
            <v>184369.90527868853</v>
          </cell>
          <cell r="CA444">
            <v>0</v>
          </cell>
          <cell r="CB444">
            <v>184369.90527868853</v>
          </cell>
          <cell r="CC444">
            <v>83.046583702976406</v>
          </cell>
          <cell r="CD444">
            <v>97522.433708242213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97522.433708242213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17.352697095435676</v>
          </cell>
          <cell r="CX444">
            <v>10275.746639004145</v>
          </cell>
          <cell r="CY444">
            <v>0</v>
          </cell>
          <cell r="CZ444">
            <v>0</v>
          </cell>
          <cell r="DA444">
            <v>10275.746639004145</v>
          </cell>
          <cell r="DB444">
            <v>1166105.225625935</v>
          </cell>
          <cell r="DC444">
            <v>0</v>
          </cell>
          <cell r="DD444">
            <v>1166105.225625935</v>
          </cell>
          <cell r="DE444">
            <v>134894.59</v>
          </cell>
          <cell r="DF444">
            <v>0</v>
          </cell>
          <cell r="DG444">
            <v>134894.59</v>
          </cell>
          <cell r="DH444">
            <v>61.5</v>
          </cell>
          <cell r="DI444">
            <v>0</v>
          </cell>
          <cell r="DJ444">
            <v>0.74</v>
          </cell>
          <cell r="DK444">
            <v>0</v>
          </cell>
          <cell r="DL444">
            <v>0</v>
          </cell>
          <cell r="DN444"/>
          <cell r="DO444">
            <v>0</v>
          </cell>
          <cell r="DP444">
            <v>0</v>
          </cell>
          <cell r="DQ444">
            <v>0</v>
          </cell>
          <cell r="DR444">
            <v>1.0173000000000001</v>
          </cell>
          <cell r="DS444">
            <v>22507.296810328797</v>
          </cell>
          <cell r="DT444">
            <v>0</v>
          </cell>
          <cell r="DU444">
            <v>22507.296810328797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31673.561600000001</v>
          </cell>
          <cell r="EB444">
            <v>31673.561600000001</v>
          </cell>
          <cell r="EC444">
            <v>0</v>
          </cell>
          <cell r="ED444">
            <v>0</v>
          </cell>
          <cell r="EE444">
            <v>31673.561600000001</v>
          </cell>
          <cell r="EF444">
            <v>31673.561600000001</v>
          </cell>
          <cell r="EG444">
            <v>0</v>
          </cell>
          <cell r="EH444"/>
          <cell r="EI444">
            <v>0</v>
          </cell>
          <cell r="EJ444">
            <v>0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189075.44841032877</v>
          </cell>
          <cell r="EQ444">
            <v>0</v>
          </cell>
          <cell r="ER444">
            <v>189075.44841032877</v>
          </cell>
          <cell r="ES444">
            <v>1355180.6740362637</v>
          </cell>
          <cell r="ET444">
            <v>0</v>
          </cell>
          <cell r="EU444">
            <v>1355180.6740362637</v>
          </cell>
          <cell r="EV444">
            <v>1323507.1124362638</v>
          </cell>
          <cell r="EW444">
            <v>5380.1102131555444</v>
          </cell>
          <cell r="EX444">
            <v>4610</v>
          </cell>
          <cell r="EY444">
            <v>0</v>
          </cell>
          <cell r="EZ444">
            <v>1134060</v>
          </cell>
          <cell r="FA444">
            <v>0</v>
          </cell>
          <cell r="FB444">
            <v>1355180.6740362637</v>
          </cell>
          <cell r="FC444">
            <v>1355180.6740362637</v>
          </cell>
          <cell r="FD444">
            <v>0</v>
          </cell>
          <cell r="FE444">
            <v>1355180.6740362637</v>
          </cell>
          <cell r="FF444">
            <v>1355180.6740362637</v>
          </cell>
          <cell r="FG444">
            <v>0</v>
          </cell>
          <cell r="FH444" t="str">
            <v>Formula</v>
          </cell>
          <cell r="FI444">
            <v>279366.85662292357</v>
          </cell>
          <cell r="FJ444">
            <v>0</v>
          </cell>
          <cell r="FK444">
            <v>279366.85662292357</v>
          </cell>
          <cell r="FL444">
            <v>0</v>
          </cell>
          <cell r="FM444" t="str">
            <v/>
          </cell>
          <cell r="FN444" t="str">
            <v/>
          </cell>
          <cell r="FO444" t="str">
            <v/>
          </cell>
          <cell r="FP444" t="str">
            <v/>
          </cell>
          <cell r="FQ444">
            <v>0</v>
          </cell>
        </row>
        <row r="445">
          <cell r="C445"/>
          <cell r="D445"/>
          <cell r="E445" t="str">
            <v>William Read Primary and Nursery Academy</v>
          </cell>
          <cell r="F445" t="str">
            <v>P</v>
          </cell>
          <cell r="G445" t="str">
            <v/>
          </cell>
          <cell r="H445"/>
          <cell r="I445" t="str">
            <v>Y</v>
          </cell>
          <cell r="J445"/>
          <cell r="K445">
            <v>2998</v>
          </cell>
          <cell r="L445">
            <v>149253</v>
          </cell>
          <cell r="M445"/>
          <cell r="N445"/>
          <cell r="O445">
            <v>7</v>
          </cell>
          <cell r="P445">
            <v>0</v>
          </cell>
          <cell r="Q445">
            <v>0</v>
          </cell>
          <cell r="R445"/>
          <cell r="S445">
            <v>21</v>
          </cell>
          <cell r="T445">
            <v>200</v>
          </cell>
          <cell r="U445"/>
          <cell r="V445">
            <v>221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221</v>
          </cell>
          <cell r="AF445">
            <v>785122.39</v>
          </cell>
          <cell r="AG445">
            <v>0</v>
          </cell>
          <cell r="AH445">
            <v>0</v>
          </cell>
          <cell r="AI445">
            <v>0</v>
          </cell>
          <cell r="AJ445">
            <v>785122.39</v>
          </cell>
          <cell r="AK445">
            <v>81.999999999999901</v>
          </cell>
          <cell r="AL445">
            <v>40327.599999999955</v>
          </cell>
          <cell r="AM445">
            <v>0</v>
          </cell>
          <cell r="AN445">
            <v>0</v>
          </cell>
          <cell r="AO445">
            <v>40327.599999999955</v>
          </cell>
          <cell r="AP445">
            <v>89.000000000000043</v>
          </cell>
          <cell r="AQ445">
            <v>73248.780000000028</v>
          </cell>
          <cell r="AR445">
            <v>0</v>
          </cell>
          <cell r="AS445">
            <v>0</v>
          </cell>
          <cell r="AT445">
            <v>73248.780000000028</v>
          </cell>
          <cell r="AU445">
            <v>85.000000000000085</v>
          </cell>
          <cell r="AV445">
            <v>0</v>
          </cell>
          <cell r="AW445">
            <v>37</v>
          </cell>
          <cell r="AX445">
            <v>8726.9976000000006</v>
          </cell>
          <cell r="AY445">
            <v>26.999999999999897</v>
          </cell>
          <cell r="AZ445">
            <v>7723.3175999999712</v>
          </cell>
          <cell r="BA445">
            <v>23.999999999999932</v>
          </cell>
          <cell r="BB445">
            <v>10719.35999999997</v>
          </cell>
          <cell r="BC445">
            <v>0</v>
          </cell>
          <cell r="BD445">
            <v>0</v>
          </cell>
          <cell r="BE445">
            <v>22</v>
          </cell>
          <cell r="BF445">
            <v>11371.8</v>
          </cell>
          <cell r="BG445">
            <v>25.999999999999908</v>
          </cell>
          <cell r="BH445">
            <v>17744.999999999938</v>
          </cell>
          <cell r="BI445">
            <v>56286.475199999884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56286.475199999884</v>
          </cell>
          <cell r="BZ445">
            <v>169862.85519999987</v>
          </cell>
          <cell r="CA445">
            <v>0</v>
          </cell>
          <cell r="CB445">
            <v>169862.85519999987</v>
          </cell>
          <cell r="CC445">
            <v>112.55132405132403</v>
          </cell>
          <cell r="CD445">
            <v>132170.14534671031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132170.14534671031</v>
          </cell>
          <cell r="CR445">
            <v>7.7399999999999896</v>
          </cell>
          <cell r="CS445">
            <v>7457.7221999999902</v>
          </cell>
          <cell r="CT445">
            <v>0</v>
          </cell>
          <cell r="CU445">
            <v>0</v>
          </cell>
          <cell r="CV445">
            <v>7457.7221999999902</v>
          </cell>
          <cell r="CW445">
            <v>7.7738693467336635</v>
          </cell>
          <cell r="CX445">
            <v>4603.4522110552734</v>
          </cell>
          <cell r="CY445">
            <v>0</v>
          </cell>
          <cell r="CZ445">
            <v>0</v>
          </cell>
          <cell r="DA445">
            <v>4603.4522110552734</v>
          </cell>
          <cell r="DB445">
            <v>1099216.5649577654</v>
          </cell>
          <cell r="DC445">
            <v>0</v>
          </cell>
          <cell r="DD445">
            <v>1099216.5649577654</v>
          </cell>
          <cell r="DE445">
            <v>134894.59</v>
          </cell>
          <cell r="DF445">
            <v>0</v>
          </cell>
          <cell r="DG445">
            <v>134894.59</v>
          </cell>
          <cell r="DH445">
            <v>31.571428571428573</v>
          </cell>
          <cell r="DI445">
            <v>0</v>
          </cell>
          <cell r="DJ445">
            <v>0.48</v>
          </cell>
          <cell r="DK445">
            <v>0</v>
          </cell>
          <cell r="DL445">
            <v>0</v>
          </cell>
          <cell r="DN445"/>
          <cell r="DO445">
            <v>0</v>
          </cell>
          <cell r="DP445">
            <v>0</v>
          </cell>
          <cell r="DQ445">
            <v>0</v>
          </cell>
          <cell r="DR445">
            <v>1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  <cell r="EA445">
            <v>30976</v>
          </cell>
          <cell r="EB445">
            <v>30976</v>
          </cell>
          <cell r="EC445">
            <v>0</v>
          </cell>
          <cell r="ED445">
            <v>0</v>
          </cell>
          <cell r="EE445">
            <v>30976</v>
          </cell>
          <cell r="EF445">
            <v>30976</v>
          </cell>
          <cell r="EG445">
            <v>0</v>
          </cell>
          <cell r="EH445"/>
          <cell r="EI445">
            <v>0</v>
          </cell>
          <cell r="EJ445">
            <v>0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165870.59</v>
          </cell>
          <cell r="EQ445">
            <v>0</v>
          </cell>
          <cell r="ER445">
            <v>165870.59</v>
          </cell>
          <cell r="ES445">
            <v>1265087.1549577655</v>
          </cell>
          <cell r="ET445">
            <v>0</v>
          </cell>
          <cell r="EU445">
            <v>1265087.1549577655</v>
          </cell>
          <cell r="EV445">
            <v>1234111.1549577655</v>
          </cell>
          <cell r="EW445">
            <v>5584.2133708496176</v>
          </cell>
          <cell r="EX445">
            <v>4610</v>
          </cell>
          <cell r="EY445">
            <v>0</v>
          </cell>
          <cell r="EZ445">
            <v>1018810</v>
          </cell>
          <cell r="FA445">
            <v>0</v>
          </cell>
          <cell r="FB445">
            <v>1265087.1549577655</v>
          </cell>
          <cell r="FC445">
            <v>1265087.1549577655</v>
          </cell>
          <cell r="FD445">
            <v>0</v>
          </cell>
          <cell r="FE445">
            <v>1265087.1549577655</v>
          </cell>
          <cell r="FF445">
            <v>1265087.1549577655</v>
          </cell>
          <cell r="FG445">
            <v>0</v>
          </cell>
          <cell r="FH445" t="str">
            <v>Formula</v>
          </cell>
          <cell r="FI445">
            <v>297320.24665776553</v>
          </cell>
          <cell r="FJ445">
            <v>0</v>
          </cell>
          <cell r="FK445">
            <v>297320.24665776553</v>
          </cell>
          <cell r="FL445">
            <v>0</v>
          </cell>
          <cell r="FM445" t="str">
            <v/>
          </cell>
          <cell r="FN445" t="str">
            <v/>
          </cell>
          <cell r="FO445" t="str">
            <v/>
          </cell>
          <cell r="FP445" t="str">
            <v/>
          </cell>
          <cell r="FQ445">
            <v>0</v>
          </cell>
        </row>
        <row r="446">
          <cell r="C446"/>
          <cell r="D446"/>
          <cell r="E446" t="str">
            <v>Willow Brook Primary School and Nursery</v>
          </cell>
          <cell r="F446" t="str">
            <v>P</v>
          </cell>
          <cell r="G446" t="str">
            <v/>
          </cell>
          <cell r="H446"/>
          <cell r="I446" t="str">
            <v>Y</v>
          </cell>
          <cell r="J446"/>
          <cell r="K446">
            <v>2111</v>
          </cell>
          <cell r="L446">
            <v>141195</v>
          </cell>
          <cell r="M446"/>
          <cell r="N446"/>
          <cell r="O446">
            <v>7</v>
          </cell>
          <cell r="P446">
            <v>0</v>
          </cell>
          <cell r="Q446">
            <v>0</v>
          </cell>
          <cell r="R446"/>
          <cell r="S446">
            <v>21</v>
          </cell>
          <cell r="T446">
            <v>163</v>
          </cell>
          <cell r="U446"/>
          <cell r="V446">
            <v>184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184</v>
          </cell>
          <cell r="AF446">
            <v>653676.56000000006</v>
          </cell>
          <cell r="AG446">
            <v>0</v>
          </cell>
          <cell r="AH446">
            <v>0</v>
          </cell>
          <cell r="AI446">
            <v>0</v>
          </cell>
          <cell r="AJ446">
            <v>653676.56000000006</v>
          </cell>
          <cell r="AK446">
            <v>70.999999999999943</v>
          </cell>
          <cell r="AL446">
            <v>34917.799999999974</v>
          </cell>
          <cell r="AM446">
            <v>0</v>
          </cell>
          <cell r="AN446">
            <v>0</v>
          </cell>
          <cell r="AO446">
            <v>34917.799999999974</v>
          </cell>
          <cell r="AP446">
            <v>72</v>
          </cell>
          <cell r="AQ446">
            <v>59257.440000000002</v>
          </cell>
          <cell r="AR446">
            <v>0</v>
          </cell>
          <cell r="AS446">
            <v>0</v>
          </cell>
          <cell r="AT446">
            <v>59257.440000000002</v>
          </cell>
          <cell r="AU446">
            <v>38.999999999999915</v>
          </cell>
          <cell r="AV446">
            <v>0</v>
          </cell>
          <cell r="AW446">
            <v>50.000000000000071</v>
          </cell>
          <cell r="AX446">
            <v>11793.240000000016</v>
          </cell>
          <cell r="AY446">
            <v>15.999999999999995</v>
          </cell>
          <cell r="AZ446">
            <v>4576.7807999999986</v>
          </cell>
          <cell r="BA446">
            <v>73.000000000000071</v>
          </cell>
          <cell r="BB446">
            <v>32604.72000000003</v>
          </cell>
          <cell r="BC446">
            <v>1.9999999999999993</v>
          </cell>
          <cell r="BD446">
            <v>973.5599999999996</v>
          </cell>
          <cell r="BE446">
            <v>3.000000000000008</v>
          </cell>
          <cell r="BF446">
            <v>1550.7000000000041</v>
          </cell>
          <cell r="BG446">
            <v>0.99999999999999967</v>
          </cell>
          <cell r="BH446">
            <v>682.49999999999977</v>
          </cell>
          <cell r="BI446">
            <v>52181.500800000045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52181.500800000045</v>
          </cell>
          <cell r="BZ446">
            <v>146356.74080000003</v>
          </cell>
          <cell r="CA446">
            <v>0</v>
          </cell>
          <cell r="CB446">
            <v>146356.74080000003</v>
          </cell>
          <cell r="CC446">
            <v>83.715948411450128</v>
          </cell>
          <cell r="CD446">
            <v>98308.475379049996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98308.475379049996</v>
          </cell>
          <cell r="CR446">
            <v>17.960000000000019</v>
          </cell>
          <cell r="CS446">
            <v>17304.998800000016</v>
          </cell>
          <cell r="CT446">
            <v>0</v>
          </cell>
          <cell r="CU446">
            <v>0</v>
          </cell>
          <cell r="CV446">
            <v>17304.998800000016</v>
          </cell>
          <cell r="CW446">
            <v>48.839506172839485</v>
          </cell>
          <cell r="CX446">
            <v>28921.290370370356</v>
          </cell>
          <cell r="CY446">
            <v>0</v>
          </cell>
          <cell r="CZ446">
            <v>0</v>
          </cell>
          <cell r="DA446">
            <v>28921.290370370356</v>
          </cell>
          <cell r="DB446">
            <v>944568.06534942053</v>
          </cell>
          <cell r="DC446">
            <v>0</v>
          </cell>
          <cell r="DD446">
            <v>944568.06534942053</v>
          </cell>
          <cell r="DE446">
            <v>134894.59</v>
          </cell>
          <cell r="DF446">
            <v>0</v>
          </cell>
          <cell r="DG446">
            <v>134894.59</v>
          </cell>
          <cell r="DH446">
            <v>26.285714285714285</v>
          </cell>
          <cell r="DI446">
            <v>0</v>
          </cell>
          <cell r="DJ446">
            <v>0.73299999999999998</v>
          </cell>
          <cell r="DK446">
            <v>0</v>
          </cell>
          <cell r="DL446">
            <v>0</v>
          </cell>
          <cell r="DN446"/>
          <cell r="DO446">
            <v>0</v>
          </cell>
          <cell r="DP446">
            <v>0</v>
          </cell>
          <cell r="DQ446">
            <v>0</v>
          </cell>
          <cell r="DR446">
            <v>1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  <cell r="DY446">
            <v>0</v>
          </cell>
          <cell r="DZ446">
            <v>0</v>
          </cell>
          <cell r="EA446">
            <v>3200.49</v>
          </cell>
          <cell r="EB446">
            <v>3200.49</v>
          </cell>
          <cell r="EC446">
            <v>0</v>
          </cell>
          <cell r="ED446">
            <v>0</v>
          </cell>
          <cell r="EE446">
            <v>3200.49</v>
          </cell>
          <cell r="EF446">
            <v>3200.4899999999993</v>
          </cell>
          <cell r="EG446">
            <v>0</v>
          </cell>
          <cell r="EH446"/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138095.07999999999</v>
          </cell>
          <cell r="EQ446">
            <v>0</v>
          </cell>
          <cell r="ER446">
            <v>138095.07999999999</v>
          </cell>
          <cell r="ES446">
            <v>1082663.1453494206</v>
          </cell>
          <cell r="ET446">
            <v>0</v>
          </cell>
          <cell r="EU446">
            <v>1082663.1453494206</v>
          </cell>
          <cell r="EV446">
            <v>1079462.6553494206</v>
          </cell>
          <cell r="EW446">
            <v>5866.64486602946</v>
          </cell>
          <cell r="EX446">
            <v>4610</v>
          </cell>
          <cell r="EY446">
            <v>0</v>
          </cell>
          <cell r="EZ446">
            <v>848240</v>
          </cell>
          <cell r="FA446">
            <v>0</v>
          </cell>
          <cell r="FB446">
            <v>1082663.1453494206</v>
          </cell>
          <cell r="FC446">
            <v>1082663.1453494206</v>
          </cell>
          <cell r="FD446">
            <v>0</v>
          </cell>
          <cell r="FE446">
            <v>1082663.1453494206</v>
          </cell>
          <cell r="FF446">
            <v>1082663.1453494206</v>
          </cell>
          <cell r="FG446">
            <v>0</v>
          </cell>
          <cell r="FH446" t="str">
            <v>Formula</v>
          </cell>
          <cell r="FI446">
            <v>275584.00214942044</v>
          </cell>
          <cell r="FJ446">
            <v>0</v>
          </cell>
          <cell r="FK446">
            <v>275584.00214942044</v>
          </cell>
          <cell r="FL446">
            <v>0</v>
          </cell>
          <cell r="FM446" t="str">
            <v/>
          </cell>
          <cell r="FN446" t="str">
            <v/>
          </cell>
          <cell r="FO446" t="str">
            <v/>
          </cell>
          <cell r="FP446" t="str">
            <v/>
          </cell>
          <cell r="FQ446">
            <v>0</v>
          </cell>
        </row>
        <row r="447">
          <cell r="C447">
            <v>2988</v>
          </cell>
          <cell r="D447" t="str">
            <v>RB052988</v>
          </cell>
          <cell r="E447" t="str">
            <v>Willowbrook Primary School</v>
          </cell>
          <cell r="F447" t="str">
            <v>P</v>
          </cell>
          <cell r="G447" t="str">
            <v>Y</v>
          </cell>
          <cell r="H447">
            <v>10032411</v>
          </cell>
          <cell r="I447" t="str">
            <v/>
          </cell>
          <cell r="J447"/>
          <cell r="K447">
            <v>2918</v>
          </cell>
          <cell r="L447">
            <v>115041</v>
          </cell>
          <cell r="M447"/>
          <cell r="N447"/>
          <cell r="O447">
            <v>7</v>
          </cell>
          <cell r="P447">
            <v>0</v>
          </cell>
          <cell r="Q447">
            <v>0</v>
          </cell>
          <cell r="R447"/>
          <cell r="S447">
            <v>30</v>
          </cell>
          <cell r="T447">
            <v>182</v>
          </cell>
          <cell r="U447"/>
          <cell r="V447">
            <v>212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212</v>
          </cell>
          <cell r="AF447">
            <v>753149.08000000007</v>
          </cell>
          <cell r="AG447">
            <v>0</v>
          </cell>
          <cell r="AH447">
            <v>0</v>
          </cell>
          <cell r="AI447">
            <v>0</v>
          </cell>
          <cell r="AJ447">
            <v>753149.08000000007</v>
          </cell>
          <cell r="AK447">
            <v>36.999999999999901</v>
          </cell>
          <cell r="AL447">
            <v>18196.599999999951</v>
          </cell>
          <cell r="AM447">
            <v>0</v>
          </cell>
          <cell r="AN447">
            <v>0</v>
          </cell>
          <cell r="AO447">
            <v>18196.599999999951</v>
          </cell>
          <cell r="AP447">
            <v>50.000000000000092</v>
          </cell>
          <cell r="AQ447">
            <v>41151.000000000073</v>
          </cell>
          <cell r="AR447">
            <v>0</v>
          </cell>
          <cell r="AS447">
            <v>0</v>
          </cell>
          <cell r="AT447">
            <v>41151.000000000073</v>
          </cell>
          <cell r="AU447">
            <v>137.99999999999997</v>
          </cell>
          <cell r="AV447">
            <v>0</v>
          </cell>
          <cell r="AW447">
            <v>72.999999999999915</v>
          </cell>
          <cell r="AX447">
            <v>17218.13039999998</v>
          </cell>
          <cell r="AY447">
            <v>0.99999999999999956</v>
          </cell>
          <cell r="AZ447">
            <v>286.04879999999991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17504.17919999998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17504.17919999998</v>
          </cell>
          <cell r="BZ447">
            <v>76851.779200000004</v>
          </cell>
          <cell r="CA447">
            <v>0</v>
          </cell>
          <cell r="CB447">
            <v>76851.779200000004</v>
          </cell>
          <cell r="CC447">
            <v>57.182244236997541</v>
          </cell>
          <cell r="CD447">
            <v>67149.681229948575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67149.681229948575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8.1538461538461622</v>
          </cell>
          <cell r="CX447">
            <v>4828.4630769230816</v>
          </cell>
          <cell r="CY447">
            <v>0</v>
          </cell>
          <cell r="CZ447">
            <v>0</v>
          </cell>
          <cell r="DA447">
            <v>4828.4630769230816</v>
          </cell>
          <cell r="DB447">
            <v>901979.00350687176</v>
          </cell>
          <cell r="DC447">
            <v>0</v>
          </cell>
          <cell r="DD447">
            <v>901979.00350687176</v>
          </cell>
          <cell r="DE447">
            <v>134894.59</v>
          </cell>
          <cell r="DF447">
            <v>0</v>
          </cell>
          <cell r="DG447">
            <v>134894.59</v>
          </cell>
          <cell r="DH447">
            <v>30.285714285714285</v>
          </cell>
          <cell r="DI447">
            <v>0</v>
          </cell>
          <cell r="DJ447">
            <v>0.79300000000000004</v>
          </cell>
          <cell r="DK447">
            <v>0</v>
          </cell>
          <cell r="DL447">
            <v>0</v>
          </cell>
          <cell r="DN447"/>
          <cell r="DO447">
            <v>0</v>
          </cell>
          <cell r="DP447">
            <v>0</v>
          </cell>
          <cell r="DQ447">
            <v>0</v>
          </cell>
          <cell r="DR447">
            <v>1.0173000000000001</v>
          </cell>
          <cell r="DS447">
            <v>17937.913167668976</v>
          </cell>
          <cell r="DT447">
            <v>0</v>
          </cell>
          <cell r="DU447">
            <v>17937.913167668976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41359</v>
          </cell>
          <cell r="EB447">
            <v>35840</v>
          </cell>
          <cell r="EC447">
            <v>5519</v>
          </cell>
          <cell r="ED447">
            <v>0</v>
          </cell>
          <cell r="EE447">
            <v>41359</v>
          </cell>
          <cell r="EF447">
            <v>41359</v>
          </cell>
          <cell r="EG447">
            <v>0</v>
          </cell>
          <cell r="EH447"/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194191.50316766897</v>
          </cell>
          <cell r="EQ447">
            <v>0</v>
          </cell>
          <cell r="ER447">
            <v>194191.50316766897</v>
          </cell>
          <cell r="ES447">
            <v>1096170.5066745407</v>
          </cell>
          <cell r="ET447">
            <v>0</v>
          </cell>
          <cell r="EU447">
            <v>1096170.5066745407</v>
          </cell>
          <cell r="EV447">
            <v>1054811.5066745407</v>
          </cell>
          <cell r="EW447">
            <v>4975.525974879909</v>
          </cell>
          <cell r="EX447">
            <v>4610</v>
          </cell>
          <cell r="EY447">
            <v>0</v>
          </cell>
          <cell r="EZ447">
            <v>977320</v>
          </cell>
          <cell r="FA447">
            <v>0</v>
          </cell>
          <cell r="FB447">
            <v>1096170.5066745407</v>
          </cell>
          <cell r="FC447">
            <v>1096170.5066745407</v>
          </cell>
          <cell r="FD447">
            <v>0</v>
          </cell>
          <cell r="FE447">
            <v>1096170.5066745407</v>
          </cell>
          <cell r="FF447">
            <v>1096170.5066745407</v>
          </cell>
          <cell r="FG447">
            <v>0</v>
          </cell>
          <cell r="FH447" t="str">
            <v>Formula</v>
          </cell>
          <cell r="FI447">
            <v>155878.63677606059</v>
          </cell>
          <cell r="FJ447">
            <v>0</v>
          </cell>
          <cell r="FK447">
            <v>155878.63677606059</v>
          </cell>
          <cell r="FL447">
            <v>0</v>
          </cell>
          <cell r="FM447">
            <v>8730.16</v>
          </cell>
          <cell r="FN447">
            <v>1598.0969160000002</v>
          </cell>
          <cell r="FO447">
            <v>0</v>
          </cell>
          <cell r="FP447">
            <v>215.66760000000002</v>
          </cell>
          <cell r="FQ447">
            <v>10543.924516000001</v>
          </cell>
        </row>
        <row r="448">
          <cell r="C448"/>
          <cell r="D448"/>
          <cell r="E448" t="str">
            <v>The Willows Primary School</v>
          </cell>
          <cell r="F448" t="str">
            <v>P</v>
          </cell>
          <cell r="G448" t="str">
            <v/>
          </cell>
          <cell r="H448"/>
          <cell r="I448" t="str">
            <v>Y</v>
          </cell>
          <cell r="J448"/>
          <cell r="K448">
            <v>2014</v>
          </cell>
          <cell r="L448">
            <v>143206</v>
          </cell>
          <cell r="M448"/>
          <cell r="N448"/>
          <cell r="O448">
            <v>7</v>
          </cell>
          <cell r="P448">
            <v>0</v>
          </cell>
          <cell r="Q448">
            <v>0</v>
          </cell>
          <cell r="R448"/>
          <cell r="S448">
            <v>88</v>
          </cell>
          <cell r="T448">
            <v>533</v>
          </cell>
          <cell r="U448"/>
          <cell r="V448">
            <v>621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621</v>
          </cell>
          <cell r="AF448">
            <v>2206158.39</v>
          </cell>
          <cell r="AG448">
            <v>0</v>
          </cell>
          <cell r="AH448">
            <v>0</v>
          </cell>
          <cell r="AI448">
            <v>0</v>
          </cell>
          <cell r="AJ448">
            <v>2206158.39</v>
          </cell>
          <cell r="AK448">
            <v>194.00000000000017</v>
          </cell>
          <cell r="AL448">
            <v>95409.200000000084</v>
          </cell>
          <cell r="AM448">
            <v>0</v>
          </cell>
          <cell r="AN448">
            <v>0</v>
          </cell>
          <cell r="AO448">
            <v>95409.200000000084</v>
          </cell>
          <cell r="AP448">
            <v>194.00000000000017</v>
          </cell>
          <cell r="AQ448">
            <v>159665.88000000015</v>
          </cell>
          <cell r="AR448">
            <v>0</v>
          </cell>
          <cell r="AS448">
            <v>0</v>
          </cell>
          <cell r="AT448">
            <v>159665.88000000015</v>
          </cell>
          <cell r="AU448">
            <v>13.020967741935502</v>
          </cell>
          <cell r="AV448">
            <v>0</v>
          </cell>
          <cell r="AW448">
            <v>303.48870967741948</v>
          </cell>
          <cell r="AX448">
            <v>71582.303810322614</v>
          </cell>
          <cell r="AY448">
            <v>86.138709677419456</v>
          </cell>
          <cell r="AZ448">
            <v>24639.874536774227</v>
          </cell>
          <cell r="BA448">
            <v>98.158064516128874</v>
          </cell>
          <cell r="BB448">
            <v>43841.317935483799</v>
          </cell>
          <cell r="BC448">
            <v>19.030645161290334</v>
          </cell>
          <cell r="BD448">
            <v>9263.7374516129075</v>
          </cell>
          <cell r="BE448">
            <v>79.127419354838906</v>
          </cell>
          <cell r="BF448">
            <v>40900.963064516232</v>
          </cell>
          <cell r="BG448">
            <v>22.03548387096772</v>
          </cell>
          <cell r="BH448">
            <v>15039.217741935468</v>
          </cell>
          <cell r="BI448">
            <v>205267.41454064523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205267.41454064523</v>
          </cell>
          <cell r="BZ448">
            <v>460342.49454064551</v>
          </cell>
          <cell r="CA448">
            <v>0</v>
          </cell>
          <cell r="CB448">
            <v>460342.49454064551</v>
          </cell>
          <cell r="CC448">
            <v>216.25455945293427</v>
          </cell>
          <cell r="CD448">
            <v>253949.89171117524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253949.89171117524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62.915572232645438</v>
          </cell>
          <cell r="CX448">
            <v>37256.714409005646</v>
          </cell>
          <cell r="CY448">
            <v>0</v>
          </cell>
          <cell r="CZ448">
            <v>0</v>
          </cell>
          <cell r="DA448">
            <v>37256.714409005646</v>
          </cell>
          <cell r="DB448">
            <v>2957707.4906608271</v>
          </cell>
          <cell r="DC448">
            <v>0</v>
          </cell>
          <cell r="DD448">
            <v>2957707.4906608271</v>
          </cell>
          <cell r="DE448">
            <v>134894.59</v>
          </cell>
          <cell r="DF448">
            <v>0</v>
          </cell>
          <cell r="DG448">
            <v>134894.59</v>
          </cell>
          <cell r="DH448">
            <v>88.714285714285708</v>
          </cell>
          <cell r="DI448">
            <v>0</v>
          </cell>
          <cell r="DJ448">
            <v>0.67100000000000004</v>
          </cell>
          <cell r="DK448">
            <v>0</v>
          </cell>
          <cell r="DL448">
            <v>0</v>
          </cell>
          <cell r="DN448"/>
          <cell r="DO448">
            <v>0</v>
          </cell>
          <cell r="DP448">
            <v>0</v>
          </cell>
          <cell r="DQ448">
            <v>0</v>
          </cell>
          <cell r="DR448">
            <v>1.0173000000000001</v>
          </cell>
          <cell r="DS448">
            <v>53502.015995432594</v>
          </cell>
          <cell r="DT448">
            <v>0</v>
          </cell>
          <cell r="DU448">
            <v>53502.015995432594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9190.64</v>
          </cell>
          <cell r="EB448">
            <v>9190.64</v>
          </cell>
          <cell r="EC448">
            <v>0</v>
          </cell>
          <cell r="ED448">
            <v>0</v>
          </cell>
          <cell r="EE448">
            <v>9190.64</v>
          </cell>
          <cell r="EF448">
            <v>9190.64</v>
          </cell>
          <cell r="EG448">
            <v>0</v>
          </cell>
          <cell r="EH448"/>
          <cell r="EI448">
            <v>0</v>
          </cell>
          <cell r="EJ448">
            <v>0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197587.2459954326</v>
          </cell>
          <cell r="EQ448">
            <v>0</v>
          </cell>
          <cell r="ER448">
            <v>197587.2459954326</v>
          </cell>
          <cell r="ES448">
            <v>3155294.7366562597</v>
          </cell>
          <cell r="ET448">
            <v>0</v>
          </cell>
          <cell r="EU448">
            <v>3155294.7366562597</v>
          </cell>
          <cell r="EV448">
            <v>3146104.0966562596</v>
          </cell>
          <cell r="EW448">
            <v>5066.1901717492101</v>
          </cell>
          <cell r="EX448">
            <v>4610</v>
          </cell>
          <cell r="EY448">
            <v>0</v>
          </cell>
          <cell r="EZ448">
            <v>2862810</v>
          </cell>
          <cell r="FA448">
            <v>0</v>
          </cell>
          <cell r="FB448">
            <v>3155294.7366562597</v>
          </cell>
          <cell r="FC448">
            <v>3155294.7366562597</v>
          </cell>
          <cell r="FD448">
            <v>0</v>
          </cell>
          <cell r="FE448">
            <v>3155294.7366562597</v>
          </cell>
          <cell r="FF448">
            <v>3155294.7366562597</v>
          </cell>
          <cell r="FG448">
            <v>0</v>
          </cell>
          <cell r="FH448" t="str">
            <v>Formula</v>
          </cell>
          <cell r="FI448">
            <v>734820.86884666863</v>
          </cell>
          <cell r="FJ448">
            <v>0</v>
          </cell>
          <cell r="FK448">
            <v>734820.86884666863</v>
          </cell>
          <cell r="FL448">
            <v>0</v>
          </cell>
          <cell r="FM448" t="str">
            <v/>
          </cell>
          <cell r="FN448" t="str">
            <v/>
          </cell>
          <cell r="FO448" t="str">
            <v/>
          </cell>
          <cell r="FP448" t="str">
            <v/>
          </cell>
          <cell r="FQ448">
            <v>0</v>
          </cell>
        </row>
        <row r="449">
          <cell r="C449"/>
          <cell r="D449"/>
          <cell r="E449" t="str">
            <v>Wimbish Primary Academy</v>
          </cell>
          <cell r="F449" t="str">
            <v>P</v>
          </cell>
          <cell r="G449" t="str">
            <v/>
          </cell>
          <cell r="H449"/>
          <cell r="I449" t="str">
            <v>Y</v>
          </cell>
          <cell r="J449"/>
          <cell r="K449">
            <v>2770</v>
          </cell>
          <cell r="L449">
            <v>150061</v>
          </cell>
          <cell r="M449"/>
          <cell r="N449"/>
          <cell r="O449">
            <v>7</v>
          </cell>
          <cell r="P449">
            <v>0</v>
          </cell>
          <cell r="Q449">
            <v>0</v>
          </cell>
          <cell r="R449"/>
          <cell r="S449">
            <v>9</v>
          </cell>
          <cell r="T449">
            <v>39</v>
          </cell>
          <cell r="U449"/>
          <cell r="V449">
            <v>48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48</v>
          </cell>
          <cell r="AF449">
            <v>170524.32</v>
          </cell>
          <cell r="AG449">
            <v>0</v>
          </cell>
          <cell r="AH449">
            <v>0</v>
          </cell>
          <cell r="AI449">
            <v>0</v>
          </cell>
          <cell r="AJ449">
            <v>170524.32</v>
          </cell>
          <cell r="AK449">
            <v>5.000000000000016</v>
          </cell>
          <cell r="AL449">
            <v>2459.0000000000077</v>
          </cell>
          <cell r="AM449">
            <v>0</v>
          </cell>
          <cell r="AN449">
            <v>0</v>
          </cell>
          <cell r="AO449">
            <v>2459.0000000000077</v>
          </cell>
          <cell r="AP449">
            <v>12</v>
          </cell>
          <cell r="AQ449">
            <v>9876.24</v>
          </cell>
          <cell r="AR449">
            <v>0</v>
          </cell>
          <cell r="AS449">
            <v>0</v>
          </cell>
          <cell r="AT449">
            <v>9876.24</v>
          </cell>
          <cell r="AU449">
            <v>48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12335.240000000007</v>
          </cell>
          <cell r="CA449">
            <v>0</v>
          </cell>
          <cell r="CB449">
            <v>12335.240000000007</v>
          </cell>
          <cell r="CC449">
            <v>22.064516129032256</v>
          </cell>
          <cell r="CD449">
            <v>25910.581935483868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25910.581935483868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1.2307692307692286</v>
          </cell>
          <cell r="CX449">
            <v>728.82461538461405</v>
          </cell>
          <cell r="CY449">
            <v>0</v>
          </cell>
          <cell r="CZ449">
            <v>0</v>
          </cell>
          <cell r="DA449">
            <v>728.82461538461405</v>
          </cell>
          <cell r="DB449">
            <v>209498.9665508685</v>
          </cell>
          <cell r="DC449">
            <v>0</v>
          </cell>
          <cell r="DD449">
            <v>209498.9665508685</v>
          </cell>
          <cell r="DE449">
            <v>134894.59</v>
          </cell>
          <cell r="DF449">
            <v>0</v>
          </cell>
          <cell r="DG449">
            <v>134894.59</v>
          </cell>
          <cell r="DH449">
            <v>6.8571428571428568</v>
          </cell>
          <cell r="DI449">
            <v>1</v>
          </cell>
          <cell r="DJ449">
            <v>1.859</v>
          </cell>
          <cell r="DK449">
            <v>0</v>
          </cell>
          <cell r="DL449">
            <v>0.64749999999999996</v>
          </cell>
          <cell r="DN449"/>
          <cell r="DO449">
            <v>37108.309174999995</v>
          </cell>
          <cell r="DP449">
            <v>0</v>
          </cell>
          <cell r="DQ449">
            <v>37108.309174999995</v>
          </cell>
          <cell r="DR449">
            <v>1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10603.75</v>
          </cell>
          <cell r="EB449">
            <v>10603.75</v>
          </cell>
          <cell r="EC449">
            <v>0</v>
          </cell>
          <cell r="ED449">
            <v>0</v>
          </cell>
          <cell r="EE449">
            <v>10603.75</v>
          </cell>
          <cell r="EF449">
            <v>10603.75</v>
          </cell>
          <cell r="EG449">
            <v>0</v>
          </cell>
          <cell r="EH449"/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182606.649175</v>
          </cell>
          <cell r="EQ449">
            <v>0</v>
          </cell>
          <cell r="ER449">
            <v>182606.649175</v>
          </cell>
          <cell r="ES449">
            <v>392105.6157258685</v>
          </cell>
          <cell r="ET449">
            <v>0</v>
          </cell>
          <cell r="EU449">
            <v>392105.6157258685</v>
          </cell>
          <cell r="EV449">
            <v>381501.8657258685</v>
          </cell>
          <cell r="EW449">
            <v>7947.9555359555934</v>
          </cell>
          <cell r="EX449">
            <v>4610</v>
          </cell>
          <cell r="EY449">
            <v>0</v>
          </cell>
          <cell r="EZ449">
            <v>221280</v>
          </cell>
          <cell r="FA449">
            <v>0</v>
          </cell>
          <cell r="FB449">
            <v>392105.6157258685</v>
          </cell>
          <cell r="FC449">
            <v>392105.6157258685</v>
          </cell>
          <cell r="FD449">
            <v>0</v>
          </cell>
          <cell r="FE449">
            <v>392105.6157258685</v>
          </cell>
          <cell r="FF449">
            <v>392105.6157258685</v>
          </cell>
          <cell r="FG449">
            <v>0</v>
          </cell>
          <cell r="FH449" t="str">
            <v>Formula</v>
          </cell>
          <cell r="FI449">
            <v>41631.376150868484</v>
          </cell>
          <cell r="FJ449">
            <v>0</v>
          </cell>
          <cell r="FK449">
            <v>41631.376150868484</v>
          </cell>
          <cell r="FL449">
            <v>0</v>
          </cell>
          <cell r="FM449" t="str">
            <v/>
          </cell>
          <cell r="FN449" t="str">
            <v/>
          </cell>
          <cell r="FO449" t="str">
            <v/>
          </cell>
          <cell r="FP449" t="str">
            <v/>
          </cell>
          <cell r="FQ449">
            <v>0</v>
          </cell>
        </row>
        <row r="450">
          <cell r="C450"/>
          <cell r="D450"/>
          <cell r="E450" t="str">
            <v>Winter Gardens Academy</v>
          </cell>
          <cell r="F450" t="str">
            <v>P</v>
          </cell>
          <cell r="G450" t="str">
            <v/>
          </cell>
          <cell r="H450"/>
          <cell r="I450" t="str">
            <v>Y</v>
          </cell>
          <cell r="J450"/>
          <cell r="K450">
            <v>2129</v>
          </cell>
          <cell r="L450">
            <v>142000</v>
          </cell>
          <cell r="M450"/>
          <cell r="N450"/>
          <cell r="O450">
            <v>7</v>
          </cell>
          <cell r="P450">
            <v>0</v>
          </cell>
          <cell r="Q450">
            <v>0</v>
          </cell>
          <cell r="R450"/>
          <cell r="S450">
            <v>57</v>
          </cell>
          <cell r="T450">
            <v>316</v>
          </cell>
          <cell r="U450"/>
          <cell r="V450">
            <v>373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373</v>
          </cell>
          <cell r="AF450">
            <v>1325116.07</v>
          </cell>
          <cell r="AG450">
            <v>0</v>
          </cell>
          <cell r="AH450">
            <v>0</v>
          </cell>
          <cell r="AI450">
            <v>0</v>
          </cell>
          <cell r="AJ450">
            <v>1325116.07</v>
          </cell>
          <cell r="AK450">
            <v>136.99999999999986</v>
          </cell>
          <cell r="AL450">
            <v>67376.599999999933</v>
          </cell>
          <cell r="AM450">
            <v>0</v>
          </cell>
          <cell r="AN450">
            <v>0</v>
          </cell>
          <cell r="AO450">
            <v>67376.599999999933</v>
          </cell>
          <cell r="AP450">
            <v>140.00000000000014</v>
          </cell>
          <cell r="AQ450">
            <v>115222.80000000012</v>
          </cell>
          <cell r="AR450">
            <v>0</v>
          </cell>
          <cell r="AS450">
            <v>0</v>
          </cell>
          <cell r="AT450">
            <v>115222.80000000012</v>
          </cell>
          <cell r="AU450">
            <v>196.99999999999983</v>
          </cell>
          <cell r="AV450">
            <v>0</v>
          </cell>
          <cell r="AW450">
            <v>14.999999999999982</v>
          </cell>
          <cell r="AX450">
            <v>3537.9719999999957</v>
          </cell>
          <cell r="AY450">
            <v>41.999999999999815</v>
          </cell>
          <cell r="AZ450">
            <v>12014.049599999948</v>
          </cell>
          <cell r="BA450">
            <v>68.000000000000128</v>
          </cell>
          <cell r="BB450">
            <v>30371.520000000055</v>
          </cell>
          <cell r="BC450">
            <v>0</v>
          </cell>
          <cell r="BD450">
            <v>0</v>
          </cell>
          <cell r="BE450">
            <v>43.000000000000156</v>
          </cell>
          <cell r="BF450">
            <v>22226.700000000081</v>
          </cell>
          <cell r="BG450">
            <v>8.0000000000000124</v>
          </cell>
          <cell r="BH450">
            <v>5460.0000000000082</v>
          </cell>
          <cell r="BI450">
            <v>73610.241600000096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73610.241600000096</v>
          </cell>
          <cell r="BZ450">
            <v>256209.64160000015</v>
          </cell>
          <cell r="CA450">
            <v>0</v>
          </cell>
          <cell r="CB450">
            <v>256209.64160000015</v>
          </cell>
          <cell r="CC450">
            <v>114.17361857525798</v>
          </cell>
          <cell r="CD450">
            <v>134075.22202911117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134075.22202911117</v>
          </cell>
          <cell r="CR450">
            <v>6.6979569892473023</v>
          </cell>
          <cell r="CS450">
            <v>6453.6824978494533</v>
          </cell>
          <cell r="CT450">
            <v>0</v>
          </cell>
          <cell r="CU450">
            <v>0</v>
          </cell>
          <cell r="CV450">
            <v>6453.6824978494533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1721854.6161269606</v>
          </cell>
          <cell r="DC450">
            <v>0</v>
          </cell>
          <cell r="DD450">
            <v>1721854.6161269606</v>
          </cell>
          <cell r="DE450">
            <v>134894.59</v>
          </cell>
          <cell r="DF450">
            <v>0</v>
          </cell>
          <cell r="DG450">
            <v>134894.59</v>
          </cell>
          <cell r="DH450">
            <v>53.285714285714285</v>
          </cell>
          <cell r="DI450">
            <v>0</v>
          </cell>
          <cell r="DJ450">
            <v>0.50900000000000001</v>
          </cell>
          <cell r="DK450">
            <v>0</v>
          </cell>
          <cell r="DL450">
            <v>0</v>
          </cell>
          <cell r="DN450"/>
          <cell r="DO450">
            <v>0</v>
          </cell>
          <cell r="DP450">
            <v>0</v>
          </cell>
          <cell r="DQ450">
            <v>0</v>
          </cell>
          <cell r="DR450">
            <v>1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9465.6</v>
          </cell>
          <cell r="EB450">
            <v>9465.6</v>
          </cell>
          <cell r="EC450">
            <v>0</v>
          </cell>
          <cell r="ED450">
            <v>0</v>
          </cell>
          <cell r="EE450">
            <v>9465.6</v>
          </cell>
          <cell r="EF450">
            <v>9465.6</v>
          </cell>
          <cell r="EG450">
            <v>0</v>
          </cell>
          <cell r="EH450"/>
          <cell r="EI450">
            <v>0</v>
          </cell>
          <cell r="EJ450">
            <v>0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144360.19</v>
          </cell>
          <cell r="EQ450">
            <v>0</v>
          </cell>
          <cell r="ER450">
            <v>144360.19</v>
          </cell>
          <cell r="ES450">
            <v>1866214.8061269606</v>
          </cell>
          <cell r="ET450">
            <v>0</v>
          </cell>
          <cell r="EU450">
            <v>1866214.8061269606</v>
          </cell>
          <cell r="EV450">
            <v>1856749.2061269607</v>
          </cell>
          <cell r="EW450">
            <v>4977.8799091875626</v>
          </cell>
          <cell r="EX450">
            <v>4610</v>
          </cell>
          <cell r="EY450">
            <v>0</v>
          </cell>
          <cell r="EZ450">
            <v>1719530</v>
          </cell>
          <cell r="FA450">
            <v>0</v>
          </cell>
          <cell r="FB450">
            <v>1866214.8061269606</v>
          </cell>
          <cell r="FC450">
            <v>1866214.8061269606</v>
          </cell>
          <cell r="FD450">
            <v>0</v>
          </cell>
          <cell r="FE450">
            <v>1866214.8061269606</v>
          </cell>
          <cell r="FF450">
            <v>1866214.8061269606</v>
          </cell>
          <cell r="FG450">
            <v>0</v>
          </cell>
          <cell r="FH450" t="str">
            <v>Formula</v>
          </cell>
          <cell r="FI450">
            <v>369115.42822696088</v>
          </cell>
          <cell r="FJ450">
            <v>0</v>
          </cell>
          <cell r="FK450">
            <v>369115.42822696088</v>
          </cell>
          <cell r="FL450">
            <v>0</v>
          </cell>
          <cell r="FM450" t="str">
            <v/>
          </cell>
          <cell r="FN450" t="str">
            <v/>
          </cell>
          <cell r="FO450" t="str">
            <v/>
          </cell>
          <cell r="FP450" t="str">
            <v/>
          </cell>
          <cell r="FQ450">
            <v>0</v>
          </cell>
        </row>
        <row r="451">
          <cell r="C451">
            <v>4864</v>
          </cell>
          <cell r="D451" t="str">
            <v>RB054864</v>
          </cell>
          <cell r="E451" t="str">
            <v>Wix and Wrabness Primary School</v>
          </cell>
          <cell r="F451" t="str">
            <v>P</v>
          </cell>
          <cell r="G451" t="str">
            <v>Y</v>
          </cell>
          <cell r="H451">
            <v>10025062</v>
          </cell>
          <cell r="I451" t="str">
            <v/>
          </cell>
          <cell r="J451"/>
          <cell r="K451">
            <v>2051</v>
          </cell>
          <cell r="L451">
            <v>114739</v>
          </cell>
          <cell r="M451"/>
          <cell r="N451"/>
          <cell r="O451">
            <v>7</v>
          </cell>
          <cell r="P451">
            <v>0</v>
          </cell>
          <cell r="Q451">
            <v>0</v>
          </cell>
          <cell r="R451"/>
          <cell r="S451">
            <v>11</v>
          </cell>
          <cell r="T451">
            <v>99</v>
          </cell>
          <cell r="U451"/>
          <cell r="V451">
            <v>110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110</v>
          </cell>
          <cell r="AF451">
            <v>390784.9</v>
          </cell>
          <cell r="AG451">
            <v>0</v>
          </cell>
          <cell r="AH451">
            <v>0</v>
          </cell>
          <cell r="AI451">
            <v>0</v>
          </cell>
          <cell r="AJ451">
            <v>390784.9</v>
          </cell>
          <cell r="AK451">
            <v>5.0000000000000044</v>
          </cell>
          <cell r="AL451">
            <v>2459.0000000000023</v>
          </cell>
          <cell r="AM451">
            <v>0</v>
          </cell>
          <cell r="AN451">
            <v>0</v>
          </cell>
          <cell r="AO451">
            <v>2459.0000000000023</v>
          </cell>
          <cell r="AP451">
            <v>5.0000000000000044</v>
          </cell>
          <cell r="AQ451">
            <v>4115.100000000004</v>
          </cell>
          <cell r="AR451">
            <v>0</v>
          </cell>
          <cell r="AS451">
            <v>0</v>
          </cell>
          <cell r="AT451">
            <v>4115.100000000004</v>
          </cell>
          <cell r="AU451">
            <v>77.999999999999986</v>
          </cell>
          <cell r="AV451">
            <v>0</v>
          </cell>
          <cell r="AW451">
            <v>15.99999999999995</v>
          </cell>
          <cell r="AX451">
            <v>3773.8367999999882</v>
          </cell>
          <cell r="AY451">
            <v>0</v>
          </cell>
          <cell r="AZ451">
            <v>0</v>
          </cell>
          <cell r="BA451">
            <v>11.999999999999991</v>
          </cell>
          <cell r="BB451">
            <v>5359.6799999999957</v>
          </cell>
          <cell r="BC451">
            <v>4.0000000000000036</v>
          </cell>
          <cell r="BD451">
            <v>1947.1200000000017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11080.636799999986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11080.636799999986</v>
          </cell>
          <cell r="BZ451">
            <v>17654.736799999991</v>
          </cell>
          <cell r="CA451">
            <v>0</v>
          </cell>
          <cell r="CB451">
            <v>17654.736799999991</v>
          </cell>
          <cell r="CC451">
            <v>20.879320800485146</v>
          </cell>
          <cell r="CD451">
            <v>24518.795209217711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24518.795209217711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1.1111111111111109</v>
          </cell>
          <cell r="CX451">
            <v>657.96666666666647</v>
          </cell>
          <cell r="CY451">
            <v>0</v>
          </cell>
          <cell r="CZ451">
            <v>0</v>
          </cell>
          <cell r="DA451">
            <v>657.96666666666647</v>
          </cell>
          <cell r="DB451">
            <v>433616.39867588435</v>
          </cell>
          <cell r="DC451">
            <v>0</v>
          </cell>
          <cell r="DD451">
            <v>433616.39867588435</v>
          </cell>
          <cell r="DE451">
            <v>134894.59</v>
          </cell>
          <cell r="DF451">
            <v>0</v>
          </cell>
          <cell r="DG451">
            <v>134894.59</v>
          </cell>
          <cell r="DH451">
            <v>15.714285714285714</v>
          </cell>
          <cell r="DI451">
            <v>0.53137516688918551</v>
          </cell>
          <cell r="DJ451">
            <v>2.2069999999999999</v>
          </cell>
          <cell r="DK451">
            <v>0</v>
          </cell>
          <cell r="DL451">
            <v>1</v>
          </cell>
          <cell r="DN451"/>
          <cell r="DO451">
            <v>30453.179893190914</v>
          </cell>
          <cell r="DP451">
            <v>0</v>
          </cell>
          <cell r="DQ451">
            <v>30453.179893190914</v>
          </cell>
          <cell r="DR451">
            <v>1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18937.05</v>
          </cell>
          <cell r="EB451">
            <v>16467</v>
          </cell>
          <cell r="EC451">
            <v>2470.0499999999993</v>
          </cell>
          <cell r="ED451">
            <v>0</v>
          </cell>
          <cell r="EE451">
            <v>18937.05</v>
          </cell>
          <cell r="EF451">
            <v>18937.05</v>
          </cell>
          <cell r="EG451">
            <v>0</v>
          </cell>
          <cell r="EH451"/>
          <cell r="EI451">
            <v>0</v>
          </cell>
          <cell r="EJ451">
            <v>0</v>
          </cell>
          <cell r="EK451">
            <v>0</v>
          </cell>
          <cell r="EL451">
            <v>242720</v>
          </cell>
          <cell r="EM451">
            <v>0</v>
          </cell>
          <cell r="EN451">
            <v>0</v>
          </cell>
          <cell r="EO451">
            <v>0</v>
          </cell>
          <cell r="EP451">
            <v>427004.81989319087</v>
          </cell>
          <cell r="EQ451">
            <v>0</v>
          </cell>
          <cell r="ER451">
            <v>427004.81989319087</v>
          </cell>
          <cell r="ES451">
            <v>860621.21856907522</v>
          </cell>
          <cell r="ET451">
            <v>0</v>
          </cell>
          <cell r="EU451">
            <v>860621.21856907522</v>
          </cell>
          <cell r="EV451">
            <v>598964.16856907518</v>
          </cell>
          <cell r="EW451">
            <v>5445.1288051734109</v>
          </cell>
          <cell r="EX451">
            <v>4610</v>
          </cell>
          <cell r="EY451">
            <v>0</v>
          </cell>
          <cell r="EZ451">
            <v>507100</v>
          </cell>
          <cell r="FA451">
            <v>0</v>
          </cell>
          <cell r="FB451">
            <v>860621.21856907522</v>
          </cell>
          <cell r="FC451">
            <v>860621.21856907522</v>
          </cell>
          <cell r="FD451">
            <v>0</v>
          </cell>
          <cell r="FE451">
            <v>860621.21856907522</v>
          </cell>
          <cell r="FF451">
            <v>860621.21856907522</v>
          </cell>
          <cell r="FG451">
            <v>0</v>
          </cell>
          <cell r="FH451" t="str">
            <v>Formula</v>
          </cell>
          <cell r="FI451">
            <v>52096.045675884365</v>
          </cell>
          <cell r="FJ451">
            <v>0</v>
          </cell>
          <cell r="FK451">
            <v>52096.045675884365</v>
          </cell>
          <cell r="FL451">
            <v>0</v>
          </cell>
          <cell r="FM451">
            <v>4529.8</v>
          </cell>
          <cell r="FN451">
            <v>815.1</v>
          </cell>
          <cell r="FO451">
            <v>0</v>
          </cell>
          <cell r="FP451">
            <v>110</v>
          </cell>
          <cell r="FQ451">
            <v>5454.9000000000005</v>
          </cell>
        </row>
        <row r="452">
          <cell r="C452"/>
          <cell r="D452"/>
          <cell r="E452" t="str">
            <v>Woodham Ley Primary School</v>
          </cell>
          <cell r="F452" t="str">
            <v>P</v>
          </cell>
          <cell r="G452" t="str">
            <v/>
          </cell>
          <cell r="H452"/>
          <cell r="I452" t="str">
            <v>Y</v>
          </cell>
          <cell r="J452"/>
          <cell r="K452">
            <v>2136</v>
          </cell>
          <cell r="L452">
            <v>141625</v>
          </cell>
          <cell r="M452"/>
          <cell r="N452"/>
          <cell r="O452">
            <v>7</v>
          </cell>
          <cell r="P452">
            <v>0</v>
          </cell>
          <cell r="Q452">
            <v>0</v>
          </cell>
          <cell r="R452"/>
          <cell r="S452">
            <v>30</v>
          </cell>
          <cell r="T452">
            <v>177</v>
          </cell>
          <cell r="U452"/>
          <cell r="V452">
            <v>207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207</v>
          </cell>
          <cell r="AF452">
            <v>735386.13</v>
          </cell>
          <cell r="AG452">
            <v>0</v>
          </cell>
          <cell r="AH452">
            <v>0</v>
          </cell>
          <cell r="AI452">
            <v>0</v>
          </cell>
          <cell r="AJ452">
            <v>735386.13</v>
          </cell>
          <cell r="AK452">
            <v>30.999999999999961</v>
          </cell>
          <cell r="AL452">
            <v>15245.799999999981</v>
          </cell>
          <cell r="AM452">
            <v>0</v>
          </cell>
          <cell r="AN452">
            <v>0</v>
          </cell>
          <cell r="AO452">
            <v>15245.799999999981</v>
          </cell>
          <cell r="AP452">
            <v>30.999999999999961</v>
          </cell>
          <cell r="AQ452">
            <v>25513.619999999966</v>
          </cell>
          <cell r="AR452">
            <v>0</v>
          </cell>
          <cell r="AS452">
            <v>0</v>
          </cell>
          <cell r="AT452">
            <v>25513.619999999966</v>
          </cell>
          <cell r="AU452">
            <v>173.99999999999989</v>
          </cell>
          <cell r="AV452">
            <v>0</v>
          </cell>
          <cell r="AW452">
            <v>30.999999999999961</v>
          </cell>
          <cell r="AX452">
            <v>7311.8087999999907</v>
          </cell>
          <cell r="AY452">
            <v>1.0000000000000011</v>
          </cell>
          <cell r="AZ452">
            <v>286.04880000000037</v>
          </cell>
          <cell r="BA452">
            <v>1.0000000000000011</v>
          </cell>
          <cell r="BB452">
            <v>446.6400000000005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8044.4975999999915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8044.4975999999915</v>
          </cell>
          <cell r="BZ452">
            <v>48803.917599999942</v>
          </cell>
          <cell r="CA452">
            <v>0</v>
          </cell>
          <cell r="CB452">
            <v>48803.917599999942</v>
          </cell>
          <cell r="CC452">
            <v>57.346786833855781</v>
          </cell>
          <cell r="CD452">
            <v>67342.905246865179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67342.905246865179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3.50847457627119</v>
          </cell>
          <cell r="CX452">
            <v>2077.6133898305106</v>
          </cell>
          <cell r="CY452">
            <v>0</v>
          </cell>
          <cell r="CZ452">
            <v>0</v>
          </cell>
          <cell r="DA452">
            <v>2077.6133898305106</v>
          </cell>
          <cell r="DB452">
            <v>853610.56623669562</v>
          </cell>
          <cell r="DC452">
            <v>0</v>
          </cell>
          <cell r="DD452">
            <v>853610.56623669562</v>
          </cell>
          <cell r="DE452">
            <v>134894.59</v>
          </cell>
          <cell r="DF452">
            <v>0</v>
          </cell>
          <cell r="DG452">
            <v>134894.59</v>
          </cell>
          <cell r="DH452">
            <v>29.571428571428573</v>
          </cell>
          <cell r="DI452">
            <v>0</v>
          </cell>
          <cell r="DJ452">
            <v>0.52500000000000002</v>
          </cell>
          <cell r="DK452">
            <v>0</v>
          </cell>
          <cell r="DL452">
            <v>0</v>
          </cell>
          <cell r="DN452"/>
          <cell r="DO452">
            <v>0</v>
          </cell>
          <cell r="DP452">
            <v>0</v>
          </cell>
          <cell r="DQ452">
            <v>0</v>
          </cell>
          <cell r="DR452">
            <v>1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4782.1000000000004</v>
          </cell>
          <cell r="EB452">
            <v>4782.1000000000004</v>
          </cell>
          <cell r="EC452">
            <v>0</v>
          </cell>
          <cell r="ED452">
            <v>0</v>
          </cell>
          <cell r="EE452">
            <v>4782.1000000000004</v>
          </cell>
          <cell r="EF452">
            <v>4782.1000000000004</v>
          </cell>
          <cell r="EG452">
            <v>0</v>
          </cell>
          <cell r="EH452"/>
          <cell r="EI452">
            <v>0</v>
          </cell>
          <cell r="EJ452">
            <v>0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139676.69</v>
          </cell>
          <cell r="EQ452">
            <v>0</v>
          </cell>
          <cell r="ER452">
            <v>139676.69</v>
          </cell>
          <cell r="ES452">
            <v>993287.25623669568</v>
          </cell>
          <cell r="ET452">
            <v>0</v>
          </cell>
          <cell r="EU452">
            <v>993287.25623669568</v>
          </cell>
          <cell r="EV452">
            <v>988505.15623669559</v>
          </cell>
          <cell r="EW452">
            <v>4775.3872281965969</v>
          </cell>
          <cell r="EX452">
            <v>4610</v>
          </cell>
          <cell r="EY452">
            <v>0</v>
          </cell>
          <cell r="EZ452">
            <v>954270</v>
          </cell>
          <cell r="FA452">
            <v>0</v>
          </cell>
          <cell r="FB452">
            <v>993287.25623669568</v>
          </cell>
          <cell r="FC452">
            <v>993287.25623669568</v>
          </cell>
          <cell r="FD452">
            <v>0</v>
          </cell>
          <cell r="FE452">
            <v>993287.25623669568</v>
          </cell>
          <cell r="FF452">
            <v>993287.25623669568</v>
          </cell>
          <cell r="FG452">
            <v>0</v>
          </cell>
          <cell r="FH452" t="str">
            <v>Formula</v>
          </cell>
          <cell r="FI452">
            <v>125040.22013669566</v>
          </cell>
          <cell r="FJ452">
            <v>0</v>
          </cell>
          <cell r="FK452">
            <v>125040.22013669566</v>
          </cell>
          <cell r="FL452">
            <v>0</v>
          </cell>
          <cell r="FM452" t="str">
            <v/>
          </cell>
          <cell r="FN452" t="str">
            <v/>
          </cell>
          <cell r="FO452" t="str">
            <v/>
          </cell>
          <cell r="FP452" t="str">
            <v/>
          </cell>
          <cell r="FQ452">
            <v>0</v>
          </cell>
        </row>
        <row r="453">
          <cell r="C453">
            <v>4880</v>
          </cell>
          <cell r="D453" t="str">
            <v>RB054880</v>
          </cell>
          <cell r="E453" t="str">
            <v>Woodham Walter Church of England Voluntary Controlled Primary School</v>
          </cell>
          <cell r="F453" t="str">
            <v>P</v>
          </cell>
          <cell r="G453" t="str">
            <v>Y</v>
          </cell>
          <cell r="H453">
            <v>10041451</v>
          </cell>
          <cell r="I453" t="str">
            <v/>
          </cell>
          <cell r="J453"/>
          <cell r="K453">
            <v>3235</v>
          </cell>
          <cell r="L453">
            <v>115123</v>
          </cell>
          <cell r="M453"/>
          <cell r="N453"/>
          <cell r="O453">
            <v>7</v>
          </cell>
          <cell r="P453">
            <v>0</v>
          </cell>
          <cell r="Q453">
            <v>0</v>
          </cell>
          <cell r="R453"/>
          <cell r="S453">
            <v>16</v>
          </cell>
          <cell r="T453">
            <v>90</v>
          </cell>
          <cell r="U453"/>
          <cell r="V453">
            <v>106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106</v>
          </cell>
          <cell r="AF453">
            <v>376574.54000000004</v>
          </cell>
          <cell r="AG453">
            <v>0</v>
          </cell>
          <cell r="AH453">
            <v>0</v>
          </cell>
          <cell r="AI453">
            <v>0</v>
          </cell>
          <cell r="AJ453">
            <v>376574.54000000004</v>
          </cell>
          <cell r="AK453">
            <v>26.00000000000005</v>
          </cell>
          <cell r="AL453">
            <v>12786.800000000025</v>
          </cell>
          <cell r="AM453">
            <v>0</v>
          </cell>
          <cell r="AN453">
            <v>0</v>
          </cell>
          <cell r="AO453">
            <v>12786.800000000025</v>
          </cell>
          <cell r="AP453">
            <v>28.999999999999964</v>
          </cell>
          <cell r="AQ453">
            <v>23867.579999999969</v>
          </cell>
          <cell r="AR453">
            <v>0</v>
          </cell>
          <cell r="AS453">
            <v>0</v>
          </cell>
          <cell r="AT453">
            <v>23867.579999999969</v>
          </cell>
          <cell r="AU453">
            <v>85.809523809523853</v>
          </cell>
          <cell r="AV453">
            <v>0</v>
          </cell>
          <cell r="AW453">
            <v>8.0761904761904777</v>
          </cell>
          <cell r="AX453">
            <v>1904.8890514285717</v>
          </cell>
          <cell r="AY453">
            <v>2.0190476190476141</v>
          </cell>
          <cell r="AZ453">
            <v>577.54614857142724</v>
          </cell>
          <cell r="BA453">
            <v>8.0761904761904777</v>
          </cell>
          <cell r="BB453">
            <v>3607.1497142857147</v>
          </cell>
          <cell r="BC453">
            <v>2.0190476190476141</v>
          </cell>
          <cell r="BD453">
            <v>982.83199999999749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7072.4169142857108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7072.4169142857108</v>
          </cell>
          <cell r="BZ453">
            <v>43726.796914285704</v>
          </cell>
          <cell r="CA453">
            <v>0</v>
          </cell>
          <cell r="CB453">
            <v>43726.796914285704</v>
          </cell>
          <cell r="CC453">
            <v>32.601013439083516</v>
          </cell>
          <cell r="CD453">
            <v>38283.696091650163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38283.696091650163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1.1777777777777765</v>
          </cell>
          <cell r="CX453">
            <v>697.44466666666585</v>
          </cell>
          <cell r="CY453">
            <v>0</v>
          </cell>
          <cell r="CZ453">
            <v>0</v>
          </cell>
          <cell r="DA453">
            <v>697.44466666666585</v>
          </cell>
          <cell r="DB453">
            <v>459282.47767260257</v>
          </cell>
          <cell r="DC453">
            <v>0</v>
          </cell>
          <cell r="DD453">
            <v>459282.47767260257</v>
          </cell>
          <cell r="DE453">
            <v>134894.59</v>
          </cell>
          <cell r="DF453">
            <v>0</v>
          </cell>
          <cell r="DG453">
            <v>134894.59</v>
          </cell>
          <cell r="DH453">
            <v>15.142857142857142</v>
          </cell>
          <cell r="DI453">
            <v>0.58477970627503328</v>
          </cell>
          <cell r="DJ453">
            <v>2.3420000000000001</v>
          </cell>
          <cell r="DK453">
            <v>0</v>
          </cell>
          <cell r="DL453">
            <v>1</v>
          </cell>
          <cell r="DN453"/>
          <cell r="DO453">
            <v>33513.800987983974</v>
          </cell>
          <cell r="DP453">
            <v>0</v>
          </cell>
          <cell r="DQ453">
            <v>33513.800987983974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10903.15</v>
          </cell>
          <cell r="EB453">
            <v>9481</v>
          </cell>
          <cell r="EC453">
            <v>1422.1499999999996</v>
          </cell>
          <cell r="ED453">
            <v>0</v>
          </cell>
          <cell r="EE453">
            <v>10903.15</v>
          </cell>
          <cell r="EF453">
            <v>10903.15</v>
          </cell>
          <cell r="EG453">
            <v>0</v>
          </cell>
          <cell r="EH453"/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0</v>
          </cell>
          <cell r="EN453">
            <v>0</v>
          </cell>
          <cell r="EO453">
            <v>0</v>
          </cell>
          <cell r="EP453">
            <v>179311.54098798396</v>
          </cell>
          <cell r="EQ453">
            <v>0</v>
          </cell>
          <cell r="ER453">
            <v>179311.54098798396</v>
          </cell>
          <cell r="ES453">
            <v>638594.01866058656</v>
          </cell>
          <cell r="ET453">
            <v>0</v>
          </cell>
          <cell r="EU453">
            <v>638594.01866058656</v>
          </cell>
          <cell r="EV453">
            <v>627690.86866058654</v>
          </cell>
          <cell r="EW453">
            <v>5921.6119684960995</v>
          </cell>
          <cell r="EX453">
            <v>4610</v>
          </cell>
          <cell r="EY453">
            <v>0</v>
          </cell>
          <cell r="EZ453">
            <v>488660</v>
          </cell>
          <cell r="FA453">
            <v>0</v>
          </cell>
          <cell r="FB453">
            <v>638594.01866058656</v>
          </cell>
          <cell r="FC453">
            <v>638594.01866058656</v>
          </cell>
          <cell r="FD453">
            <v>0</v>
          </cell>
          <cell r="FE453">
            <v>638594.01866058656</v>
          </cell>
          <cell r="FF453">
            <v>638594.01866058656</v>
          </cell>
          <cell r="FG453">
            <v>0</v>
          </cell>
          <cell r="FH453" t="str">
            <v>Formula</v>
          </cell>
          <cell r="FI453">
            <v>81218.373872602504</v>
          </cell>
          <cell r="FJ453">
            <v>0</v>
          </cell>
          <cell r="FK453">
            <v>81218.373872602504</v>
          </cell>
          <cell r="FL453">
            <v>0</v>
          </cell>
          <cell r="FM453">
            <v>4365.08</v>
          </cell>
          <cell r="FN453">
            <v>785.46</v>
          </cell>
          <cell r="FO453">
            <v>0</v>
          </cell>
          <cell r="FP453">
            <v>106</v>
          </cell>
          <cell r="FQ453">
            <v>5256.54</v>
          </cell>
        </row>
        <row r="454">
          <cell r="C454"/>
          <cell r="D454"/>
          <cell r="E454" t="str">
            <v>Woodville Primary School</v>
          </cell>
          <cell r="F454" t="str">
            <v>P</v>
          </cell>
          <cell r="G454" t="str">
            <v/>
          </cell>
          <cell r="H454"/>
          <cell r="I454" t="str">
            <v>Y</v>
          </cell>
          <cell r="J454"/>
          <cell r="K454">
            <v>5213</v>
          </cell>
          <cell r="L454">
            <v>140447</v>
          </cell>
          <cell r="M454"/>
          <cell r="N454"/>
          <cell r="O454">
            <v>7</v>
          </cell>
          <cell r="P454">
            <v>0</v>
          </cell>
          <cell r="Q454">
            <v>0</v>
          </cell>
          <cell r="R454"/>
          <cell r="S454">
            <v>54</v>
          </cell>
          <cell r="T454">
            <v>355</v>
          </cell>
          <cell r="U454"/>
          <cell r="V454">
            <v>409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409</v>
          </cell>
          <cell r="AF454">
            <v>1453009.31</v>
          </cell>
          <cell r="AG454">
            <v>0</v>
          </cell>
          <cell r="AH454">
            <v>0</v>
          </cell>
          <cell r="AI454">
            <v>0</v>
          </cell>
          <cell r="AJ454">
            <v>1453009.31</v>
          </cell>
          <cell r="AK454">
            <v>36.999999999999993</v>
          </cell>
          <cell r="AL454">
            <v>18196.599999999999</v>
          </cell>
          <cell r="AM454">
            <v>0</v>
          </cell>
          <cell r="AN454">
            <v>0</v>
          </cell>
          <cell r="AO454">
            <v>18196.599999999999</v>
          </cell>
          <cell r="AP454">
            <v>37.999999999999979</v>
          </cell>
          <cell r="AQ454">
            <v>31274.75999999998</v>
          </cell>
          <cell r="AR454">
            <v>0</v>
          </cell>
          <cell r="AS454">
            <v>0</v>
          </cell>
          <cell r="AT454">
            <v>31274.75999999998</v>
          </cell>
          <cell r="AU454">
            <v>403.97542997543007</v>
          </cell>
          <cell r="AV454">
            <v>0</v>
          </cell>
          <cell r="AW454">
            <v>3.0147420147420143</v>
          </cell>
          <cell r="AX454">
            <v>711.07152235872229</v>
          </cell>
          <cell r="AY454">
            <v>2.0098280098280084</v>
          </cell>
          <cell r="AZ454">
            <v>574.90889041769003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1285.9804127764123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1285.9804127764123</v>
          </cell>
          <cell r="BZ454">
            <v>50757.340412776393</v>
          </cell>
          <cell r="CA454">
            <v>0</v>
          </cell>
          <cell r="CB454">
            <v>50757.340412776393</v>
          </cell>
          <cell r="CC454">
            <v>72.038628132695962</v>
          </cell>
          <cell r="CD454">
            <v>84595.68140250619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84595.68140250619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4.6084507042253451</v>
          </cell>
          <cell r="CX454">
            <v>2728.9862535211223</v>
          </cell>
          <cell r="CY454">
            <v>0</v>
          </cell>
          <cell r="CZ454">
            <v>0</v>
          </cell>
          <cell r="DA454">
            <v>2728.9862535211223</v>
          </cell>
          <cell r="DB454">
            <v>1591091.318068804</v>
          </cell>
          <cell r="DC454">
            <v>0</v>
          </cell>
          <cell r="DD454">
            <v>1591091.318068804</v>
          </cell>
          <cell r="DE454">
            <v>134894.59</v>
          </cell>
          <cell r="DF454">
            <v>0</v>
          </cell>
          <cell r="DG454">
            <v>134894.59</v>
          </cell>
          <cell r="DH454">
            <v>58.428571428571431</v>
          </cell>
          <cell r="DI454">
            <v>0</v>
          </cell>
          <cell r="DJ454">
            <v>0.96099999999999997</v>
          </cell>
          <cell r="DK454">
            <v>0</v>
          </cell>
          <cell r="DL454">
            <v>0</v>
          </cell>
          <cell r="DN454"/>
          <cell r="DO454">
            <v>0</v>
          </cell>
          <cell r="DP454">
            <v>0</v>
          </cell>
          <cell r="DQ454">
            <v>0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6507.6</v>
          </cell>
          <cell r="EB454">
            <v>6507.6</v>
          </cell>
          <cell r="EC454">
            <v>0</v>
          </cell>
          <cell r="ED454">
            <v>0</v>
          </cell>
          <cell r="EE454">
            <v>6507.6</v>
          </cell>
          <cell r="EF454">
            <v>6507.6000000000013</v>
          </cell>
          <cell r="EG454">
            <v>0</v>
          </cell>
          <cell r="EH454"/>
          <cell r="EI454">
            <v>0</v>
          </cell>
          <cell r="EJ454">
            <v>0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141402.19</v>
          </cell>
          <cell r="EQ454">
            <v>0</v>
          </cell>
          <cell r="ER454">
            <v>141402.19</v>
          </cell>
          <cell r="ES454">
            <v>1732493.5080688039</v>
          </cell>
          <cell r="ET454">
            <v>0</v>
          </cell>
          <cell r="EU454">
            <v>1732493.5080688039</v>
          </cell>
          <cell r="EV454">
            <v>1725985.9080688041</v>
          </cell>
          <cell r="EW454">
            <v>4220.014445156</v>
          </cell>
          <cell r="EX454">
            <v>4610</v>
          </cell>
          <cell r="EY454">
            <v>389.98555484400003</v>
          </cell>
          <cell r="EZ454">
            <v>1885490</v>
          </cell>
          <cell r="FA454">
            <v>159504.09193119593</v>
          </cell>
          <cell r="FB454">
            <v>1891997.5999999999</v>
          </cell>
          <cell r="FC454">
            <v>1891997.5999999999</v>
          </cell>
          <cell r="FD454">
            <v>0</v>
          </cell>
          <cell r="FE454">
            <v>1891997.5999999999</v>
          </cell>
          <cell r="FF454">
            <v>1891997.5999999999</v>
          </cell>
          <cell r="FG454">
            <v>0</v>
          </cell>
          <cell r="FH454" t="str">
            <v>MPPL</v>
          </cell>
          <cell r="FI454">
            <v>163475.68736880369</v>
          </cell>
          <cell r="FJ454">
            <v>0</v>
          </cell>
          <cell r="FK454">
            <v>163475.68736880369</v>
          </cell>
          <cell r="FL454">
            <v>0</v>
          </cell>
          <cell r="FM454">
            <v>0</v>
          </cell>
          <cell r="FN454">
            <v>0</v>
          </cell>
          <cell r="FO454">
            <v>0</v>
          </cell>
          <cell r="FP454">
            <v>0</v>
          </cell>
          <cell r="FQ454">
            <v>0</v>
          </cell>
        </row>
        <row r="455">
          <cell r="C455">
            <v>4898</v>
          </cell>
          <cell r="D455" t="str">
            <v>RB054898</v>
          </cell>
          <cell r="E455" t="str">
            <v>Writtle Infant School</v>
          </cell>
          <cell r="F455" t="str">
            <v>P</v>
          </cell>
          <cell r="G455" t="str">
            <v>Y</v>
          </cell>
          <cell r="H455">
            <v>10028346</v>
          </cell>
          <cell r="I455" t="str">
            <v/>
          </cell>
          <cell r="J455"/>
          <cell r="K455">
            <v>2619</v>
          </cell>
          <cell r="L455">
            <v>114917</v>
          </cell>
          <cell r="M455"/>
          <cell r="N455"/>
          <cell r="O455">
            <v>3</v>
          </cell>
          <cell r="P455">
            <v>0</v>
          </cell>
          <cell r="Q455">
            <v>0</v>
          </cell>
          <cell r="R455"/>
          <cell r="S455">
            <v>54</v>
          </cell>
          <cell r="T455">
            <v>119</v>
          </cell>
          <cell r="U455"/>
          <cell r="V455">
            <v>173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173</v>
          </cell>
          <cell r="AF455">
            <v>614598.07000000007</v>
          </cell>
          <cell r="AG455">
            <v>0</v>
          </cell>
          <cell r="AH455">
            <v>0</v>
          </cell>
          <cell r="AI455">
            <v>0</v>
          </cell>
          <cell r="AJ455">
            <v>614598.07000000007</v>
          </cell>
          <cell r="AK455">
            <v>23.00000000000005</v>
          </cell>
          <cell r="AL455">
            <v>11311.400000000025</v>
          </cell>
          <cell r="AM455">
            <v>0</v>
          </cell>
          <cell r="AN455">
            <v>0</v>
          </cell>
          <cell r="AO455">
            <v>11311.400000000025</v>
          </cell>
          <cell r="AP455">
            <v>24.000000000000007</v>
          </cell>
          <cell r="AQ455">
            <v>19752.480000000007</v>
          </cell>
          <cell r="AR455">
            <v>0</v>
          </cell>
          <cell r="AS455">
            <v>0</v>
          </cell>
          <cell r="AT455">
            <v>19752.480000000007</v>
          </cell>
          <cell r="AU455">
            <v>141.99999999999994</v>
          </cell>
          <cell r="AV455">
            <v>0</v>
          </cell>
          <cell r="AW455">
            <v>14.000000000000002</v>
          </cell>
          <cell r="AX455">
            <v>3302.1072000000004</v>
          </cell>
          <cell r="AY455">
            <v>8.9999999999999929</v>
          </cell>
          <cell r="AZ455">
            <v>2574.4391999999984</v>
          </cell>
          <cell r="BA455">
            <v>4.0000000000000009</v>
          </cell>
          <cell r="BB455">
            <v>1786.5600000000004</v>
          </cell>
          <cell r="BC455">
            <v>4.0000000000000009</v>
          </cell>
          <cell r="BD455">
            <v>1947.1200000000003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9610.2263999999996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9610.2263999999996</v>
          </cell>
          <cell r="BZ455">
            <v>40674.106400000033</v>
          </cell>
          <cell r="CA455">
            <v>0</v>
          </cell>
          <cell r="CB455">
            <v>40674.106400000033</v>
          </cell>
          <cell r="CC455">
            <v>53.689655172413815</v>
          </cell>
          <cell r="CD455">
            <v>63048.298965517264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63048.298965517264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7.2689075630252145</v>
          </cell>
          <cell r="CX455">
            <v>4304.428991596641</v>
          </cell>
          <cell r="CY455">
            <v>0</v>
          </cell>
          <cell r="CZ455">
            <v>0</v>
          </cell>
          <cell r="DA455">
            <v>4304.428991596641</v>
          </cell>
          <cell r="DB455">
            <v>722624.90435711411</v>
          </cell>
          <cell r="DC455">
            <v>0</v>
          </cell>
          <cell r="DD455">
            <v>722624.90435711411</v>
          </cell>
          <cell r="DE455">
            <v>134894.59</v>
          </cell>
          <cell r="DF455">
            <v>0</v>
          </cell>
          <cell r="DG455">
            <v>134894.59</v>
          </cell>
          <cell r="DH455">
            <v>57.666666666666664</v>
          </cell>
          <cell r="DI455">
            <v>0</v>
          </cell>
          <cell r="DJ455">
            <v>2.1949999999999998</v>
          </cell>
          <cell r="DK455">
            <v>0</v>
          </cell>
          <cell r="DL455">
            <v>1</v>
          </cell>
          <cell r="DN455"/>
          <cell r="DO455">
            <v>0</v>
          </cell>
          <cell r="DP455">
            <v>0</v>
          </cell>
          <cell r="DQ455">
            <v>0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14845.25</v>
          </cell>
          <cell r="EB455">
            <v>13098.75</v>
          </cell>
          <cell r="EC455">
            <v>1746.5</v>
          </cell>
          <cell r="ED455">
            <v>0</v>
          </cell>
          <cell r="EE455">
            <v>14845.25</v>
          </cell>
          <cell r="EF455">
            <v>14845.25</v>
          </cell>
          <cell r="EG455">
            <v>0</v>
          </cell>
          <cell r="EH455"/>
          <cell r="EI455">
            <v>0</v>
          </cell>
          <cell r="EJ455">
            <v>0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149739.84</v>
          </cell>
          <cell r="EQ455">
            <v>0</v>
          </cell>
          <cell r="ER455">
            <v>149739.84</v>
          </cell>
          <cell r="ES455">
            <v>872364.74435711408</v>
          </cell>
          <cell r="ET455">
            <v>0</v>
          </cell>
          <cell r="EU455">
            <v>872364.74435711408</v>
          </cell>
          <cell r="EV455">
            <v>857519.49435711408</v>
          </cell>
          <cell r="EW455">
            <v>4956.7600829890989</v>
          </cell>
          <cell r="EX455">
            <v>4610</v>
          </cell>
          <cell r="EY455">
            <v>0</v>
          </cell>
          <cell r="EZ455">
            <v>797530</v>
          </cell>
          <cell r="FA455">
            <v>0</v>
          </cell>
          <cell r="FB455">
            <v>872364.74435711408</v>
          </cell>
          <cell r="FC455">
            <v>872364.74435711408</v>
          </cell>
          <cell r="FD455">
            <v>0</v>
          </cell>
          <cell r="FE455">
            <v>872364.74435711408</v>
          </cell>
          <cell r="FF455">
            <v>872364.74435711408</v>
          </cell>
          <cell r="FG455">
            <v>0</v>
          </cell>
          <cell r="FH455" t="str">
            <v>Formula</v>
          </cell>
          <cell r="FI455">
            <v>115153.3764571139</v>
          </cell>
          <cell r="FJ455">
            <v>0</v>
          </cell>
          <cell r="FK455">
            <v>115153.3764571139</v>
          </cell>
          <cell r="FL455">
            <v>0</v>
          </cell>
          <cell r="FM455">
            <v>7124.14</v>
          </cell>
          <cell r="FN455">
            <v>1281.93</v>
          </cell>
          <cell r="FO455">
            <v>0</v>
          </cell>
          <cell r="FP455">
            <v>173</v>
          </cell>
          <cell r="FQ455">
            <v>8579.07</v>
          </cell>
        </row>
        <row r="456">
          <cell r="C456">
            <v>4896</v>
          </cell>
          <cell r="D456" t="str">
            <v>RB054896</v>
          </cell>
          <cell r="E456" t="str">
            <v>Writtle Junior School</v>
          </cell>
          <cell r="F456" t="str">
            <v>P</v>
          </cell>
          <cell r="G456" t="str">
            <v>Y</v>
          </cell>
          <cell r="H456">
            <v>10025145</v>
          </cell>
          <cell r="I456" t="str">
            <v/>
          </cell>
          <cell r="J456"/>
          <cell r="K456">
            <v>2950</v>
          </cell>
          <cell r="L456">
            <v>115047</v>
          </cell>
          <cell r="M456"/>
          <cell r="N456"/>
          <cell r="O456">
            <v>4</v>
          </cell>
          <cell r="P456">
            <v>0</v>
          </cell>
          <cell r="Q456">
            <v>0</v>
          </cell>
          <cell r="R456"/>
          <cell r="S456">
            <v>0</v>
          </cell>
          <cell r="T456">
            <v>239</v>
          </cell>
          <cell r="U456"/>
          <cell r="V456">
            <v>239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239</v>
          </cell>
          <cell r="AF456">
            <v>849069.01</v>
          </cell>
          <cell r="AG456">
            <v>0</v>
          </cell>
          <cell r="AH456">
            <v>0</v>
          </cell>
          <cell r="AI456">
            <v>0</v>
          </cell>
          <cell r="AJ456">
            <v>849069.01</v>
          </cell>
          <cell r="AK456">
            <v>32.999999999999908</v>
          </cell>
          <cell r="AL456">
            <v>16229.399999999954</v>
          </cell>
          <cell r="AM456">
            <v>0</v>
          </cell>
          <cell r="AN456">
            <v>0</v>
          </cell>
          <cell r="AO456">
            <v>16229.399999999954</v>
          </cell>
          <cell r="AP456">
            <v>34.999999999999893</v>
          </cell>
          <cell r="AQ456">
            <v>28805.699999999913</v>
          </cell>
          <cell r="AR456">
            <v>0</v>
          </cell>
          <cell r="AS456">
            <v>0</v>
          </cell>
          <cell r="AT456">
            <v>28805.699999999913</v>
          </cell>
          <cell r="AU456">
            <v>207.00000000000009</v>
          </cell>
          <cell r="AV456">
            <v>0</v>
          </cell>
          <cell r="AW456">
            <v>12</v>
          </cell>
          <cell r="AX456">
            <v>2830.3775999999998</v>
          </cell>
          <cell r="AY456">
            <v>16.999999999999996</v>
          </cell>
          <cell r="AZ456">
            <v>4862.8295999999991</v>
          </cell>
          <cell r="BA456">
            <v>1.9999999999999989</v>
          </cell>
          <cell r="BB456">
            <v>893.27999999999952</v>
          </cell>
          <cell r="BC456">
            <v>0.99999999999999944</v>
          </cell>
          <cell r="BD456">
            <v>486.77999999999969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9073.2671999999966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9073.2671999999966</v>
          </cell>
          <cell r="BZ456">
            <v>54108.367199999862</v>
          </cell>
          <cell r="CA456">
            <v>0</v>
          </cell>
          <cell r="CB456">
            <v>54108.367199999862</v>
          </cell>
          <cell r="CC456">
            <v>52.137120426091151</v>
          </cell>
          <cell r="CD456">
            <v>61225.141887563099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61225.141887563099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9.075949367088608</v>
          </cell>
          <cell r="CX456">
            <v>5374.5049367088604</v>
          </cell>
          <cell r="CY456">
            <v>0</v>
          </cell>
          <cell r="CZ456">
            <v>0</v>
          </cell>
          <cell r="DA456">
            <v>5374.5049367088604</v>
          </cell>
          <cell r="DB456">
            <v>969777.02402427176</v>
          </cell>
          <cell r="DC456">
            <v>0</v>
          </cell>
          <cell r="DD456">
            <v>969777.02402427176</v>
          </cell>
          <cell r="DE456">
            <v>134894.59</v>
          </cell>
          <cell r="DF456">
            <v>0</v>
          </cell>
          <cell r="DG456">
            <v>134894.59</v>
          </cell>
          <cell r="DH456">
            <v>59.75</v>
          </cell>
          <cell r="DI456">
            <v>0</v>
          </cell>
          <cell r="DJ456">
            <v>2.202</v>
          </cell>
          <cell r="DK456">
            <v>0</v>
          </cell>
          <cell r="DL456">
            <v>1</v>
          </cell>
          <cell r="DN456"/>
          <cell r="DO456">
            <v>0</v>
          </cell>
          <cell r="DP456">
            <v>0</v>
          </cell>
          <cell r="DQ456">
            <v>0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16336.01</v>
          </cell>
          <cell r="EB456">
            <v>16591.75</v>
          </cell>
          <cell r="EC456">
            <v>-255.73999999999978</v>
          </cell>
          <cell r="ED456">
            <v>0</v>
          </cell>
          <cell r="EE456">
            <v>16336.01</v>
          </cell>
          <cell r="EF456">
            <v>16336.01</v>
          </cell>
          <cell r="EG456">
            <v>0</v>
          </cell>
          <cell r="EH456"/>
          <cell r="EI456">
            <v>0</v>
          </cell>
          <cell r="EJ456">
            <v>0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151230.6</v>
          </cell>
          <cell r="EQ456">
            <v>0</v>
          </cell>
          <cell r="ER456">
            <v>151230.6</v>
          </cell>
          <cell r="ES456">
            <v>1121007.6240242717</v>
          </cell>
          <cell r="ET456">
            <v>0</v>
          </cell>
          <cell r="EU456">
            <v>1121007.6240242717</v>
          </cell>
          <cell r="EV456">
            <v>1104671.6140242717</v>
          </cell>
          <cell r="EW456">
            <v>4622.0569624446516</v>
          </cell>
          <cell r="EX456">
            <v>4610</v>
          </cell>
          <cell r="EY456">
            <v>0</v>
          </cell>
          <cell r="EZ456">
            <v>1101790</v>
          </cell>
          <cell r="FA456">
            <v>0</v>
          </cell>
          <cell r="FB456">
            <v>1121007.6240242717</v>
          </cell>
          <cell r="FC456">
            <v>1121007.6240242717</v>
          </cell>
          <cell r="FD456">
            <v>0</v>
          </cell>
          <cell r="FE456">
            <v>1121007.6240242717</v>
          </cell>
          <cell r="FF456">
            <v>1121007.6240242717</v>
          </cell>
          <cell r="FG456">
            <v>0</v>
          </cell>
          <cell r="FH456" t="str">
            <v>Formula</v>
          </cell>
          <cell r="FI456">
            <v>129950.68432427186</v>
          </cell>
          <cell r="FJ456">
            <v>0</v>
          </cell>
          <cell r="FK456">
            <v>129950.68432427186</v>
          </cell>
          <cell r="FL456">
            <v>0</v>
          </cell>
          <cell r="FM456">
            <v>9842.02</v>
          </cell>
          <cell r="FN456">
            <v>1770.99</v>
          </cell>
          <cell r="FO456">
            <v>0</v>
          </cell>
          <cell r="FP456">
            <v>239</v>
          </cell>
          <cell r="FQ456">
            <v>11852.01</v>
          </cell>
        </row>
        <row r="457">
          <cell r="C457"/>
          <cell r="D457"/>
          <cell r="E457" t="str">
            <v>Wyburns Primary School</v>
          </cell>
          <cell r="F457" t="str">
            <v>P</v>
          </cell>
          <cell r="G457" t="str">
            <v/>
          </cell>
          <cell r="H457"/>
          <cell r="I457" t="str">
            <v>Y</v>
          </cell>
          <cell r="J457"/>
          <cell r="K457">
            <v>5262</v>
          </cell>
          <cell r="L457">
            <v>145349</v>
          </cell>
          <cell r="M457"/>
          <cell r="N457"/>
          <cell r="O457">
            <v>7</v>
          </cell>
          <cell r="P457">
            <v>0</v>
          </cell>
          <cell r="Q457">
            <v>0</v>
          </cell>
          <cell r="R457"/>
          <cell r="S457">
            <v>15</v>
          </cell>
          <cell r="T457">
            <v>172</v>
          </cell>
          <cell r="U457"/>
          <cell r="V457">
            <v>187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187</v>
          </cell>
          <cell r="AF457">
            <v>664334.33000000007</v>
          </cell>
          <cell r="AG457">
            <v>0</v>
          </cell>
          <cell r="AH457">
            <v>0</v>
          </cell>
          <cell r="AI457">
            <v>0</v>
          </cell>
          <cell r="AJ457">
            <v>664334.33000000007</v>
          </cell>
          <cell r="AK457">
            <v>41.00000000000005</v>
          </cell>
          <cell r="AL457">
            <v>20163.800000000025</v>
          </cell>
          <cell r="AM457">
            <v>0</v>
          </cell>
          <cell r="AN457">
            <v>0</v>
          </cell>
          <cell r="AO457">
            <v>20163.800000000025</v>
          </cell>
          <cell r="AP457">
            <v>41.00000000000005</v>
          </cell>
          <cell r="AQ457">
            <v>33743.820000000043</v>
          </cell>
          <cell r="AR457">
            <v>0</v>
          </cell>
          <cell r="AS457">
            <v>0</v>
          </cell>
          <cell r="AT457">
            <v>33743.820000000043</v>
          </cell>
          <cell r="AU457">
            <v>182.99999999999997</v>
          </cell>
          <cell r="AV457">
            <v>0</v>
          </cell>
          <cell r="AW457">
            <v>0.99999999999999989</v>
          </cell>
          <cell r="AX457">
            <v>235.86479999999997</v>
          </cell>
          <cell r="AY457">
            <v>1.9999999999999998</v>
          </cell>
          <cell r="AZ457">
            <v>572.09759999999994</v>
          </cell>
          <cell r="BA457">
            <v>0.99999999999999989</v>
          </cell>
          <cell r="BB457">
            <v>446.63999999999993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1254.6023999999998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1254.6023999999998</v>
          </cell>
          <cell r="BZ457">
            <v>55162.222400000072</v>
          </cell>
          <cell r="CA457">
            <v>0</v>
          </cell>
          <cell r="CB457">
            <v>55162.222400000072</v>
          </cell>
          <cell r="CC457">
            <v>49.277183563906675</v>
          </cell>
          <cell r="CD457">
            <v>57866.689430931248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57866.689430931248</v>
          </cell>
          <cell r="CR457">
            <v>2.8552688172043084</v>
          </cell>
          <cell r="CS457">
            <v>2751.137163440867</v>
          </cell>
          <cell r="CT457">
            <v>0</v>
          </cell>
          <cell r="CU457">
            <v>0</v>
          </cell>
          <cell r="CV457">
            <v>2751.137163440867</v>
          </cell>
          <cell r="CW457">
            <v>3.2616279069767482</v>
          </cell>
          <cell r="CX457">
            <v>1931.438197674421</v>
          </cell>
          <cell r="CY457">
            <v>0</v>
          </cell>
          <cell r="CZ457">
            <v>0</v>
          </cell>
          <cell r="DA457">
            <v>1931.438197674421</v>
          </cell>
          <cell r="DB457">
            <v>782045.81719204667</v>
          </cell>
          <cell r="DC457">
            <v>0</v>
          </cell>
          <cell r="DD457">
            <v>782045.81719204667</v>
          </cell>
          <cell r="DE457">
            <v>134894.59</v>
          </cell>
          <cell r="DF457">
            <v>0</v>
          </cell>
          <cell r="DG457">
            <v>134894.59</v>
          </cell>
          <cell r="DH457">
            <v>26.714285714285715</v>
          </cell>
          <cell r="DI457">
            <v>0</v>
          </cell>
          <cell r="DJ457">
            <v>0.72499999999999998</v>
          </cell>
          <cell r="DK457">
            <v>0</v>
          </cell>
          <cell r="DL457">
            <v>0</v>
          </cell>
          <cell r="DN457"/>
          <cell r="DO457">
            <v>0</v>
          </cell>
          <cell r="DP457">
            <v>0</v>
          </cell>
          <cell r="DQ457">
            <v>0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3908.8580000000002</v>
          </cell>
          <cell r="EB457">
            <v>3908.8580000000002</v>
          </cell>
          <cell r="EC457">
            <v>0</v>
          </cell>
          <cell r="ED457">
            <v>0</v>
          </cell>
          <cell r="EE457">
            <v>3908.8580000000002</v>
          </cell>
          <cell r="EF457">
            <v>3908.8580000000002</v>
          </cell>
          <cell r="EG457">
            <v>0</v>
          </cell>
          <cell r="EH457"/>
          <cell r="EI457">
            <v>0</v>
          </cell>
          <cell r="EJ457">
            <v>0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138803.448</v>
          </cell>
          <cell r="EQ457">
            <v>0</v>
          </cell>
          <cell r="ER457">
            <v>138803.448</v>
          </cell>
          <cell r="ES457">
            <v>920849.26519204665</v>
          </cell>
          <cell r="ET457">
            <v>0</v>
          </cell>
          <cell r="EU457">
            <v>920849.26519204665</v>
          </cell>
          <cell r="EV457">
            <v>916940.40719204664</v>
          </cell>
          <cell r="EW457">
            <v>4903.4246373906235</v>
          </cell>
          <cell r="EX457">
            <v>4610</v>
          </cell>
          <cell r="EY457">
            <v>0</v>
          </cell>
          <cell r="EZ457">
            <v>862070</v>
          </cell>
          <cell r="FA457">
            <v>0</v>
          </cell>
          <cell r="FB457">
            <v>920849.26519204665</v>
          </cell>
          <cell r="FC457">
            <v>920849.26519204665</v>
          </cell>
          <cell r="FD457">
            <v>0</v>
          </cell>
          <cell r="FE457">
            <v>920849.26519204665</v>
          </cell>
          <cell r="FF457">
            <v>920849.26519204665</v>
          </cell>
          <cell r="FG457">
            <v>0</v>
          </cell>
          <cell r="FH457" t="str">
            <v>Formula</v>
          </cell>
          <cell r="FI457">
            <v>117477.71709204659</v>
          </cell>
          <cell r="FJ457">
            <v>0</v>
          </cell>
          <cell r="FK457">
            <v>117477.71709204659</v>
          </cell>
          <cell r="FL457">
            <v>0</v>
          </cell>
          <cell r="FM457">
            <v>0</v>
          </cell>
          <cell r="FN457">
            <v>0</v>
          </cell>
          <cell r="FO457">
            <v>0</v>
          </cell>
          <cell r="FP457">
            <v>0</v>
          </cell>
          <cell r="FQ457">
            <v>0</v>
          </cell>
        </row>
        <row r="458">
          <cell r="C458"/>
          <cell r="D458"/>
          <cell r="E458" t="str">
            <v>Chapel Primary (Dry Street, Basildon)</v>
          </cell>
          <cell r="F458" t="str">
            <v>P</v>
          </cell>
          <cell r="G458"/>
          <cell r="H458"/>
          <cell r="I458" t="str">
            <v>Y</v>
          </cell>
          <cell r="J458"/>
          <cell r="K458">
            <v>9001</v>
          </cell>
          <cell r="L458">
            <v>881125</v>
          </cell>
          <cell r="M458">
            <v>30</v>
          </cell>
          <cell r="N458"/>
          <cell r="O458">
            <v>1</v>
          </cell>
          <cell r="P458">
            <v>0</v>
          </cell>
          <cell r="Q458">
            <v>0</v>
          </cell>
          <cell r="R458"/>
          <cell r="S458">
            <v>17.5</v>
          </cell>
          <cell r="T458">
            <v>0</v>
          </cell>
          <cell r="U458"/>
          <cell r="V458">
            <v>17.5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17.5</v>
          </cell>
          <cell r="AF458">
            <v>62170.325000000004</v>
          </cell>
          <cell r="AG458">
            <v>0</v>
          </cell>
          <cell r="AH458">
            <v>0</v>
          </cell>
          <cell r="AI458">
            <v>0</v>
          </cell>
          <cell r="AJ458">
            <v>62170.325000000004</v>
          </cell>
          <cell r="AK458">
            <v>2.6019184652278127</v>
          </cell>
          <cell r="AL458">
            <v>1279.6235011990384</v>
          </cell>
          <cell r="AM458">
            <v>0</v>
          </cell>
          <cell r="AN458">
            <v>0</v>
          </cell>
          <cell r="AO458">
            <v>1279.6235011990384</v>
          </cell>
          <cell r="AP458">
            <v>2.8956834532374174</v>
          </cell>
          <cell r="AQ458">
            <v>2383.2053956834593</v>
          </cell>
          <cell r="AR458">
            <v>0</v>
          </cell>
          <cell r="AS458">
            <v>0</v>
          </cell>
          <cell r="AT458">
            <v>2383.2053956834593</v>
          </cell>
          <cell r="AU458">
            <v>7.3860911270983198</v>
          </cell>
          <cell r="AV458">
            <v>0</v>
          </cell>
          <cell r="AW458">
            <v>0.54556354916067207</v>
          </cell>
          <cell r="AX458">
            <v>128.67923741007209</v>
          </cell>
          <cell r="AY458">
            <v>2.4340527577937725</v>
          </cell>
          <cell r="AZ458">
            <v>696.25787050359929</v>
          </cell>
          <cell r="BA458">
            <v>5.4556354916067198</v>
          </cell>
          <cell r="BB458">
            <v>2436.7050359712252</v>
          </cell>
          <cell r="BC458">
            <v>0.50359712230215847</v>
          </cell>
          <cell r="BD458">
            <v>245.14100719424468</v>
          </cell>
          <cell r="BE458">
            <v>1.0491606714628305</v>
          </cell>
          <cell r="BF458">
            <v>542.31115107913706</v>
          </cell>
          <cell r="BG458">
            <v>0.12589928057553962</v>
          </cell>
          <cell r="BH458">
            <v>85.926258992805785</v>
          </cell>
          <cell r="BI458">
            <v>4135.0205611510837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4135.0205611510837</v>
          </cell>
          <cell r="BZ458">
            <v>7797.849458033581</v>
          </cell>
          <cell r="CA458">
            <v>0</v>
          </cell>
          <cell r="CB458">
            <v>7797.849458033581</v>
          </cell>
          <cell r="CC458">
            <v>5.2801724137931085</v>
          </cell>
          <cell r="CD458">
            <v>6200.559267241385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6200.559267241385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1.1211699164345399</v>
          </cell>
          <cell r="CX458">
            <v>663.92318941504141</v>
          </cell>
          <cell r="CY458">
            <v>0</v>
          </cell>
          <cell r="CZ458">
            <v>0</v>
          </cell>
          <cell r="DA458">
            <v>663.92318941504141</v>
          </cell>
          <cell r="DB458">
            <v>76832.656914690029</v>
          </cell>
          <cell r="DC458">
            <v>0</v>
          </cell>
          <cell r="DD458">
            <v>76832.656914690029</v>
          </cell>
          <cell r="DE458">
            <v>78688.510833333334</v>
          </cell>
          <cell r="DF458">
            <v>0</v>
          </cell>
          <cell r="DG458">
            <v>78688.510833333334</v>
          </cell>
          <cell r="DH458">
            <v>17.5</v>
          </cell>
          <cell r="DI458">
            <v>0.36448598130841114</v>
          </cell>
          <cell r="DJ458">
            <v>1.276</v>
          </cell>
          <cell r="DK458">
            <v>0</v>
          </cell>
          <cell r="DL458">
            <v>0</v>
          </cell>
          <cell r="DM458"/>
          <cell r="DN458"/>
          <cell r="DO458">
            <v>0</v>
          </cell>
          <cell r="DP458">
            <v>0</v>
          </cell>
          <cell r="DQ458">
            <v>0</v>
          </cell>
          <cell r="DR458">
            <v>1.0173000000000001</v>
          </cell>
          <cell r="DS458">
            <v>2690.5162020408184</v>
          </cell>
          <cell r="DT458">
            <v>0</v>
          </cell>
          <cell r="DU458">
            <v>2690.5162020408184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0</v>
          </cell>
          <cell r="EB458">
            <v>0</v>
          </cell>
          <cell r="EC458">
            <v>0</v>
          </cell>
          <cell r="ED458">
            <v>0</v>
          </cell>
          <cell r="EE458">
            <v>0</v>
          </cell>
          <cell r="EF458">
            <v>0</v>
          </cell>
          <cell r="EG458">
            <v>0</v>
          </cell>
          <cell r="EH458"/>
          <cell r="EI458">
            <v>0</v>
          </cell>
          <cell r="EJ458">
            <v>0</v>
          </cell>
          <cell r="EK458">
            <v>0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81379.027035374151</v>
          </cell>
          <cell r="EQ458">
            <v>0</v>
          </cell>
          <cell r="ER458">
            <v>81379.027035374151</v>
          </cell>
          <cell r="ES458">
            <v>158211.68395006418</v>
          </cell>
          <cell r="ET458">
            <v>0</v>
          </cell>
          <cell r="EU458">
            <v>158211.68395006418</v>
          </cell>
          <cell r="EV458">
            <v>158211.68395006418</v>
          </cell>
          <cell r="EW458">
            <v>9040.667654289382</v>
          </cell>
          <cell r="EX458">
            <v>4610</v>
          </cell>
          <cell r="EY458">
            <v>0</v>
          </cell>
          <cell r="EZ458">
            <v>80675</v>
          </cell>
          <cell r="FA458">
            <v>0</v>
          </cell>
          <cell r="FB458">
            <v>158211.68395006418</v>
          </cell>
          <cell r="FC458">
            <v>158211.68395006418</v>
          </cell>
          <cell r="FD458">
            <v>0</v>
          </cell>
          <cell r="FE458">
            <v>158211.68395006418</v>
          </cell>
          <cell r="FF458">
            <v>158211.68395006418</v>
          </cell>
          <cell r="FG458">
            <v>0</v>
          </cell>
          <cell r="FH458" t="str">
            <v>Formula</v>
          </cell>
          <cell r="FI458">
            <v>15511.605417719364</v>
          </cell>
          <cell r="FJ458">
            <v>0</v>
          </cell>
          <cell r="FK458">
            <v>15511.605417719364</v>
          </cell>
          <cell r="FL458">
            <v>0</v>
          </cell>
          <cell r="FM458">
            <v>0</v>
          </cell>
          <cell r="FN458">
            <v>0</v>
          </cell>
          <cell r="FO458">
            <v>0</v>
          </cell>
          <cell r="FP458">
            <v>0</v>
          </cell>
          <cell r="FQ458">
            <v>0</v>
          </cell>
        </row>
        <row r="459">
          <cell r="C459"/>
          <cell r="D459"/>
          <cell r="E459" t="str">
            <v>Limebrook Way, Maldon</v>
          </cell>
          <cell r="F459" t="str">
            <v>P</v>
          </cell>
          <cell r="G459"/>
          <cell r="H459"/>
          <cell r="I459" t="str">
            <v>Y</v>
          </cell>
          <cell r="J459"/>
          <cell r="K459">
            <v>9002</v>
          </cell>
          <cell r="L459">
            <v>881225</v>
          </cell>
          <cell r="M459">
            <v>30</v>
          </cell>
          <cell r="N459"/>
          <cell r="O459">
            <v>1</v>
          </cell>
          <cell r="P459">
            <v>0</v>
          </cell>
          <cell r="Q459">
            <v>0</v>
          </cell>
          <cell r="R459"/>
          <cell r="S459">
            <v>17.5</v>
          </cell>
          <cell r="T459">
            <v>0</v>
          </cell>
          <cell r="U459"/>
          <cell r="V459">
            <v>17.5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17.5</v>
          </cell>
          <cell r="AF459">
            <v>62170.325000000004</v>
          </cell>
          <cell r="AG459">
            <v>0</v>
          </cell>
          <cell r="AH459">
            <v>0</v>
          </cell>
          <cell r="AI459">
            <v>0</v>
          </cell>
          <cell r="AJ459">
            <v>62170.325000000004</v>
          </cell>
          <cell r="AK459">
            <v>2.4316628701594603</v>
          </cell>
          <cell r="AL459">
            <v>1195.8917995444226</v>
          </cell>
          <cell r="AM459">
            <v>0</v>
          </cell>
          <cell r="AN459">
            <v>0</v>
          </cell>
          <cell r="AO459">
            <v>1195.8917995444226</v>
          </cell>
          <cell r="AP459">
            <v>2.471526195899775</v>
          </cell>
          <cell r="AQ459">
            <v>2034.1154897494328</v>
          </cell>
          <cell r="AR459">
            <v>0</v>
          </cell>
          <cell r="AS459">
            <v>0</v>
          </cell>
          <cell r="AT459">
            <v>2034.1154897494328</v>
          </cell>
          <cell r="AU459">
            <v>12.654462242562927</v>
          </cell>
          <cell r="AV459">
            <v>0</v>
          </cell>
          <cell r="AW459">
            <v>3.3638443935926725</v>
          </cell>
          <cell r="AX459">
            <v>793.41248512585696</v>
          </cell>
          <cell r="AY459">
            <v>0</v>
          </cell>
          <cell r="AZ459">
            <v>0</v>
          </cell>
          <cell r="BA459">
            <v>0.40045766590389004</v>
          </cell>
          <cell r="BB459">
            <v>178.86041189931345</v>
          </cell>
          <cell r="BC459">
            <v>1.0812356979405029</v>
          </cell>
          <cell r="BD459">
            <v>526.323913043478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1498.5968100686484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1498.5968100686484</v>
          </cell>
          <cell r="BZ459">
            <v>4728.6040993625038</v>
          </cell>
          <cell r="CA459">
            <v>0</v>
          </cell>
          <cell r="CB459">
            <v>4728.6040993625038</v>
          </cell>
          <cell r="CC459">
            <v>4.4562334217506638</v>
          </cell>
          <cell r="CD459">
            <v>5232.9994694960214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5232.9994694960214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9.2348284960422217E-2</v>
          </cell>
          <cell r="CX459">
            <v>54.68588390501322</v>
          </cell>
          <cell r="CY459">
            <v>0</v>
          </cell>
          <cell r="CZ459">
            <v>0</v>
          </cell>
          <cell r="DA459">
            <v>54.68588390501322</v>
          </cell>
          <cell r="DB459">
            <v>72186.614452763533</v>
          </cell>
          <cell r="DC459">
            <v>0</v>
          </cell>
          <cell r="DD459">
            <v>72186.614452763533</v>
          </cell>
          <cell r="DE459">
            <v>78688.510833333334</v>
          </cell>
          <cell r="DF459">
            <v>0</v>
          </cell>
          <cell r="DG459">
            <v>78688.510833333334</v>
          </cell>
          <cell r="DH459">
            <v>17.5</v>
          </cell>
          <cell r="DI459">
            <v>0.36448598130841114</v>
          </cell>
          <cell r="DJ459">
            <v>0.94299999999999995</v>
          </cell>
          <cell r="DK459">
            <v>0</v>
          </cell>
          <cell r="DL459">
            <v>0</v>
          </cell>
          <cell r="DM459"/>
          <cell r="DN459"/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0</v>
          </cell>
          <cell r="EB459">
            <v>0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/>
          <cell r="EI459">
            <v>0</v>
          </cell>
          <cell r="EJ459">
            <v>0</v>
          </cell>
          <cell r="EK459">
            <v>0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78688.510833333334</v>
          </cell>
          <cell r="EQ459">
            <v>0</v>
          </cell>
          <cell r="ER459">
            <v>78688.510833333334</v>
          </cell>
          <cell r="ES459">
            <v>150875.12528609688</v>
          </cell>
          <cell r="ET459">
            <v>0</v>
          </cell>
          <cell r="EU459">
            <v>150875.12528609688</v>
          </cell>
          <cell r="EV459">
            <v>150875.12528609688</v>
          </cell>
          <cell r="EW459">
            <v>8621.435730634108</v>
          </cell>
          <cell r="EX459">
            <v>4610</v>
          </cell>
          <cell r="EY459">
            <v>0</v>
          </cell>
          <cell r="EZ459">
            <v>80675</v>
          </cell>
          <cell r="FA459">
            <v>0</v>
          </cell>
          <cell r="FB459">
            <v>150875.12528609688</v>
          </cell>
          <cell r="FC459">
            <v>150875.12528609688</v>
          </cell>
          <cell r="FD459">
            <v>0</v>
          </cell>
          <cell r="FE459">
            <v>150875.12528609688</v>
          </cell>
          <cell r="FF459">
            <v>150875.12528609688</v>
          </cell>
          <cell r="FG459">
            <v>0</v>
          </cell>
          <cell r="FH459" t="str">
            <v>Formula</v>
          </cell>
          <cell r="FI459">
            <v>10685.507403219117</v>
          </cell>
          <cell r="FJ459">
            <v>0</v>
          </cell>
          <cell r="FK459">
            <v>10685.507403219117</v>
          </cell>
          <cell r="FL459">
            <v>0</v>
          </cell>
          <cell r="FM459">
            <v>0</v>
          </cell>
          <cell r="FN459">
            <v>0</v>
          </cell>
          <cell r="FO459">
            <v>0</v>
          </cell>
          <cell r="FP459">
            <v>0</v>
          </cell>
          <cell r="FQ459">
            <v>0</v>
          </cell>
        </row>
        <row r="460">
          <cell r="C460"/>
          <cell r="D460"/>
          <cell r="E460" t="str">
            <v>The Beaulieu Park School</v>
          </cell>
          <cell r="F460" t="str">
            <v>All</v>
          </cell>
          <cell r="G460" t="str">
            <v/>
          </cell>
          <cell r="I460" t="str">
            <v>Y</v>
          </cell>
          <cell r="K460">
            <v>4029</v>
          </cell>
          <cell r="L460">
            <v>145916</v>
          </cell>
          <cell r="M460">
            <v>50</v>
          </cell>
          <cell r="N460"/>
          <cell r="O460">
            <v>7</v>
          </cell>
          <cell r="P460">
            <v>3</v>
          </cell>
          <cell r="Q460">
            <v>2</v>
          </cell>
          <cell r="R460"/>
          <cell r="S460">
            <v>119.16666666666667</v>
          </cell>
          <cell r="T460">
            <v>365</v>
          </cell>
          <cell r="U460"/>
          <cell r="V460">
            <v>484.16666666666669</v>
          </cell>
          <cell r="W460">
            <v>210</v>
          </cell>
          <cell r="X460">
            <v>204</v>
          </cell>
          <cell r="Y460">
            <v>188</v>
          </cell>
          <cell r="Z460">
            <v>184</v>
          </cell>
          <cell r="AA460">
            <v>180</v>
          </cell>
          <cell r="AB460">
            <v>602</v>
          </cell>
          <cell r="AC460">
            <v>364</v>
          </cell>
          <cell r="AD460">
            <v>966</v>
          </cell>
          <cell r="AE460">
            <v>1450.1666666666667</v>
          </cell>
          <cell r="AF460">
            <v>1720045.6583333334</v>
          </cell>
          <cell r="AG460">
            <v>2995040.3</v>
          </cell>
          <cell r="AH460">
            <v>2120969.7600000002</v>
          </cell>
          <cell r="AI460">
            <v>5116010.0600000005</v>
          </cell>
          <cell r="AJ460">
            <v>6836055.7183333337</v>
          </cell>
          <cell r="AK460">
            <v>61.717948717948488</v>
          </cell>
          <cell r="AL460">
            <v>30352.887179487068</v>
          </cell>
          <cell r="AM460">
            <v>103.00000000000016</v>
          </cell>
          <cell r="AN460">
            <v>50655.400000000081</v>
          </cell>
          <cell r="AO460">
            <v>81008.287179487146</v>
          </cell>
          <cell r="AP460">
            <v>62.782051282051441</v>
          </cell>
          <cell r="AQ460">
            <v>51670.883846153978</v>
          </cell>
          <cell r="AR460">
            <v>128.00000000000014</v>
          </cell>
          <cell r="AS460">
            <v>154165.76000000018</v>
          </cell>
          <cell r="AT460">
            <v>205836.64384615415</v>
          </cell>
          <cell r="AU460">
            <v>477.78205128205138</v>
          </cell>
          <cell r="AV460">
            <v>0</v>
          </cell>
          <cell r="AW460">
            <v>4.2564102564102555</v>
          </cell>
          <cell r="AX460">
            <v>1003.9373538461537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2.1282051282051304</v>
          </cell>
          <cell r="BD460">
            <v>1035.9676923076934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2039.905046153847</v>
          </cell>
          <cell r="BJ460">
            <v>889.00000000000023</v>
          </cell>
          <cell r="BK460">
            <v>0</v>
          </cell>
          <cell r="BL460">
            <v>37.999999999999986</v>
          </cell>
          <cell r="BM460">
            <v>12967.499999999995</v>
          </cell>
          <cell r="BN460">
            <v>6.9999999999999973</v>
          </cell>
          <cell r="BO460">
            <v>3161.619999999999</v>
          </cell>
          <cell r="BP460">
            <v>14.999999999999995</v>
          </cell>
          <cell r="BQ460">
            <v>9484.7999999999975</v>
          </cell>
          <cell r="BR460">
            <v>16.999999999999993</v>
          </cell>
          <cell r="BS460">
            <v>11773.179999999995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37387.099999999984</v>
          </cell>
          <cell r="BY460">
            <v>39427.005046153834</v>
          </cell>
          <cell r="BZ460">
            <v>84063.676071794893</v>
          </cell>
          <cell r="CA460">
            <v>242208.26000000024</v>
          </cell>
          <cell r="CB460">
            <v>326271.93607179512</v>
          </cell>
          <cell r="CC460">
            <v>89.851982349842004</v>
          </cell>
          <cell r="CD460">
            <v>105514.08139324296</v>
          </cell>
          <cell r="CE460">
            <v>64.137931034482833</v>
          </cell>
          <cell r="CF460">
            <v>35.767403627586248</v>
          </cell>
          <cell r="CG460">
            <v>78.895027624309449</v>
          </cell>
          <cell r="CH460">
            <v>42.973627664088433</v>
          </cell>
          <cell r="CI460">
            <v>72.707182320442044</v>
          </cell>
          <cell r="CJ460">
            <v>39.60314706298346</v>
          </cell>
          <cell r="CK460">
            <v>48.924855491329403</v>
          </cell>
          <cell r="CL460">
            <v>31.569807062196482</v>
          </cell>
          <cell r="CM460">
            <v>47.861271676300504</v>
          </cell>
          <cell r="CN460">
            <v>30.883506908670473</v>
          </cell>
          <cell r="CO460">
            <v>180.7974923255251</v>
          </cell>
          <cell r="CP460">
            <v>322096.15650269273</v>
          </cell>
          <cell r="CQ460">
            <v>427610.23789593566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53.059360730593411</v>
          </cell>
          <cell r="CX460">
            <v>31420.161643835498</v>
          </cell>
          <cell r="CY460">
            <v>30.062240663900447</v>
          </cell>
          <cell r="CZ460">
            <v>47823.914315352748</v>
          </cell>
          <cell r="DA460">
            <v>79244.075959188252</v>
          </cell>
          <cell r="DB460">
            <v>1941043.5774422069</v>
          </cell>
          <cell r="DC460">
            <v>5728138.3908180464</v>
          </cell>
          <cell r="DD460">
            <v>7669181.9682602528</v>
          </cell>
          <cell r="DE460">
            <v>0</v>
          </cell>
          <cell r="DF460">
            <v>134894.59</v>
          </cell>
          <cell r="DG460">
            <v>134894.59</v>
          </cell>
          <cell r="DH460">
            <v>120.84722222222223</v>
          </cell>
          <cell r="DI460">
            <v>0</v>
          </cell>
          <cell r="DJ460">
            <v>0</v>
          </cell>
          <cell r="DK460">
            <v>1.57</v>
          </cell>
          <cell r="DL460">
            <v>0</v>
          </cell>
          <cell r="DN460"/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0</v>
          </cell>
          <cell r="EB460">
            <v>0</v>
          </cell>
          <cell r="EC460">
            <v>0</v>
          </cell>
          <cell r="ED460">
            <v>0</v>
          </cell>
          <cell r="EE460">
            <v>0</v>
          </cell>
          <cell r="EF460">
            <v>0</v>
          </cell>
          <cell r="EG460">
            <v>0</v>
          </cell>
          <cell r="EH460"/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134894.59</v>
          </cell>
          <cell r="ER460">
            <v>134894.59</v>
          </cell>
          <cell r="ES460">
            <v>1941043.5774422069</v>
          </cell>
          <cell r="ET460">
            <v>5863032.9808180463</v>
          </cell>
          <cell r="EU460">
            <v>7804076.5582602527</v>
          </cell>
          <cell r="EV460">
            <v>7804076.5582602527</v>
          </cell>
          <cell r="EW460">
            <v>5381.5032007311247</v>
          </cell>
          <cell r="EX460">
            <v>5187.083333333333</v>
          </cell>
          <cell r="EY460">
            <v>0</v>
          </cell>
          <cell r="EZ460">
            <v>7522135.347222222</v>
          </cell>
          <cell r="FA460">
            <v>0</v>
          </cell>
          <cell r="FB460">
            <v>7804076.5582602527</v>
          </cell>
          <cell r="FC460">
            <v>7804076.5582602527</v>
          </cell>
          <cell r="FD460">
            <v>0</v>
          </cell>
          <cell r="FE460">
            <v>7804076.5582602527</v>
          </cell>
          <cell r="FF460">
            <v>1941043.5774422069</v>
          </cell>
          <cell r="FG460">
            <v>5863032.9808180463</v>
          </cell>
          <cell r="FH460" t="str">
            <v>Formula</v>
          </cell>
          <cell r="FI460">
            <v>242246.40167938627</v>
          </cell>
          <cell r="FJ460">
            <v>663793.13201804564</v>
          </cell>
          <cell r="FK460">
            <v>906039.53369743191</v>
          </cell>
          <cell r="FL460">
            <v>0</v>
          </cell>
          <cell r="FM460">
            <v>0</v>
          </cell>
          <cell r="FN460">
            <v>0</v>
          </cell>
          <cell r="FO460">
            <v>0</v>
          </cell>
          <cell r="FP460">
            <v>0</v>
          </cell>
          <cell r="FQ460">
            <v>0</v>
          </cell>
        </row>
        <row r="461">
          <cell r="C461"/>
          <cell r="D461"/>
          <cell r="E461" t="str">
            <v>Helena Romanes School</v>
          </cell>
          <cell r="F461" t="str">
            <v>All</v>
          </cell>
          <cell r="G461" t="str">
            <v/>
          </cell>
          <cell r="I461" t="str">
            <v>Y</v>
          </cell>
          <cell r="J461" t="str">
            <v>VI</v>
          </cell>
          <cell r="K461">
            <v>5457</v>
          </cell>
          <cell r="L461">
            <v>137975</v>
          </cell>
          <cell r="M461">
            <v>25</v>
          </cell>
          <cell r="N461"/>
          <cell r="O461">
            <v>6</v>
          </cell>
          <cell r="P461">
            <v>3</v>
          </cell>
          <cell r="Q461">
            <v>2</v>
          </cell>
          <cell r="R461"/>
          <cell r="S461">
            <v>25.583333333333336</v>
          </cell>
          <cell r="T461">
            <v>32</v>
          </cell>
          <cell r="U461"/>
          <cell r="V461">
            <v>57.583333333333336</v>
          </cell>
          <cell r="W461">
            <v>213</v>
          </cell>
          <cell r="X461">
            <v>196</v>
          </cell>
          <cell r="Y461">
            <v>251</v>
          </cell>
          <cell r="Z461">
            <v>228</v>
          </cell>
          <cell r="AA461">
            <v>178</v>
          </cell>
          <cell r="AB461">
            <v>660</v>
          </cell>
          <cell r="AC461">
            <v>406</v>
          </cell>
          <cell r="AD461">
            <v>1066</v>
          </cell>
          <cell r="AE461">
            <v>1123.5833333333333</v>
          </cell>
          <cell r="AF461">
            <v>204569.97416666668</v>
          </cell>
          <cell r="AG461">
            <v>3283598.9999999995</v>
          </cell>
          <cell r="AH461">
            <v>2365697.04</v>
          </cell>
          <cell r="AI461">
            <v>5649296.0399999991</v>
          </cell>
          <cell r="AJ461">
            <v>5853866.0141666662</v>
          </cell>
          <cell r="AK461">
            <v>20.087209302325604</v>
          </cell>
          <cell r="AL461">
            <v>9878.8895348837323</v>
          </cell>
          <cell r="AM461">
            <v>165.00000000000023</v>
          </cell>
          <cell r="AN461">
            <v>81147.000000000116</v>
          </cell>
          <cell r="AO461">
            <v>91025.889534883841</v>
          </cell>
          <cell r="AP461">
            <v>21.426356589147289</v>
          </cell>
          <cell r="AQ461">
            <v>17634.320000000003</v>
          </cell>
          <cell r="AR461">
            <v>192.0000000000002</v>
          </cell>
          <cell r="AS461">
            <v>231248.64000000025</v>
          </cell>
          <cell r="AT461">
            <v>248882.96000000025</v>
          </cell>
          <cell r="AU461">
            <v>57.583333333333336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1060.9858889934151</v>
          </cell>
          <cell r="BK461">
            <v>0</v>
          </cell>
          <cell r="BL461">
            <v>1.0028222013170272</v>
          </cell>
          <cell r="BM461">
            <v>342.21307619943553</v>
          </cell>
          <cell r="BN461">
            <v>3.0084666039510806</v>
          </cell>
          <cell r="BO461">
            <v>1358.8040263405451</v>
          </cell>
          <cell r="BP461">
            <v>1.0028222013170272</v>
          </cell>
          <cell r="BQ461">
            <v>634.10453433678265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2335.1216368767632</v>
          </cell>
          <cell r="BY461">
            <v>2335.1216368767632</v>
          </cell>
          <cell r="BZ461">
            <v>27513.209534883736</v>
          </cell>
          <cell r="CA461">
            <v>314730.76163687714</v>
          </cell>
          <cell r="CB461">
            <v>342243.97117176087</v>
          </cell>
          <cell r="CC461">
            <v>21.16530257936509</v>
          </cell>
          <cell r="CD461">
            <v>24854.626471974218</v>
          </cell>
          <cell r="CE461">
            <v>89.091346153846203</v>
          </cell>
          <cell r="CF461">
            <v>49.683020425096181</v>
          </cell>
          <cell r="CG461">
            <v>80.888888888888943</v>
          </cell>
          <cell r="CH461">
            <v>44.059671413333369</v>
          </cell>
          <cell r="CI461">
            <v>103.58730158730167</v>
          </cell>
          <cell r="CJ461">
            <v>56.423354718095283</v>
          </cell>
          <cell r="CK461">
            <v>70.255813953488385</v>
          </cell>
          <cell r="CL461">
            <v>45.334063212558149</v>
          </cell>
          <cell r="CM461">
            <v>54.848837209302332</v>
          </cell>
          <cell r="CN461">
            <v>35.392382683488371</v>
          </cell>
          <cell r="CO461">
            <v>230.89249245257136</v>
          </cell>
          <cell r="CP461">
            <v>411341.90207902947</v>
          </cell>
          <cell r="CQ461">
            <v>436196.52855100366</v>
          </cell>
          <cell r="CR461">
            <v>3.240736434108535</v>
          </cell>
          <cell r="CS461">
            <v>3122.5467763565966</v>
          </cell>
          <cell r="CT461">
            <v>0</v>
          </cell>
          <cell r="CU461">
            <v>0</v>
          </cell>
          <cell r="CV461">
            <v>3122.5467763565966</v>
          </cell>
          <cell r="CW461">
            <v>5.3984375</v>
          </cell>
          <cell r="CX461">
            <v>3196.7927343749998</v>
          </cell>
          <cell r="CY461">
            <v>15.056497175141207</v>
          </cell>
          <cell r="CZ461">
            <v>23952.327401129885</v>
          </cell>
          <cell r="DA461">
            <v>27149.120135504883</v>
          </cell>
          <cell r="DB461">
            <v>263257.14968425623</v>
          </cell>
          <cell r="DC461">
            <v>6399321.0311170351</v>
          </cell>
          <cell r="DD461">
            <v>6662578.180801291</v>
          </cell>
          <cell r="DE461">
            <v>0</v>
          </cell>
          <cell r="DF461">
            <v>134894.59</v>
          </cell>
          <cell r="DG461">
            <v>134894.59</v>
          </cell>
          <cell r="DH461">
            <v>102.14393939393939</v>
          </cell>
          <cell r="DI461">
            <v>0</v>
          </cell>
          <cell r="DJ461">
            <v>0</v>
          </cell>
          <cell r="DK461">
            <v>7.0030000000000001</v>
          </cell>
          <cell r="DL461">
            <v>1</v>
          </cell>
          <cell r="DN461"/>
          <cell r="DO461">
            <v>0</v>
          </cell>
          <cell r="DP461">
            <v>0</v>
          </cell>
          <cell r="DQ461">
            <v>0</v>
          </cell>
          <cell r="DR461">
            <v>1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31798.5</v>
          </cell>
          <cell r="EB461">
            <v>31798.5</v>
          </cell>
          <cell r="EC461">
            <v>0</v>
          </cell>
          <cell r="ED461">
            <v>0</v>
          </cell>
          <cell r="EE461">
            <v>31798.5</v>
          </cell>
          <cell r="EF461">
            <v>1629.6642809463769</v>
          </cell>
          <cell r="EG461">
            <v>30168.835719053626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  <cell r="EO461">
            <v>0</v>
          </cell>
          <cell r="EP461">
            <v>1629.6642809463769</v>
          </cell>
          <cell r="EQ461">
            <v>165063.42571905363</v>
          </cell>
          <cell r="ER461">
            <v>166693.09</v>
          </cell>
          <cell r="ES461">
            <v>264886.8139652026</v>
          </cell>
          <cell r="ET461">
            <v>6564384.4568360886</v>
          </cell>
          <cell r="EU461">
            <v>6829271.2708012909</v>
          </cell>
          <cell r="EV461">
            <v>6797472.7708012909</v>
          </cell>
          <cell r="EW461">
            <v>6049.8163056897938</v>
          </cell>
          <cell r="EX461">
            <v>5239.545454545455</v>
          </cell>
          <cell r="EY461">
            <v>0</v>
          </cell>
          <cell r="EZ461">
            <v>5887065.9469696973</v>
          </cell>
          <cell r="FA461">
            <v>0</v>
          </cell>
          <cell r="FB461">
            <v>6829271.2708012909</v>
          </cell>
          <cell r="FC461">
            <v>6829271.2708012909</v>
          </cell>
          <cell r="FD461">
            <v>0</v>
          </cell>
          <cell r="FE461">
            <v>6829271.2708012909</v>
          </cell>
          <cell r="FF461">
            <v>264886.8139652026</v>
          </cell>
          <cell r="FG461">
            <v>6564384.4568360886</v>
          </cell>
          <cell r="FH461" t="str">
            <v>Formula</v>
          </cell>
          <cell r="FI461">
            <v>54945.385207705818</v>
          </cell>
          <cell r="FJ461">
            <v>781863.91191703628</v>
          </cell>
          <cell r="FK461">
            <v>836809.29712474206</v>
          </cell>
          <cell r="FL461">
            <v>0</v>
          </cell>
          <cell r="FM461">
            <v>0</v>
          </cell>
          <cell r="FN461">
            <v>0</v>
          </cell>
          <cell r="FO461">
            <v>0</v>
          </cell>
          <cell r="FP461">
            <v>0</v>
          </cell>
          <cell r="FQ461">
            <v>0</v>
          </cell>
        </row>
        <row r="462">
          <cell r="C462"/>
          <cell r="D462"/>
          <cell r="E462" t="str">
            <v>Alec Hunter Academy</v>
          </cell>
          <cell r="F462" t="str">
            <v>S</v>
          </cell>
          <cell r="G462" t="str">
            <v/>
          </cell>
          <cell r="H462"/>
          <cell r="I462" t="str">
            <v>Y</v>
          </cell>
          <cell r="J462"/>
          <cell r="K462">
            <v>4010</v>
          </cell>
          <cell r="L462">
            <v>139402</v>
          </cell>
          <cell r="M462"/>
          <cell r="N462"/>
          <cell r="O462">
            <v>0</v>
          </cell>
          <cell r="P462">
            <v>3</v>
          </cell>
          <cell r="Q462">
            <v>2</v>
          </cell>
          <cell r="R462"/>
          <cell r="S462">
            <v>0</v>
          </cell>
          <cell r="T462">
            <v>0</v>
          </cell>
          <cell r="U462"/>
          <cell r="V462">
            <v>0</v>
          </cell>
          <cell r="W462">
            <v>218</v>
          </cell>
          <cell r="X462">
            <v>212</v>
          </cell>
          <cell r="Y462">
            <v>218</v>
          </cell>
          <cell r="Z462">
            <v>219</v>
          </cell>
          <cell r="AA462">
            <v>200</v>
          </cell>
          <cell r="AB462">
            <v>648</v>
          </cell>
          <cell r="AC462">
            <v>419</v>
          </cell>
          <cell r="AD462">
            <v>1067</v>
          </cell>
          <cell r="AE462">
            <v>1067</v>
          </cell>
          <cell r="AF462">
            <v>0</v>
          </cell>
          <cell r="AG462">
            <v>3223897.1999999997</v>
          </cell>
          <cell r="AH462">
            <v>2441445.96</v>
          </cell>
          <cell r="AI462">
            <v>5665343.1600000001</v>
          </cell>
          <cell r="AJ462">
            <v>5665343.1600000001</v>
          </cell>
          <cell r="AK462">
            <v>0</v>
          </cell>
          <cell r="AL462">
            <v>0</v>
          </cell>
          <cell r="AM462">
            <v>160.99999999999952</v>
          </cell>
          <cell r="AN462">
            <v>79179.79999999977</v>
          </cell>
          <cell r="AO462">
            <v>79179.79999999977</v>
          </cell>
          <cell r="AP462">
            <v>0</v>
          </cell>
          <cell r="AQ462">
            <v>0</v>
          </cell>
          <cell r="AR462">
            <v>218.99999999999986</v>
          </cell>
          <cell r="AS462">
            <v>263767.97999999986</v>
          </cell>
          <cell r="AT462">
            <v>263767.97999999986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751</v>
          </cell>
          <cell r="BK462">
            <v>0</v>
          </cell>
          <cell r="BL462">
            <v>222.00000000000048</v>
          </cell>
          <cell r="BM462">
            <v>75757.50000000016</v>
          </cell>
          <cell r="BN462">
            <v>82.999999999999957</v>
          </cell>
          <cell r="BO462">
            <v>37487.779999999984</v>
          </cell>
          <cell r="BP462">
            <v>9.0000000000000018</v>
          </cell>
          <cell r="BQ462">
            <v>5690.8800000000019</v>
          </cell>
          <cell r="BR462">
            <v>2.000000000000004</v>
          </cell>
          <cell r="BS462">
            <v>1385.0800000000027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120321.24000000015</v>
          </cell>
          <cell r="BY462">
            <v>120321.24000000015</v>
          </cell>
          <cell r="BZ462">
            <v>0</v>
          </cell>
          <cell r="CA462">
            <v>463269.01999999979</v>
          </cell>
          <cell r="CB462">
            <v>463269.01999999979</v>
          </cell>
          <cell r="CC462">
            <v>0</v>
          </cell>
          <cell r="CD462">
            <v>0</v>
          </cell>
          <cell r="CE462">
            <v>77.000000000000014</v>
          </cell>
          <cell r="CF462">
            <v>42.940114140000013</v>
          </cell>
          <cell r="CG462">
            <v>75.355450236966902</v>
          </cell>
          <cell r="CH462">
            <v>41.045642018957388</v>
          </cell>
          <cell r="CI462">
            <v>77.488151658767848</v>
          </cell>
          <cell r="CJ462">
            <v>42.207311132701463</v>
          </cell>
          <cell r="CK462">
            <v>64.345360824742329</v>
          </cell>
          <cell r="CL462">
            <v>41.520217202164986</v>
          </cell>
          <cell r="CM462">
            <v>58.762886597938206</v>
          </cell>
          <cell r="CN462">
            <v>37.918006577319623</v>
          </cell>
          <cell r="CO462">
            <v>205.63129107114347</v>
          </cell>
          <cell r="CP462">
            <v>366338.31398197421</v>
          </cell>
          <cell r="CQ462">
            <v>366338.31398197421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11.000000000000039</v>
          </cell>
          <cell r="CZ462">
            <v>17499.130000000063</v>
          </cell>
          <cell r="DA462">
            <v>17499.130000000063</v>
          </cell>
          <cell r="DB462">
            <v>0</v>
          </cell>
          <cell r="DC462">
            <v>6512449.6239819741</v>
          </cell>
          <cell r="DD462">
            <v>6512449.6239819741</v>
          </cell>
          <cell r="DE462">
            <v>0</v>
          </cell>
          <cell r="DF462">
            <v>134894.59</v>
          </cell>
          <cell r="DG462">
            <v>134894.59</v>
          </cell>
          <cell r="DH462">
            <v>213.4</v>
          </cell>
          <cell r="DI462">
            <v>0</v>
          </cell>
          <cell r="DJ462">
            <v>0</v>
          </cell>
          <cell r="DK462">
            <v>2.0579999999999998</v>
          </cell>
          <cell r="DL462">
            <v>0</v>
          </cell>
          <cell r="DN462"/>
          <cell r="DO462">
            <v>0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22086.400000000001</v>
          </cell>
          <cell r="EB462">
            <v>22086.400000000001</v>
          </cell>
          <cell r="EC462">
            <v>0</v>
          </cell>
          <cell r="ED462">
            <v>0</v>
          </cell>
          <cell r="EE462">
            <v>22086.400000000001</v>
          </cell>
          <cell r="EF462">
            <v>0</v>
          </cell>
          <cell r="EG462">
            <v>22086.400000000001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  <cell r="EO462">
            <v>0</v>
          </cell>
          <cell r="EP462">
            <v>0</v>
          </cell>
          <cell r="EQ462">
            <v>156980.99</v>
          </cell>
          <cell r="ER462">
            <v>156980.99</v>
          </cell>
          <cell r="ES462">
            <v>0</v>
          </cell>
          <cell r="ET462">
            <v>6669430.6139819743</v>
          </cell>
          <cell r="EU462">
            <v>6669430.6139819743</v>
          </cell>
          <cell r="EV462">
            <v>6647344.2139819739</v>
          </cell>
          <cell r="EW462">
            <v>6229.9383448753269</v>
          </cell>
          <cell r="EX462">
            <v>5995</v>
          </cell>
          <cell r="EY462">
            <v>0</v>
          </cell>
          <cell r="EZ462">
            <v>6396665</v>
          </cell>
          <cell r="FA462">
            <v>0</v>
          </cell>
          <cell r="FB462">
            <v>6669430.6139819743</v>
          </cell>
          <cell r="FC462">
            <v>6669430.6139819743</v>
          </cell>
          <cell r="FD462">
            <v>0</v>
          </cell>
          <cell r="FE462">
            <v>6669430.6139819743</v>
          </cell>
          <cell r="FF462">
            <v>0</v>
          </cell>
          <cell r="FG462">
            <v>6669430.6139819743</v>
          </cell>
          <cell r="FH462" t="str">
            <v>Formula</v>
          </cell>
          <cell r="FI462">
            <v>0</v>
          </cell>
          <cell r="FJ462">
            <v>881233.52718197438</v>
          </cell>
          <cell r="FK462">
            <v>881233.52718197438</v>
          </cell>
          <cell r="FL462">
            <v>0</v>
          </cell>
          <cell r="FM462">
            <v>0</v>
          </cell>
          <cell r="FN462">
            <v>0</v>
          </cell>
          <cell r="FO462">
            <v>0</v>
          </cell>
          <cell r="FP462">
            <v>0</v>
          </cell>
          <cell r="FQ462">
            <v>0</v>
          </cell>
        </row>
        <row r="463">
          <cell r="C463"/>
          <cell r="D463"/>
          <cell r="E463" t="str">
            <v>Anglo European School</v>
          </cell>
          <cell r="F463" t="str">
            <v>S</v>
          </cell>
          <cell r="G463" t="str">
            <v/>
          </cell>
          <cell r="H463"/>
          <cell r="I463" t="str">
            <v>Y</v>
          </cell>
          <cell r="J463" t="str">
            <v>VI</v>
          </cell>
          <cell r="K463">
            <v>5442</v>
          </cell>
          <cell r="L463">
            <v>137727</v>
          </cell>
          <cell r="M463"/>
          <cell r="N463"/>
          <cell r="O463">
            <v>0</v>
          </cell>
          <cell r="P463">
            <v>3</v>
          </cell>
          <cell r="Q463">
            <v>2</v>
          </cell>
          <cell r="R463"/>
          <cell r="S463">
            <v>0</v>
          </cell>
          <cell r="T463">
            <v>0</v>
          </cell>
          <cell r="U463"/>
          <cell r="V463">
            <v>0</v>
          </cell>
          <cell r="W463">
            <v>239</v>
          </cell>
          <cell r="X463">
            <v>235</v>
          </cell>
          <cell r="Y463">
            <v>239</v>
          </cell>
          <cell r="Z463">
            <v>243</v>
          </cell>
          <cell r="AA463">
            <v>234</v>
          </cell>
          <cell r="AB463">
            <v>713</v>
          </cell>
          <cell r="AC463">
            <v>477</v>
          </cell>
          <cell r="AD463">
            <v>1190</v>
          </cell>
          <cell r="AE463">
            <v>1190</v>
          </cell>
          <cell r="AF463">
            <v>0</v>
          </cell>
          <cell r="AG463">
            <v>3547281.9499999997</v>
          </cell>
          <cell r="AH463">
            <v>2779402.68</v>
          </cell>
          <cell r="AI463">
            <v>6326684.6299999999</v>
          </cell>
          <cell r="AJ463">
            <v>6326684.6299999999</v>
          </cell>
          <cell r="AK463">
            <v>0</v>
          </cell>
          <cell r="AL463">
            <v>0</v>
          </cell>
          <cell r="AM463">
            <v>84.999999999999957</v>
          </cell>
          <cell r="AN463">
            <v>41802.999999999978</v>
          </cell>
          <cell r="AO463">
            <v>41802.999999999978</v>
          </cell>
          <cell r="AP463">
            <v>0</v>
          </cell>
          <cell r="AQ463">
            <v>0</v>
          </cell>
          <cell r="AR463">
            <v>99.000000000000028</v>
          </cell>
          <cell r="AS463">
            <v>119237.58000000005</v>
          </cell>
          <cell r="AT463">
            <v>119237.58000000005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900.99999999999989</v>
          </cell>
          <cell r="BK463">
            <v>0</v>
          </cell>
          <cell r="BL463">
            <v>111.00000000000007</v>
          </cell>
          <cell r="BM463">
            <v>37878.750000000022</v>
          </cell>
          <cell r="BN463">
            <v>90.999999999999972</v>
          </cell>
          <cell r="BO463">
            <v>41101.05999999999</v>
          </cell>
          <cell r="BP463">
            <v>35.999999999999957</v>
          </cell>
          <cell r="BQ463">
            <v>22763.519999999975</v>
          </cell>
          <cell r="BR463">
            <v>40.00000000000005</v>
          </cell>
          <cell r="BS463">
            <v>27701.600000000031</v>
          </cell>
          <cell r="BT463">
            <v>8.9999999999999964</v>
          </cell>
          <cell r="BU463">
            <v>6684.4799999999977</v>
          </cell>
          <cell r="BV463">
            <v>1.9999999999999964</v>
          </cell>
          <cell r="BW463">
            <v>1896.9599999999966</v>
          </cell>
          <cell r="BX463">
            <v>138026.37000000002</v>
          </cell>
          <cell r="BY463">
            <v>138026.37000000002</v>
          </cell>
          <cell r="BZ463">
            <v>0</v>
          </cell>
          <cell r="CA463">
            <v>299066.95000000007</v>
          </cell>
          <cell r="CB463">
            <v>299066.95000000007</v>
          </cell>
          <cell r="CC463">
            <v>0</v>
          </cell>
          <cell r="CD463">
            <v>0</v>
          </cell>
          <cell r="CE463">
            <v>46.085201793721893</v>
          </cell>
          <cell r="CF463">
            <v>25.700049677757804</v>
          </cell>
          <cell r="CG463">
            <v>51.232227488151715</v>
          </cell>
          <cell r="CH463">
            <v>27.905873599052164</v>
          </cell>
          <cell r="CI463">
            <v>52.104265402843659</v>
          </cell>
          <cell r="CJ463">
            <v>28.38086719222752</v>
          </cell>
          <cell r="CK463">
            <v>32.320197044334883</v>
          </cell>
          <cell r="CL463">
            <v>20.855296855862008</v>
          </cell>
          <cell r="CM463">
            <v>31.123152709359516</v>
          </cell>
          <cell r="CN463">
            <v>20.082878453793043</v>
          </cell>
          <cell r="CO463">
            <v>122.92496577869254</v>
          </cell>
          <cell r="CP463">
            <v>218994.51428371412</v>
          </cell>
          <cell r="CQ463">
            <v>218994.51428371412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76.12794612794616</v>
          </cell>
          <cell r="CZ463">
            <v>121106.62053872058</v>
          </cell>
          <cell r="DA463">
            <v>121106.62053872058</v>
          </cell>
          <cell r="DB463">
            <v>0</v>
          </cell>
          <cell r="DC463">
            <v>6965852.7148224348</v>
          </cell>
          <cell r="DD463">
            <v>6965852.7148224348</v>
          </cell>
          <cell r="DE463">
            <v>0</v>
          </cell>
          <cell r="DF463">
            <v>134894.59</v>
          </cell>
          <cell r="DG463">
            <v>134894.59</v>
          </cell>
          <cell r="DH463">
            <v>238</v>
          </cell>
          <cell r="DI463">
            <v>0</v>
          </cell>
          <cell r="DJ463">
            <v>0</v>
          </cell>
          <cell r="DK463">
            <v>3.552</v>
          </cell>
          <cell r="DL463">
            <v>1</v>
          </cell>
          <cell r="DN463"/>
          <cell r="DO463">
            <v>0</v>
          </cell>
          <cell r="DP463">
            <v>0</v>
          </cell>
          <cell r="DQ463">
            <v>0</v>
          </cell>
          <cell r="DR463">
            <v>1.0173000000000001</v>
          </cell>
          <cell r="DS463">
            <v>0</v>
          </cell>
          <cell r="DT463">
            <v>122842.92837342877</v>
          </cell>
          <cell r="DU463">
            <v>122842.92837342877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33031</v>
          </cell>
          <cell r="EB463">
            <v>33031</v>
          </cell>
          <cell r="EC463">
            <v>0</v>
          </cell>
          <cell r="ED463">
            <v>0</v>
          </cell>
          <cell r="EE463">
            <v>33031</v>
          </cell>
          <cell r="EF463">
            <v>0</v>
          </cell>
          <cell r="EG463">
            <v>33031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  <cell r="EO463">
            <v>0</v>
          </cell>
          <cell r="EP463">
            <v>0</v>
          </cell>
          <cell r="EQ463">
            <v>290768.51837342879</v>
          </cell>
          <cell r="ER463">
            <v>290768.51837342879</v>
          </cell>
          <cell r="ES463">
            <v>0</v>
          </cell>
          <cell r="ET463">
            <v>7256621.2331958637</v>
          </cell>
          <cell r="EU463">
            <v>7256621.2331958637</v>
          </cell>
          <cell r="EV463">
            <v>7223590.2331958637</v>
          </cell>
          <cell r="EW463">
            <v>6070.2438934419024</v>
          </cell>
          <cell r="EX463">
            <v>5995</v>
          </cell>
          <cell r="EY463">
            <v>0</v>
          </cell>
          <cell r="EZ463">
            <v>7134050</v>
          </cell>
          <cell r="FA463">
            <v>0</v>
          </cell>
          <cell r="FB463">
            <v>7256621.2331958637</v>
          </cell>
          <cell r="FC463">
            <v>7256621.2331958637</v>
          </cell>
          <cell r="FD463">
            <v>0</v>
          </cell>
          <cell r="FE463">
            <v>7256621.2331958637</v>
          </cell>
          <cell r="FF463">
            <v>0</v>
          </cell>
          <cell r="FG463">
            <v>7256621.2331958637</v>
          </cell>
          <cell r="FH463" t="str">
            <v>Formula</v>
          </cell>
          <cell r="FI463">
            <v>0</v>
          </cell>
          <cell r="FJ463">
            <v>736422.22627184307</v>
          </cell>
          <cell r="FK463">
            <v>736422.22627184307</v>
          </cell>
          <cell r="FL463">
            <v>0</v>
          </cell>
          <cell r="FM463">
            <v>0</v>
          </cell>
          <cell r="FN463">
            <v>0</v>
          </cell>
          <cell r="FO463">
            <v>0</v>
          </cell>
          <cell r="FP463">
            <v>0</v>
          </cell>
          <cell r="FQ463">
            <v>0</v>
          </cell>
        </row>
        <row r="464">
          <cell r="C464"/>
          <cell r="D464"/>
          <cell r="E464" t="str">
            <v>The Appleton School</v>
          </cell>
          <cell r="F464" t="str">
            <v>S</v>
          </cell>
          <cell r="G464" t="str">
            <v/>
          </cell>
          <cell r="H464"/>
          <cell r="I464" t="str">
            <v>Y</v>
          </cell>
          <cell r="J464"/>
          <cell r="K464">
            <v>5418</v>
          </cell>
          <cell r="L464">
            <v>136579</v>
          </cell>
          <cell r="M464"/>
          <cell r="N464"/>
          <cell r="O464">
            <v>0</v>
          </cell>
          <cell r="P464">
            <v>3</v>
          </cell>
          <cell r="Q464">
            <v>2</v>
          </cell>
          <cell r="R464"/>
          <cell r="S464">
            <v>0</v>
          </cell>
          <cell r="T464">
            <v>0</v>
          </cell>
          <cell r="U464"/>
          <cell r="V464">
            <v>0</v>
          </cell>
          <cell r="W464">
            <v>268</v>
          </cell>
          <cell r="X464">
            <v>298</v>
          </cell>
          <cell r="Y464">
            <v>299</v>
          </cell>
          <cell r="Z464">
            <v>293</v>
          </cell>
          <cell r="AA464">
            <v>257</v>
          </cell>
          <cell r="AB464">
            <v>865</v>
          </cell>
          <cell r="AC464">
            <v>550</v>
          </cell>
          <cell r="AD464">
            <v>1415</v>
          </cell>
          <cell r="AE464">
            <v>1415</v>
          </cell>
          <cell r="AF464">
            <v>0</v>
          </cell>
          <cell r="AG464">
            <v>4303504.75</v>
          </cell>
          <cell r="AH464">
            <v>3204762</v>
          </cell>
          <cell r="AI464">
            <v>7508266.75</v>
          </cell>
          <cell r="AJ464">
            <v>7508266.75</v>
          </cell>
          <cell r="AK464">
            <v>0</v>
          </cell>
          <cell r="AL464">
            <v>0</v>
          </cell>
          <cell r="AM464">
            <v>206.00000000000006</v>
          </cell>
          <cell r="AN464">
            <v>101310.80000000003</v>
          </cell>
          <cell r="AO464">
            <v>101310.80000000003</v>
          </cell>
          <cell r="AP464">
            <v>0</v>
          </cell>
          <cell r="AQ464">
            <v>0</v>
          </cell>
          <cell r="AR464">
            <v>262.0000000000004</v>
          </cell>
          <cell r="AS464">
            <v>315558.0400000005</v>
          </cell>
          <cell r="AT464">
            <v>315558.0400000005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931.99999999999943</v>
          </cell>
          <cell r="BK464">
            <v>0</v>
          </cell>
          <cell r="BL464">
            <v>184.00000000000009</v>
          </cell>
          <cell r="BM464">
            <v>62790.000000000029</v>
          </cell>
          <cell r="BN464">
            <v>111</v>
          </cell>
          <cell r="BO464">
            <v>50134.26</v>
          </cell>
          <cell r="BP464">
            <v>35.999999999999993</v>
          </cell>
          <cell r="BQ464">
            <v>22763.519999999997</v>
          </cell>
          <cell r="BR464">
            <v>111.99999999999996</v>
          </cell>
          <cell r="BS464">
            <v>77564.479999999967</v>
          </cell>
          <cell r="BT464">
            <v>35.999999999999993</v>
          </cell>
          <cell r="BU464">
            <v>26737.919999999995</v>
          </cell>
          <cell r="BV464">
            <v>3.9999999999999973</v>
          </cell>
          <cell r="BW464">
            <v>3793.9199999999973</v>
          </cell>
          <cell r="BX464">
            <v>243784.09999999998</v>
          </cell>
          <cell r="BY464">
            <v>243784.09999999998</v>
          </cell>
          <cell r="BZ464">
            <v>0</v>
          </cell>
          <cell r="CA464">
            <v>660652.94000000053</v>
          </cell>
          <cell r="CB464">
            <v>660652.94000000053</v>
          </cell>
          <cell r="CC464">
            <v>0</v>
          </cell>
          <cell r="CD464">
            <v>0</v>
          </cell>
          <cell r="CE464">
            <v>106.79699248120308</v>
          </cell>
          <cell r="CF464">
            <v>59.556818791578991</v>
          </cell>
          <cell r="CG464">
            <v>104.40136054421775</v>
          </cell>
          <cell r="CH464">
            <v>56.866767535918406</v>
          </cell>
          <cell r="CI464">
            <v>104.75170068027218</v>
          </cell>
          <cell r="CJ464">
            <v>57.057595614897998</v>
          </cell>
          <cell r="CK464">
            <v>66.011857707509876</v>
          </cell>
          <cell r="CL464">
            <v>42.595559878814221</v>
          </cell>
          <cell r="CM464">
            <v>57.901185770750985</v>
          </cell>
          <cell r="CN464">
            <v>37.361975729881422</v>
          </cell>
          <cell r="CO464">
            <v>253.43871755109103</v>
          </cell>
          <cell r="CP464">
            <v>451508.67847879522</v>
          </cell>
          <cell r="CQ464">
            <v>451508.67847879522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6.0816618911174727</v>
          </cell>
          <cell r="CZ464">
            <v>9674.8901862464081</v>
          </cell>
          <cell r="DA464">
            <v>9674.8901862464081</v>
          </cell>
          <cell r="DB464">
            <v>0</v>
          </cell>
          <cell r="DC464">
            <v>8630103.258665042</v>
          </cell>
          <cell r="DD464">
            <v>8630103.258665042</v>
          </cell>
          <cell r="DE464">
            <v>0</v>
          </cell>
          <cell r="DF464">
            <v>134894.59</v>
          </cell>
          <cell r="DG464">
            <v>134894.59</v>
          </cell>
          <cell r="DH464">
            <v>283</v>
          </cell>
          <cell r="DI464">
            <v>0</v>
          </cell>
          <cell r="DJ464">
            <v>0</v>
          </cell>
          <cell r="DK464">
            <v>2.254</v>
          </cell>
          <cell r="DL464">
            <v>0</v>
          </cell>
          <cell r="DN464"/>
          <cell r="DO464">
            <v>0</v>
          </cell>
          <cell r="DP464">
            <v>0</v>
          </cell>
          <cell r="DQ464">
            <v>0</v>
          </cell>
          <cell r="DR464">
            <v>1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30566</v>
          </cell>
          <cell r="EB464">
            <v>30566</v>
          </cell>
          <cell r="EC464">
            <v>0</v>
          </cell>
          <cell r="ED464">
            <v>0</v>
          </cell>
          <cell r="EE464">
            <v>30566</v>
          </cell>
          <cell r="EF464">
            <v>0</v>
          </cell>
          <cell r="EG464">
            <v>30566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165460.59</v>
          </cell>
          <cell r="ER464">
            <v>165460.59</v>
          </cell>
          <cell r="ES464">
            <v>0</v>
          </cell>
          <cell r="ET464">
            <v>8795563.8486650418</v>
          </cell>
          <cell r="EU464">
            <v>8795563.8486650418</v>
          </cell>
          <cell r="EV464">
            <v>8764997.8486650418</v>
          </cell>
          <cell r="EW464">
            <v>6194.3447693745875</v>
          </cell>
          <cell r="EX464">
            <v>5995</v>
          </cell>
          <cell r="EY464">
            <v>0</v>
          </cell>
          <cell r="EZ464">
            <v>8482925</v>
          </cell>
          <cell r="FA464">
            <v>0</v>
          </cell>
          <cell r="FB464">
            <v>8795563.8486650418</v>
          </cell>
          <cell r="FC464">
            <v>8795563.8486650418</v>
          </cell>
          <cell r="FD464">
            <v>0</v>
          </cell>
          <cell r="FE464">
            <v>8795563.8486650418</v>
          </cell>
          <cell r="FF464">
            <v>0</v>
          </cell>
          <cell r="FG464">
            <v>8795563.8486650418</v>
          </cell>
          <cell r="FH464" t="str">
            <v>Formula</v>
          </cell>
          <cell r="FI464">
            <v>0</v>
          </cell>
          <cell r="FJ464">
            <v>1170691.0436650421</v>
          </cell>
          <cell r="FK464">
            <v>1170691.0436650421</v>
          </cell>
          <cell r="FL464">
            <v>0</v>
          </cell>
          <cell r="FM464">
            <v>0</v>
          </cell>
          <cell r="FN464">
            <v>0</v>
          </cell>
          <cell r="FO464">
            <v>0</v>
          </cell>
          <cell r="FP464">
            <v>0</v>
          </cell>
          <cell r="FQ464">
            <v>0</v>
          </cell>
        </row>
        <row r="465">
          <cell r="C465"/>
          <cell r="D465"/>
          <cell r="E465" t="str">
            <v>The Basildon Lower Academy</v>
          </cell>
          <cell r="F465" t="str">
            <v>S</v>
          </cell>
          <cell r="G465" t="str">
            <v/>
          </cell>
          <cell r="H465"/>
          <cell r="I465" t="str">
            <v>Y</v>
          </cell>
          <cell r="J465"/>
          <cell r="K465">
            <v>6908</v>
          </cell>
          <cell r="L465">
            <v>135895</v>
          </cell>
          <cell r="M465"/>
          <cell r="N465"/>
          <cell r="O465">
            <v>0</v>
          </cell>
          <cell r="P465">
            <v>3</v>
          </cell>
          <cell r="Q465">
            <v>0</v>
          </cell>
          <cell r="R465"/>
          <cell r="S465">
            <v>0</v>
          </cell>
          <cell r="T465">
            <v>0</v>
          </cell>
          <cell r="U465"/>
          <cell r="V465">
            <v>0</v>
          </cell>
          <cell r="W465">
            <v>363</v>
          </cell>
          <cell r="X465">
            <v>284</v>
          </cell>
          <cell r="Y465">
            <v>377</v>
          </cell>
          <cell r="Z465">
            <v>0</v>
          </cell>
          <cell r="AA465">
            <v>0</v>
          </cell>
          <cell r="AB465">
            <v>1024</v>
          </cell>
          <cell r="AC465">
            <v>0</v>
          </cell>
          <cell r="AD465">
            <v>1024</v>
          </cell>
          <cell r="AE465">
            <v>1024</v>
          </cell>
          <cell r="AF465">
            <v>0</v>
          </cell>
          <cell r="AG465">
            <v>5094553.5999999996</v>
          </cell>
          <cell r="AH465">
            <v>0</v>
          </cell>
          <cell r="AI465">
            <v>5094553.5999999996</v>
          </cell>
          <cell r="AJ465">
            <v>5094553.5999999996</v>
          </cell>
          <cell r="AK465">
            <v>0</v>
          </cell>
          <cell r="AL465">
            <v>0</v>
          </cell>
          <cell r="AM465">
            <v>461</v>
          </cell>
          <cell r="AN465">
            <v>226719.80000000002</v>
          </cell>
          <cell r="AO465">
            <v>226719.80000000002</v>
          </cell>
          <cell r="AP465">
            <v>0</v>
          </cell>
          <cell r="AQ465">
            <v>0</v>
          </cell>
          <cell r="AR465">
            <v>520</v>
          </cell>
          <cell r="AS465">
            <v>626298.4</v>
          </cell>
          <cell r="AT465">
            <v>626298.4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79</v>
          </cell>
          <cell r="BK465">
            <v>0</v>
          </cell>
          <cell r="BL465">
            <v>102</v>
          </cell>
          <cell r="BM465">
            <v>34807.5</v>
          </cell>
          <cell r="BN465">
            <v>271</v>
          </cell>
          <cell r="BO465">
            <v>122399.86</v>
          </cell>
          <cell r="BP465">
            <v>104</v>
          </cell>
          <cell r="BQ465">
            <v>65761.279999999999</v>
          </cell>
          <cell r="BR465">
            <v>165</v>
          </cell>
          <cell r="BS465">
            <v>114269.09999999999</v>
          </cell>
          <cell r="BT465">
            <v>224</v>
          </cell>
          <cell r="BU465">
            <v>166369.28</v>
          </cell>
          <cell r="BV465">
            <v>79</v>
          </cell>
          <cell r="BW465">
            <v>74929.919999999998</v>
          </cell>
          <cell r="BX465">
            <v>578536.94000000006</v>
          </cell>
          <cell r="BY465">
            <v>578536.94000000006</v>
          </cell>
          <cell r="BZ465">
            <v>0</v>
          </cell>
          <cell r="CA465">
            <v>1431555.1400000001</v>
          </cell>
          <cell r="CB465">
            <v>1431555.1400000001</v>
          </cell>
          <cell r="CC465">
            <v>0</v>
          </cell>
          <cell r="CD465">
            <v>0</v>
          </cell>
          <cell r="CE465">
            <v>192.23964497041416</v>
          </cell>
          <cell r="CF465">
            <v>107.20509476964496</v>
          </cell>
          <cell r="CG465">
            <v>155.70656370656366</v>
          </cell>
          <cell r="CH465">
            <v>84.812390527876431</v>
          </cell>
          <cell r="CI465">
            <v>206.69498069498061</v>
          </cell>
          <cell r="CJ465">
            <v>112.5854620739768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304.6029473714982</v>
          </cell>
          <cell r="CP465">
            <v>542659.28883074515</v>
          </cell>
          <cell r="CQ465">
            <v>542659.28883074515</v>
          </cell>
          <cell r="CR465">
            <v>0</v>
          </cell>
          <cell r="CS465">
            <v>0</v>
          </cell>
          <cell r="CT465">
            <v>15.635268817204334</v>
          </cell>
          <cell r="CU465">
            <v>21656.098133333377</v>
          </cell>
          <cell r="CV465">
            <v>21656.098133333377</v>
          </cell>
          <cell r="CW465">
            <v>0</v>
          </cell>
          <cell r="CX465">
            <v>0</v>
          </cell>
          <cell r="CY465">
            <v>97.912350597609574</v>
          </cell>
          <cell r="CZ465">
            <v>155761.90470119522</v>
          </cell>
          <cell r="DA465">
            <v>155761.90470119522</v>
          </cell>
          <cell r="DB465">
            <v>0</v>
          </cell>
          <cell r="DC465">
            <v>7246186.0316652739</v>
          </cell>
          <cell r="DD465">
            <v>7246186.0316652739</v>
          </cell>
          <cell r="DE465">
            <v>0</v>
          </cell>
          <cell r="DF465">
            <v>134894.59</v>
          </cell>
          <cell r="DG465">
            <v>134894.59</v>
          </cell>
          <cell r="DH465">
            <v>341.33333333333331</v>
          </cell>
          <cell r="DI465">
            <v>0</v>
          </cell>
          <cell r="DJ465">
            <v>0</v>
          </cell>
          <cell r="DK465">
            <v>1.974</v>
          </cell>
          <cell r="DL465">
            <v>0</v>
          </cell>
          <cell r="DN465"/>
          <cell r="DO465">
            <v>0</v>
          </cell>
          <cell r="DP465">
            <v>0</v>
          </cell>
          <cell r="DQ465">
            <v>0</v>
          </cell>
          <cell r="DR465">
            <v>1.0173000000000001</v>
          </cell>
          <cell r="DS465">
            <v>0</v>
          </cell>
          <cell r="DT465">
            <v>127692.69475480993</v>
          </cell>
          <cell r="DU465">
            <v>127692.69475480993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50726.36</v>
          </cell>
          <cell r="EB465">
            <v>50726.36</v>
          </cell>
          <cell r="EC465">
            <v>0</v>
          </cell>
          <cell r="ED465">
            <v>0</v>
          </cell>
          <cell r="EE465">
            <v>50726.36</v>
          </cell>
          <cell r="EF465">
            <v>0</v>
          </cell>
          <cell r="EG465">
            <v>50726.36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313313.64475480991</v>
          </cell>
          <cell r="ER465">
            <v>313313.64475480991</v>
          </cell>
          <cell r="ES465">
            <v>0</v>
          </cell>
          <cell r="ET465">
            <v>7559499.6764200842</v>
          </cell>
          <cell r="EU465">
            <v>7559499.6764200842</v>
          </cell>
          <cell r="EV465">
            <v>7508773.3164200839</v>
          </cell>
          <cell r="EW465">
            <v>7332.7864418164881</v>
          </cell>
          <cell r="EX465">
            <v>5771</v>
          </cell>
          <cell r="EY465">
            <v>0</v>
          </cell>
          <cell r="EZ465">
            <v>5909504</v>
          </cell>
          <cell r="FA465">
            <v>0</v>
          </cell>
          <cell r="FB465">
            <v>7559499.6764200842</v>
          </cell>
          <cell r="FC465">
            <v>7559499.6764200842</v>
          </cell>
          <cell r="FD465">
            <v>0</v>
          </cell>
          <cell r="FE465">
            <v>7559499.6764200842</v>
          </cell>
          <cell r="FF465">
            <v>0</v>
          </cell>
          <cell r="FG465">
            <v>7559499.6764200842</v>
          </cell>
          <cell r="FH465" t="str">
            <v>Formula</v>
          </cell>
          <cell r="FI465">
            <v>0</v>
          </cell>
          <cell r="FJ465">
            <v>2061867.407738683</v>
          </cell>
          <cell r="FK465">
            <v>2061867.407738683</v>
          </cell>
          <cell r="FL465">
            <v>0</v>
          </cell>
          <cell r="FM465">
            <v>0</v>
          </cell>
          <cell r="FN465">
            <v>0</v>
          </cell>
          <cell r="FO465">
            <v>0</v>
          </cell>
          <cell r="FP465">
            <v>0</v>
          </cell>
          <cell r="FQ465">
            <v>0</v>
          </cell>
        </row>
        <row r="466">
          <cell r="C466"/>
          <cell r="D466"/>
          <cell r="E466" t="str">
            <v>The Basildon Upper Academy</v>
          </cell>
          <cell r="F466" t="str">
            <v>S</v>
          </cell>
          <cell r="G466" t="str">
            <v/>
          </cell>
          <cell r="I466" t="str">
            <v>Y</v>
          </cell>
          <cell r="J466" t="str">
            <v>VI</v>
          </cell>
          <cell r="K466">
            <v>6909</v>
          </cell>
          <cell r="L466">
            <v>135897</v>
          </cell>
          <cell r="M466"/>
          <cell r="N466"/>
          <cell r="O466">
            <v>0</v>
          </cell>
          <cell r="P466">
            <v>0</v>
          </cell>
          <cell r="Q466">
            <v>2</v>
          </cell>
          <cell r="R466"/>
          <cell r="S466">
            <v>0</v>
          </cell>
          <cell r="T466">
            <v>0</v>
          </cell>
          <cell r="U466"/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288</v>
          </cell>
          <cell r="AA466">
            <v>341</v>
          </cell>
          <cell r="AB466">
            <v>0</v>
          </cell>
          <cell r="AC466">
            <v>629</v>
          </cell>
          <cell r="AD466">
            <v>629</v>
          </cell>
          <cell r="AE466">
            <v>629</v>
          </cell>
          <cell r="AF466">
            <v>0</v>
          </cell>
          <cell r="AG466">
            <v>0</v>
          </cell>
          <cell r="AH466">
            <v>3665082.36</v>
          </cell>
          <cell r="AI466">
            <v>3665082.36</v>
          </cell>
          <cell r="AJ466">
            <v>3665082.36</v>
          </cell>
          <cell r="AK466">
            <v>0</v>
          </cell>
          <cell r="AL466">
            <v>0</v>
          </cell>
          <cell r="AM466">
            <v>263.99999999999977</v>
          </cell>
          <cell r="AN466">
            <v>129835.1999999999</v>
          </cell>
          <cell r="AO466">
            <v>129835.1999999999</v>
          </cell>
          <cell r="AP466">
            <v>0</v>
          </cell>
          <cell r="AQ466">
            <v>0</v>
          </cell>
          <cell r="AR466">
            <v>291.99999999999994</v>
          </cell>
          <cell r="AS466">
            <v>351690.63999999996</v>
          </cell>
          <cell r="AT466">
            <v>351690.63999999996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35.055732484076422</v>
          </cell>
          <cell r="BK466">
            <v>0</v>
          </cell>
          <cell r="BL466">
            <v>63.100318471337822</v>
          </cell>
          <cell r="BM466">
            <v>21532.983678344033</v>
          </cell>
          <cell r="BN466">
            <v>172.27388535031827</v>
          </cell>
          <cell r="BO466">
            <v>77809.223057324751</v>
          </cell>
          <cell r="BP466">
            <v>73.116242038216868</v>
          </cell>
          <cell r="BQ466">
            <v>46232.862165605293</v>
          </cell>
          <cell r="BR466">
            <v>102.16242038216555</v>
          </cell>
          <cell r="BS466">
            <v>70751.56261146492</v>
          </cell>
          <cell r="BT466">
            <v>143.2277070063696</v>
          </cell>
          <cell r="BU466">
            <v>106378.08254777083</v>
          </cell>
          <cell r="BV466">
            <v>40.063694267515942</v>
          </cell>
          <cell r="BW466">
            <v>37999.612738853524</v>
          </cell>
          <cell r="BX466">
            <v>360704.32679936336</v>
          </cell>
          <cell r="BY466">
            <v>360704.32679936336</v>
          </cell>
          <cell r="BZ466">
            <v>0</v>
          </cell>
          <cell r="CA466">
            <v>842230.16679936321</v>
          </cell>
          <cell r="CB466">
            <v>842230.16679936321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147.9724137931035</v>
          </cell>
          <cell r="CL466">
            <v>95.482357731310373</v>
          </cell>
          <cell r="CM466">
            <v>175.20344827586212</v>
          </cell>
          <cell r="CN466">
            <v>113.05376384158623</v>
          </cell>
          <cell r="CO466">
            <v>208.5361215728966</v>
          </cell>
          <cell r="CP466">
            <v>371513.35666576249</v>
          </cell>
          <cell r="CQ466">
            <v>371513.35666576249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58.092356687898103</v>
          </cell>
          <cell r="CZ466">
            <v>92415.063789808934</v>
          </cell>
          <cell r="DA466">
            <v>92415.063789808934</v>
          </cell>
          <cell r="DB466">
            <v>0</v>
          </cell>
          <cell r="DC466">
            <v>4971240.9472549343</v>
          </cell>
          <cell r="DD466">
            <v>4971240.9472549343</v>
          </cell>
          <cell r="DE466">
            <v>0</v>
          </cell>
          <cell r="DF466">
            <v>134894.59</v>
          </cell>
          <cell r="DG466">
            <v>134894.59</v>
          </cell>
          <cell r="DH466">
            <v>314.5</v>
          </cell>
          <cell r="DI466">
            <v>0</v>
          </cell>
          <cell r="DJ466">
            <v>0</v>
          </cell>
          <cell r="DK466">
            <v>2.2170000000000001</v>
          </cell>
          <cell r="DL466">
            <v>0</v>
          </cell>
          <cell r="DN466"/>
          <cell r="DO466">
            <v>0</v>
          </cell>
          <cell r="DP466">
            <v>0</v>
          </cell>
          <cell r="DQ466">
            <v>0</v>
          </cell>
          <cell r="DR466">
            <v>1.0173000000000001</v>
          </cell>
          <cell r="DS466">
            <v>0</v>
          </cell>
          <cell r="DT466">
            <v>88336.144794510838</v>
          </cell>
          <cell r="DU466">
            <v>88336.144794510838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46275.942000000003</v>
          </cell>
          <cell r="EB466">
            <v>46275.942000000003</v>
          </cell>
          <cell r="EC466">
            <v>0</v>
          </cell>
          <cell r="ED466">
            <v>0</v>
          </cell>
          <cell r="EE466">
            <v>46275.942000000003</v>
          </cell>
          <cell r="EF466">
            <v>0</v>
          </cell>
          <cell r="EG466">
            <v>46275.942000000003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269506.6767945108</v>
          </cell>
          <cell r="ER466">
            <v>269506.6767945108</v>
          </cell>
          <cell r="ES466">
            <v>0</v>
          </cell>
          <cell r="ET466">
            <v>5240747.6240494456</v>
          </cell>
          <cell r="EU466">
            <v>5240747.6240494456</v>
          </cell>
          <cell r="EV466">
            <v>5194471.6820494449</v>
          </cell>
          <cell r="EW466">
            <v>8258.3015612868767</v>
          </cell>
          <cell r="EX466">
            <v>6331</v>
          </cell>
          <cell r="EY466">
            <v>0</v>
          </cell>
          <cell r="EZ466">
            <v>3982199</v>
          </cell>
          <cell r="FA466">
            <v>0</v>
          </cell>
          <cell r="FB466">
            <v>5240747.6240494456</v>
          </cell>
          <cell r="FC466">
            <v>5240747.6240494456</v>
          </cell>
          <cell r="FD466">
            <v>0</v>
          </cell>
          <cell r="FE466">
            <v>5240747.6240494456</v>
          </cell>
          <cell r="FF466">
            <v>0</v>
          </cell>
          <cell r="FG466">
            <v>5240747.6240494456</v>
          </cell>
          <cell r="FH466" t="str">
            <v>Formula</v>
          </cell>
          <cell r="FI466">
            <v>0</v>
          </cell>
          <cell r="FJ466">
            <v>1271243.5475510049</v>
          </cell>
          <cell r="FK466">
            <v>1271243.5475510049</v>
          </cell>
          <cell r="FL466">
            <v>0</v>
          </cell>
          <cell r="FM466">
            <v>0</v>
          </cell>
          <cell r="FN466">
            <v>0</v>
          </cell>
          <cell r="FO466">
            <v>0</v>
          </cell>
          <cell r="FP466">
            <v>0</v>
          </cell>
          <cell r="FQ466">
            <v>0</v>
          </cell>
        </row>
        <row r="467">
          <cell r="C467">
            <v>7880</v>
          </cell>
          <cell r="D467" t="str">
            <v>GMSS7880</v>
          </cell>
          <cell r="E467" t="str">
            <v>Beauchamps High School</v>
          </cell>
          <cell r="F467" t="str">
            <v>S</v>
          </cell>
          <cell r="G467" t="str">
            <v>Y</v>
          </cell>
          <cell r="H467">
            <v>10005222</v>
          </cell>
          <cell r="I467" t="str">
            <v/>
          </cell>
          <cell r="J467" t="str">
            <v>VI</v>
          </cell>
          <cell r="K467">
            <v>5406</v>
          </cell>
          <cell r="L467">
            <v>115322</v>
          </cell>
          <cell r="M467"/>
          <cell r="N467"/>
          <cell r="O467">
            <v>0</v>
          </cell>
          <cell r="P467">
            <v>3</v>
          </cell>
          <cell r="Q467">
            <v>2</v>
          </cell>
          <cell r="R467"/>
          <cell r="S467">
            <v>0</v>
          </cell>
          <cell r="T467">
            <v>0</v>
          </cell>
          <cell r="U467"/>
          <cell r="V467">
            <v>0</v>
          </cell>
          <cell r="W467">
            <v>250</v>
          </cell>
          <cell r="X467">
            <v>250</v>
          </cell>
          <cell r="Y467">
            <v>247</v>
          </cell>
          <cell r="Z467">
            <v>246</v>
          </cell>
          <cell r="AA467">
            <v>232</v>
          </cell>
          <cell r="AB467">
            <v>747</v>
          </cell>
          <cell r="AC467">
            <v>478</v>
          </cell>
          <cell r="AD467">
            <v>1225</v>
          </cell>
          <cell r="AE467">
            <v>1225</v>
          </cell>
          <cell r="AF467">
            <v>0</v>
          </cell>
          <cell r="AG467">
            <v>3716437.05</v>
          </cell>
          <cell r="AH467">
            <v>2785229.52</v>
          </cell>
          <cell r="AI467">
            <v>6501666.5700000003</v>
          </cell>
          <cell r="AJ467">
            <v>6501666.5700000003</v>
          </cell>
          <cell r="AK467">
            <v>0</v>
          </cell>
          <cell r="AL467">
            <v>0</v>
          </cell>
          <cell r="AM467">
            <v>152.99999999999943</v>
          </cell>
          <cell r="AN467">
            <v>75245.399999999718</v>
          </cell>
          <cell r="AO467">
            <v>75245.399999999718</v>
          </cell>
          <cell r="AP467">
            <v>0</v>
          </cell>
          <cell r="AQ467">
            <v>0</v>
          </cell>
          <cell r="AR467">
            <v>191.00000000000028</v>
          </cell>
          <cell r="AS467">
            <v>230044.22000000035</v>
          </cell>
          <cell r="AT467">
            <v>230044.22000000035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1016.0000000000002</v>
          </cell>
          <cell r="BK467">
            <v>0</v>
          </cell>
          <cell r="BL467">
            <v>113.99999999999997</v>
          </cell>
          <cell r="BM467">
            <v>38902.499999999993</v>
          </cell>
          <cell r="BN467">
            <v>42.999999999999964</v>
          </cell>
          <cell r="BO467">
            <v>19421.379999999986</v>
          </cell>
          <cell r="BP467">
            <v>10.999999999999996</v>
          </cell>
          <cell r="BQ467">
            <v>6955.5199999999986</v>
          </cell>
          <cell r="BR467">
            <v>13.999999999999966</v>
          </cell>
          <cell r="BS467">
            <v>9695.5599999999758</v>
          </cell>
          <cell r="BT467">
            <v>13.00000000000002</v>
          </cell>
          <cell r="BU467">
            <v>9655.3600000000151</v>
          </cell>
          <cell r="BV467">
            <v>13.999999999999966</v>
          </cell>
          <cell r="BW467">
            <v>13278.719999999968</v>
          </cell>
          <cell r="BX467">
            <v>97909.039999999935</v>
          </cell>
          <cell r="BY467">
            <v>97909.039999999935</v>
          </cell>
          <cell r="BZ467">
            <v>0</v>
          </cell>
          <cell r="CA467">
            <v>403198.66</v>
          </cell>
          <cell r="CB467">
            <v>403198.66</v>
          </cell>
          <cell r="CC467">
            <v>0</v>
          </cell>
          <cell r="CD467">
            <v>0</v>
          </cell>
          <cell r="CE467">
            <v>100</v>
          </cell>
          <cell r="CF467">
            <v>55.766382</v>
          </cell>
          <cell r="CG467">
            <v>71.572580645161253</v>
          </cell>
          <cell r="CH467">
            <v>38.985136633064499</v>
          </cell>
          <cell r="CI467">
            <v>70.713709677419317</v>
          </cell>
          <cell r="CJ467">
            <v>38.517314993467721</v>
          </cell>
          <cell r="CK467">
            <v>80.92105263157903</v>
          </cell>
          <cell r="CL467">
            <v>52.216036065789524</v>
          </cell>
          <cell r="CM467">
            <v>76.315789473684291</v>
          </cell>
          <cell r="CN467">
            <v>49.244391736842154</v>
          </cell>
          <cell r="CO467">
            <v>234.7292614291639</v>
          </cell>
          <cell r="CP467">
            <v>418177.22111389833</v>
          </cell>
          <cell r="CQ467">
            <v>418177.22111389833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4.0229885057471249</v>
          </cell>
          <cell r="CZ467">
            <v>6399.8908045976987</v>
          </cell>
          <cell r="DA467">
            <v>6399.8908045976987</v>
          </cell>
          <cell r="DB467">
            <v>0</v>
          </cell>
          <cell r="DC467">
            <v>7329442.3419184964</v>
          </cell>
          <cell r="DD467">
            <v>7329442.3419184964</v>
          </cell>
          <cell r="DE467">
            <v>0</v>
          </cell>
          <cell r="DF467">
            <v>134894.59</v>
          </cell>
          <cell r="DG467">
            <v>134894.59</v>
          </cell>
          <cell r="DH467">
            <v>245</v>
          </cell>
          <cell r="DI467">
            <v>0</v>
          </cell>
          <cell r="DJ467">
            <v>0</v>
          </cell>
          <cell r="DK467">
            <v>2.2959999999999998</v>
          </cell>
          <cell r="DL467">
            <v>0</v>
          </cell>
          <cell r="DN467"/>
          <cell r="DO467">
            <v>0</v>
          </cell>
          <cell r="DP467">
            <v>0</v>
          </cell>
          <cell r="DQ467">
            <v>0</v>
          </cell>
          <cell r="DR467">
            <v>1.0173000000000001</v>
          </cell>
          <cell r="DS467">
            <v>0</v>
          </cell>
          <cell r="DT467">
            <v>129133.02892219069</v>
          </cell>
          <cell r="DU467">
            <v>129133.02892219069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32256</v>
          </cell>
          <cell r="EB467">
            <v>31232</v>
          </cell>
          <cell r="EC467">
            <v>1024</v>
          </cell>
          <cell r="ED467">
            <v>0</v>
          </cell>
          <cell r="EE467">
            <v>32256</v>
          </cell>
          <cell r="EF467">
            <v>0</v>
          </cell>
          <cell r="EG467">
            <v>32256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296283.61892219068</v>
          </cell>
          <cell r="ER467">
            <v>296283.61892219068</v>
          </cell>
          <cell r="ES467">
            <v>0</v>
          </cell>
          <cell r="ET467">
            <v>7625725.9608406872</v>
          </cell>
          <cell r="EU467">
            <v>7625725.9608406872</v>
          </cell>
          <cell r="EV467">
            <v>7593469.9608406872</v>
          </cell>
          <cell r="EW467">
            <v>6198.7509884413776</v>
          </cell>
          <cell r="EX467">
            <v>5995</v>
          </cell>
          <cell r="EY467">
            <v>0</v>
          </cell>
          <cell r="EZ467">
            <v>7343875</v>
          </cell>
          <cell r="FA467">
            <v>0</v>
          </cell>
          <cell r="FB467">
            <v>7625725.9608406872</v>
          </cell>
          <cell r="FC467">
            <v>7625725.9608406872</v>
          </cell>
          <cell r="FD467">
            <v>0</v>
          </cell>
          <cell r="FE467">
            <v>7625725.9608406872</v>
          </cell>
          <cell r="FF467">
            <v>0</v>
          </cell>
          <cell r="FG467">
            <v>7625725.9608406872</v>
          </cell>
          <cell r="FH467" t="str">
            <v>Formula</v>
          </cell>
          <cell r="FI467">
            <v>0</v>
          </cell>
          <cell r="FJ467">
            <v>897832.05538590625</v>
          </cell>
          <cell r="FK467">
            <v>897832.05538590625</v>
          </cell>
          <cell r="FL467">
            <v>1201468</v>
          </cell>
          <cell r="FM467">
            <v>50445.5</v>
          </cell>
          <cell r="FN467">
            <v>9234.2864250000002</v>
          </cell>
          <cell r="FO467">
            <v>0</v>
          </cell>
          <cell r="FP467">
            <v>1246.1925000000001</v>
          </cell>
          <cell r="FQ467">
            <v>60925.978924999996</v>
          </cell>
        </row>
        <row r="468">
          <cell r="C468"/>
          <cell r="D468"/>
          <cell r="E468" t="str">
            <v>Becket Keys Church of England Free School</v>
          </cell>
          <cell r="F468" t="str">
            <v>S</v>
          </cell>
          <cell r="G468" t="str">
            <v/>
          </cell>
          <cell r="I468" t="str">
            <v>Y</v>
          </cell>
          <cell r="K468">
            <v>4005</v>
          </cell>
          <cell r="L468">
            <v>138239</v>
          </cell>
          <cell r="M468"/>
          <cell r="N468"/>
          <cell r="O468">
            <v>0</v>
          </cell>
          <cell r="P468">
            <v>3</v>
          </cell>
          <cell r="Q468">
            <v>2</v>
          </cell>
          <cell r="R468"/>
          <cell r="S468">
            <v>0</v>
          </cell>
          <cell r="T468">
            <v>0</v>
          </cell>
          <cell r="U468"/>
          <cell r="V468">
            <v>0</v>
          </cell>
          <cell r="W468">
            <v>180</v>
          </cell>
          <cell r="X468">
            <v>172</v>
          </cell>
          <cell r="Y468">
            <v>175</v>
          </cell>
          <cell r="Z468">
            <v>162</v>
          </cell>
          <cell r="AA468">
            <v>161</v>
          </cell>
          <cell r="AB468">
            <v>527</v>
          </cell>
          <cell r="AC468">
            <v>323</v>
          </cell>
          <cell r="AD468">
            <v>850</v>
          </cell>
          <cell r="AE468">
            <v>850</v>
          </cell>
          <cell r="AF468">
            <v>0</v>
          </cell>
          <cell r="AG468">
            <v>2621904.0499999998</v>
          </cell>
          <cell r="AH468">
            <v>1882069.32</v>
          </cell>
          <cell r="AI468">
            <v>4503973.37</v>
          </cell>
          <cell r="AJ468">
            <v>4503973.37</v>
          </cell>
          <cell r="AK468">
            <v>0</v>
          </cell>
          <cell r="AL468">
            <v>0</v>
          </cell>
          <cell r="AM468">
            <v>78.999999999999972</v>
          </cell>
          <cell r="AN468">
            <v>38852.19999999999</v>
          </cell>
          <cell r="AO468">
            <v>38852.19999999999</v>
          </cell>
          <cell r="AP468">
            <v>0</v>
          </cell>
          <cell r="AQ468">
            <v>0</v>
          </cell>
          <cell r="AR468">
            <v>88.000000000000099</v>
          </cell>
          <cell r="AS468">
            <v>105988.96000000012</v>
          </cell>
          <cell r="AT468">
            <v>105988.96000000012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717.00000000000011</v>
          </cell>
          <cell r="BK468">
            <v>0</v>
          </cell>
          <cell r="BL468">
            <v>112.9999999999998</v>
          </cell>
          <cell r="BM468">
            <v>38561.249999999935</v>
          </cell>
          <cell r="BN468">
            <v>15.999999999999996</v>
          </cell>
          <cell r="BO468">
            <v>7226.5599999999986</v>
          </cell>
          <cell r="BP468">
            <v>0</v>
          </cell>
          <cell r="BQ468">
            <v>0</v>
          </cell>
          <cell r="BR468">
            <v>0.99999999999999645</v>
          </cell>
          <cell r="BS468">
            <v>692.53999999999746</v>
          </cell>
          <cell r="BT468">
            <v>0.99999999999999645</v>
          </cell>
          <cell r="BU468">
            <v>742.71999999999741</v>
          </cell>
          <cell r="BV468">
            <v>2.0000000000000018</v>
          </cell>
          <cell r="BW468">
            <v>1896.9600000000016</v>
          </cell>
          <cell r="BX468">
            <v>49120.029999999926</v>
          </cell>
          <cell r="BY468">
            <v>49120.029999999926</v>
          </cell>
          <cell r="BZ468">
            <v>0</v>
          </cell>
          <cell r="CA468">
            <v>193961.19000000006</v>
          </cell>
          <cell r="CB468">
            <v>193961.19000000006</v>
          </cell>
          <cell r="CC468">
            <v>0</v>
          </cell>
          <cell r="CD468">
            <v>0</v>
          </cell>
          <cell r="CE468">
            <v>42.954545454545524</v>
          </cell>
          <cell r="CF468">
            <v>23.954195904545493</v>
          </cell>
          <cell r="CG468">
            <v>44.767123287671275</v>
          </cell>
          <cell r="CH468">
            <v>24.384371812602765</v>
          </cell>
          <cell r="CI468">
            <v>45.5479452054795</v>
          </cell>
          <cell r="CJ468">
            <v>24.809680623287701</v>
          </cell>
          <cell r="CK468">
            <v>34.050955414012776</v>
          </cell>
          <cell r="CL468">
            <v>21.972105628280278</v>
          </cell>
          <cell r="CM468">
            <v>33.840764331210231</v>
          </cell>
          <cell r="CN468">
            <v>21.83647534662423</v>
          </cell>
          <cell r="CO468">
            <v>116.95682931534044</v>
          </cell>
          <cell r="CP468">
            <v>208362.10013015845</v>
          </cell>
          <cell r="CQ468">
            <v>208362.10013015845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6.6147859922179038</v>
          </cell>
          <cell r="CZ468">
            <v>10523.000000000007</v>
          </cell>
          <cell r="DA468">
            <v>10523.000000000007</v>
          </cell>
          <cell r="DB468">
            <v>0</v>
          </cell>
          <cell r="DC468">
            <v>4916819.660130159</v>
          </cell>
          <cell r="DD468">
            <v>4916819.660130159</v>
          </cell>
          <cell r="DE468">
            <v>0</v>
          </cell>
          <cell r="DF468">
            <v>134894.59</v>
          </cell>
          <cell r="DG468">
            <v>134894.59</v>
          </cell>
          <cell r="DH468">
            <v>170</v>
          </cell>
          <cell r="DI468">
            <v>0</v>
          </cell>
          <cell r="DJ468">
            <v>0</v>
          </cell>
          <cell r="DK468">
            <v>2.206</v>
          </cell>
          <cell r="DL468">
            <v>0</v>
          </cell>
          <cell r="DN468"/>
          <cell r="DO468">
            <v>0</v>
          </cell>
          <cell r="DP468">
            <v>0</v>
          </cell>
          <cell r="DQ468">
            <v>0</v>
          </cell>
          <cell r="DR468">
            <v>1.0173000000000001</v>
          </cell>
          <cell r="DS468">
            <v>0</v>
          </cell>
          <cell r="DT468">
            <v>87394.656527252213</v>
          </cell>
          <cell r="DU468">
            <v>87394.656527252213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24807.759999999998</v>
          </cell>
          <cell r="EB468">
            <v>24807.759999999998</v>
          </cell>
          <cell r="EC468">
            <v>0</v>
          </cell>
          <cell r="ED468">
            <v>0</v>
          </cell>
          <cell r="EE468">
            <v>24807.759999999998</v>
          </cell>
          <cell r="EF468">
            <v>0</v>
          </cell>
          <cell r="EG468">
            <v>24807.759999999998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247097.0065272522</v>
          </cell>
          <cell r="ER468">
            <v>247097.0065272522</v>
          </cell>
          <cell r="ES468">
            <v>0</v>
          </cell>
          <cell r="ET468">
            <v>5163916.6666574115</v>
          </cell>
          <cell r="EU468">
            <v>5163916.6666574115</v>
          </cell>
          <cell r="EV468">
            <v>5139108.9066574108</v>
          </cell>
          <cell r="EW468">
            <v>6046.0104784204832</v>
          </cell>
          <cell r="EX468">
            <v>5995</v>
          </cell>
          <cell r="EY468">
            <v>0</v>
          </cell>
          <cell r="EZ468">
            <v>5095750</v>
          </cell>
          <cell r="FA468">
            <v>0</v>
          </cell>
          <cell r="FB468">
            <v>5163916.6666574115</v>
          </cell>
          <cell r="FC468">
            <v>5163916.6666574115</v>
          </cell>
          <cell r="FD468">
            <v>0</v>
          </cell>
          <cell r="FE468">
            <v>5163916.6666574115</v>
          </cell>
          <cell r="FF468">
            <v>0</v>
          </cell>
          <cell r="FG468">
            <v>5163916.6666574115</v>
          </cell>
          <cell r="FH468" t="str">
            <v>Formula</v>
          </cell>
          <cell r="FI468">
            <v>0</v>
          </cell>
          <cell r="FJ468">
            <v>472102.03007543035</v>
          </cell>
          <cell r="FK468">
            <v>472102.03007543035</v>
          </cell>
          <cell r="FL468">
            <v>0</v>
          </cell>
          <cell r="FM468">
            <v>0</v>
          </cell>
          <cell r="FN468">
            <v>0</v>
          </cell>
          <cell r="FO468">
            <v>0</v>
          </cell>
          <cell r="FP468">
            <v>0</v>
          </cell>
          <cell r="FQ468">
            <v>0</v>
          </cell>
        </row>
        <row r="469">
          <cell r="C469"/>
          <cell r="D469"/>
          <cell r="E469" t="str">
            <v>The Billericay School</v>
          </cell>
          <cell r="F469" t="str">
            <v>S</v>
          </cell>
          <cell r="G469" t="str">
            <v/>
          </cell>
          <cell r="I469" t="str">
            <v>Y</v>
          </cell>
          <cell r="J469" t="str">
            <v>VI</v>
          </cell>
          <cell r="K469">
            <v>5468</v>
          </cell>
          <cell r="L469">
            <v>136861</v>
          </cell>
          <cell r="M469"/>
          <cell r="N469"/>
          <cell r="O469">
            <v>0</v>
          </cell>
          <cell r="P469">
            <v>3</v>
          </cell>
          <cell r="Q469">
            <v>2</v>
          </cell>
          <cell r="R469"/>
          <cell r="S469">
            <v>0</v>
          </cell>
          <cell r="T469">
            <v>0</v>
          </cell>
          <cell r="U469"/>
          <cell r="V469">
            <v>0</v>
          </cell>
          <cell r="W469">
            <v>283</v>
          </cell>
          <cell r="X469">
            <v>273</v>
          </cell>
          <cell r="Y469">
            <v>275</v>
          </cell>
          <cell r="Z469">
            <v>278</v>
          </cell>
          <cell r="AA469">
            <v>268</v>
          </cell>
          <cell r="AB469">
            <v>831</v>
          </cell>
          <cell r="AC469">
            <v>546</v>
          </cell>
          <cell r="AD469">
            <v>1377</v>
          </cell>
          <cell r="AE469">
            <v>1377</v>
          </cell>
          <cell r="AF469">
            <v>0</v>
          </cell>
          <cell r="AG469">
            <v>4134349.65</v>
          </cell>
          <cell r="AH469">
            <v>3181454.64</v>
          </cell>
          <cell r="AI469">
            <v>7315804.29</v>
          </cell>
          <cell r="AJ469">
            <v>7315804.29</v>
          </cell>
          <cell r="AK469">
            <v>0</v>
          </cell>
          <cell r="AL469">
            <v>0</v>
          </cell>
          <cell r="AM469">
            <v>211.00000000000054</v>
          </cell>
          <cell r="AN469">
            <v>103769.80000000026</v>
          </cell>
          <cell r="AO469">
            <v>103769.80000000026</v>
          </cell>
          <cell r="AP469">
            <v>0</v>
          </cell>
          <cell r="AQ469">
            <v>0</v>
          </cell>
          <cell r="AR469">
            <v>233.00000000000014</v>
          </cell>
          <cell r="AS469">
            <v>280629.86000000016</v>
          </cell>
          <cell r="AT469">
            <v>280629.86000000016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997.99999999999932</v>
          </cell>
          <cell r="BK469">
            <v>0</v>
          </cell>
          <cell r="BL469">
            <v>68.999999999999943</v>
          </cell>
          <cell r="BM469">
            <v>23546.249999999982</v>
          </cell>
          <cell r="BN469">
            <v>137.99999999999963</v>
          </cell>
          <cell r="BO469">
            <v>62329.079999999834</v>
          </cell>
          <cell r="BP469">
            <v>75.000000000000043</v>
          </cell>
          <cell r="BQ469">
            <v>47424.000000000029</v>
          </cell>
          <cell r="BR469">
            <v>13.999999999999982</v>
          </cell>
          <cell r="BS469">
            <v>9695.5599999999868</v>
          </cell>
          <cell r="BT469">
            <v>27</v>
          </cell>
          <cell r="BU469">
            <v>20053.440000000002</v>
          </cell>
          <cell r="BV469">
            <v>55.999999999999929</v>
          </cell>
          <cell r="BW469">
            <v>53114.879999999932</v>
          </cell>
          <cell r="BX469">
            <v>216163.20999999979</v>
          </cell>
          <cell r="BY469">
            <v>216163.20999999979</v>
          </cell>
          <cell r="BZ469">
            <v>0</v>
          </cell>
          <cell r="CA469">
            <v>600562.87000000023</v>
          </cell>
          <cell r="CB469">
            <v>600562.87000000023</v>
          </cell>
          <cell r="CC469">
            <v>0</v>
          </cell>
          <cell r="CD469">
            <v>0</v>
          </cell>
          <cell r="CE469">
            <v>96.036101083032449</v>
          </cell>
          <cell r="CF469">
            <v>53.555858987870018</v>
          </cell>
          <cell r="CG469">
            <v>84.15789473684201</v>
          </cell>
          <cell r="CH469">
            <v>45.840278434736796</v>
          </cell>
          <cell r="CI469">
            <v>84.774436090225464</v>
          </cell>
          <cell r="CJ469">
            <v>46.176104650375891</v>
          </cell>
          <cell r="CK469">
            <v>74.559386973180054</v>
          </cell>
          <cell r="CL469">
            <v>48.111035541762433</v>
          </cell>
          <cell r="CM469">
            <v>71.87739463601531</v>
          </cell>
          <cell r="CN469">
            <v>46.380422752490411</v>
          </cell>
          <cell r="CO469">
            <v>240.06370036723555</v>
          </cell>
          <cell r="CP469">
            <v>427680.68411524117</v>
          </cell>
          <cell r="CQ469">
            <v>427680.68411524117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6.017479970866721</v>
          </cell>
          <cell r="CZ469">
            <v>9572.7876620539046</v>
          </cell>
          <cell r="DA469">
            <v>9572.7876620539046</v>
          </cell>
          <cell r="DB469">
            <v>0</v>
          </cell>
          <cell r="DC469">
            <v>8353620.6317772949</v>
          </cell>
          <cell r="DD469">
            <v>8353620.6317772949</v>
          </cell>
          <cell r="DE469">
            <v>0</v>
          </cell>
          <cell r="DF469">
            <v>134894.59</v>
          </cell>
          <cell r="DG469">
            <v>134894.59</v>
          </cell>
          <cell r="DH469">
            <v>275.39999999999998</v>
          </cell>
          <cell r="DI469">
            <v>0</v>
          </cell>
          <cell r="DJ469">
            <v>0</v>
          </cell>
          <cell r="DK469">
            <v>1.911</v>
          </cell>
          <cell r="DL469">
            <v>0</v>
          </cell>
          <cell r="DN469"/>
          <cell r="DO469">
            <v>0</v>
          </cell>
          <cell r="DP469">
            <v>0</v>
          </cell>
          <cell r="DQ469">
            <v>0</v>
          </cell>
          <cell r="DR469">
            <v>1.0173000000000001</v>
          </cell>
          <cell r="DS469">
            <v>0</v>
          </cell>
          <cell r="DT469">
            <v>146851.31333674802</v>
          </cell>
          <cell r="DU469">
            <v>146851.31333674802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38454</v>
          </cell>
          <cell r="EB469">
            <v>38454</v>
          </cell>
          <cell r="EC469">
            <v>0</v>
          </cell>
          <cell r="ED469">
            <v>0</v>
          </cell>
          <cell r="EE469">
            <v>38454</v>
          </cell>
          <cell r="EF469">
            <v>0</v>
          </cell>
          <cell r="EG469">
            <v>38454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320199.90333674802</v>
          </cell>
          <cell r="ER469">
            <v>320199.90333674802</v>
          </cell>
          <cell r="ES469">
            <v>0</v>
          </cell>
          <cell r="ET469">
            <v>8673820.5351140425</v>
          </cell>
          <cell r="EU469">
            <v>8673820.5351140425</v>
          </cell>
          <cell r="EV469">
            <v>8635366.5351140443</v>
          </cell>
          <cell r="EW469">
            <v>6271.1449056746869</v>
          </cell>
          <cell r="EX469">
            <v>5995</v>
          </cell>
          <cell r="EY469">
            <v>0</v>
          </cell>
          <cell r="EZ469">
            <v>8255115</v>
          </cell>
          <cell r="FA469">
            <v>0</v>
          </cell>
          <cell r="FB469">
            <v>8673820.5351140425</v>
          </cell>
          <cell r="FC469">
            <v>8673820.5351140425</v>
          </cell>
          <cell r="FD469">
            <v>0</v>
          </cell>
          <cell r="FE469">
            <v>8673820.5351140425</v>
          </cell>
          <cell r="FF469">
            <v>0</v>
          </cell>
          <cell r="FG469">
            <v>8673820.5351140425</v>
          </cell>
          <cell r="FH469" t="str">
            <v>Formula</v>
          </cell>
          <cell r="FI469">
            <v>0</v>
          </cell>
          <cell r="FJ469">
            <v>1099052.9010343824</v>
          </cell>
          <cell r="FK469">
            <v>1099052.9010343824</v>
          </cell>
          <cell r="FL469">
            <v>0</v>
          </cell>
          <cell r="FM469">
            <v>0</v>
          </cell>
          <cell r="FN469">
            <v>0</v>
          </cell>
          <cell r="FO469">
            <v>0</v>
          </cell>
          <cell r="FP469">
            <v>0</v>
          </cell>
          <cell r="FQ469">
            <v>0</v>
          </cell>
        </row>
        <row r="470">
          <cell r="C470"/>
          <cell r="D470"/>
          <cell r="E470" t="str">
            <v>The Boswells School</v>
          </cell>
          <cell r="F470" t="str">
            <v>S</v>
          </cell>
          <cell r="G470" t="str">
            <v/>
          </cell>
          <cell r="I470" t="str">
            <v>Y</v>
          </cell>
          <cell r="J470" t="str">
            <v>VI</v>
          </cell>
          <cell r="K470">
            <v>5416</v>
          </cell>
          <cell r="L470">
            <v>137874</v>
          </cell>
          <cell r="M470"/>
          <cell r="N470"/>
          <cell r="O470">
            <v>0</v>
          </cell>
          <cell r="P470">
            <v>3</v>
          </cell>
          <cell r="Q470">
            <v>2</v>
          </cell>
          <cell r="R470"/>
          <cell r="S470">
            <v>0</v>
          </cell>
          <cell r="T470">
            <v>0</v>
          </cell>
          <cell r="U470"/>
          <cell r="V470">
            <v>0</v>
          </cell>
          <cell r="W470">
            <v>238</v>
          </cell>
          <cell r="X470">
            <v>243</v>
          </cell>
          <cell r="Y470">
            <v>239</v>
          </cell>
          <cell r="Z470">
            <v>238</v>
          </cell>
          <cell r="AA470">
            <v>243</v>
          </cell>
          <cell r="AB470">
            <v>720</v>
          </cell>
          <cell r="AC470">
            <v>481</v>
          </cell>
          <cell r="AD470">
            <v>1201</v>
          </cell>
          <cell r="AE470">
            <v>1201</v>
          </cell>
          <cell r="AF470">
            <v>0</v>
          </cell>
          <cell r="AG470">
            <v>3582107.9999999995</v>
          </cell>
          <cell r="AH470">
            <v>2802710.04</v>
          </cell>
          <cell r="AI470">
            <v>6384818.0399999991</v>
          </cell>
          <cell r="AJ470">
            <v>6384818.0399999991</v>
          </cell>
          <cell r="AK470">
            <v>0</v>
          </cell>
          <cell r="AL470">
            <v>0</v>
          </cell>
          <cell r="AM470">
            <v>183.99999999999957</v>
          </cell>
          <cell r="AN470">
            <v>90491.199999999793</v>
          </cell>
          <cell r="AO470">
            <v>90491.199999999793</v>
          </cell>
          <cell r="AP470">
            <v>0</v>
          </cell>
          <cell r="AQ470">
            <v>0</v>
          </cell>
          <cell r="AR470">
            <v>198.99999999999946</v>
          </cell>
          <cell r="AS470">
            <v>239679.57999999938</v>
          </cell>
          <cell r="AT470">
            <v>239679.57999999938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1012.843333333333</v>
          </cell>
          <cell r="BK470">
            <v>0</v>
          </cell>
          <cell r="BL470">
            <v>99.08250000000001</v>
          </cell>
          <cell r="BM470">
            <v>33811.903125000004</v>
          </cell>
          <cell r="BN470">
            <v>22.018333333333292</v>
          </cell>
          <cell r="BO470">
            <v>9944.8004333333156</v>
          </cell>
          <cell r="BP470">
            <v>31.025833333333292</v>
          </cell>
          <cell r="BQ470">
            <v>19618.254933333308</v>
          </cell>
          <cell r="BR470">
            <v>36.03</v>
          </cell>
          <cell r="BS470">
            <v>24952.216199999999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88327.174691666631</v>
          </cell>
          <cell r="BY470">
            <v>88327.174691666631</v>
          </cell>
          <cell r="BZ470">
            <v>0</v>
          </cell>
          <cell r="CA470">
            <v>418497.95469166577</v>
          </cell>
          <cell r="CB470">
            <v>418497.95469166577</v>
          </cell>
          <cell r="CC470">
            <v>0</v>
          </cell>
          <cell r="CD470">
            <v>0</v>
          </cell>
          <cell r="CE470">
            <v>89.000000000000057</v>
          </cell>
          <cell r="CF470">
            <v>49.632079980000036</v>
          </cell>
          <cell r="CG470">
            <v>97.405063291139228</v>
          </cell>
          <cell r="CH470">
            <v>53.05592821898734</v>
          </cell>
          <cell r="CI470">
            <v>95.801687763713062</v>
          </cell>
          <cell r="CJ470">
            <v>52.182579606329107</v>
          </cell>
          <cell r="CK470">
            <v>77.32489451476782</v>
          </cell>
          <cell r="CL470">
            <v>49.895538298902878</v>
          </cell>
          <cell r="CM470">
            <v>78.949367088607474</v>
          </cell>
          <cell r="CN470">
            <v>50.943763893417639</v>
          </cell>
          <cell r="CO470">
            <v>255.70988999763702</v>
          </cell>
          <cell r="CP470">
            <v>455554.8403274903</v>
          </cell>
          <cell r="CQ470">
            <v>455554.8403274903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33.13795986622079</v>
          </cell>
          <cell r="CZ470">
            <v>52716.860693980016</v>
          </cell>
          <cell r="DA470">
            <v>52716.860693980016</v>
          </cell>
          <cell r="DB470">
            <v>0</v>
          </cell>
          <cell r="DC470">
            <v>7311587.6957131354</v>
          </cell>
          <cell r="DD470">
            <v>7311587.6957131354</v>
          </cell>
          <cell r="DE470">
            <v>0</v>
          </cell>
          <cell r="DF470">
            <v>134894.59</v>
          </cell>
          <cell r="DG470">
            <v>134894.59</v>
          </cell>
          <cell r="DH470">
            <v>240.2</v>
          </cell>
          <cell r="DI470">
            <v>0</v>
          </cell>
          <cell r="DJ470">
            <v>0</v>
          </cell>
          <cell r="DK470">
            <v>1.746</v>
          </cell>
          <cell r="DL470">
            <v>0</v>
          </cell>
          <cell r="DN470"/>
          <cell r="DO470">
            <v>0</v>
          </cell>
          <cell r="DP470">
            <v>0</v>
          </cell>
          <cell r="DQ470">
            <v>0</v>
          </cell>
          <cell r="DR470">
            <v>1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30319.5</v>
          </cell>
          <cell r="EB470">
            <v>30319.5</v>
          </cell>
          <cell r="EC470">
            <v>0</v>
          </cell>
          <cell r="ED470">
            <v>0</v>
          </cell>
          <cell r="EE470">
            <v>30319.5</v>
          </cell>
          <cell r="EF470">
            <v>0</v>
          </cell>
          <cell r="EG470">
            <v>30319.5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165214.09</v>
          </cell>
          <cell r="ER470">
            <v>165214.09</v>
          </cell>
          <cell r="ES470">
            <v>0</v>
          </cell>
          <cell r="ET470">
            <v>7476801.7857131353</v>
          </cell>
          <cell r="EU470">
            <v>7476801.7857131353</v>
          </cell>
          <cell r="EV470">
            <v>7446482.2857131353</v>
          </cell>
          <cell r="EW470">
            <v>6200.2350422257578</v>
          </cell>
          <cell r="EX470">
            <v>5995</v>
          </cell>
          <cell r="EY470">
            <v>0</v>
          </cell>
          <cell r="EZ470">
            <v>7199995</v>
          </cell>
          <cell r="FA470">
            <v>0</v>
          </cell>
          <cell r="FB470">
            <v>7476801.7857131353</v>
          </cell>
          <cell r="FC470">
            <v>7476801.7857131353</v>
          </cell>
          <cell r="FD470">
            <v>0</v>
          </cell>
          <cell r="FE470">
            <v>7476801.7857131353</v>
          </cell>
          <cell r="FF470">
            <v>0</v>
          </cell>
          <cell r="FG470">
            <v>7476801.7857131353</v>
          </cell>
          <cell r="FH470" t="str">
            <v>Formula</v>
          </cell>
          <cell r="FI470">
            <v>0</v>
          </cell>
          <cell r="FJ470">
            <v>963974.81651313626</v>
          </cell>
          <cell r="FK470">
            <v>963974.81651313626</v>
          </cell>
          <cell r="FL470">
            <v>0</v>
          </cell>
          <cell r="FM470">
            <v>0</v>
          </cell>
          <cell r="FN470">
            <v>0</v>
          </cell>
          <cell r="FO470">
            <v>0</v>
          </cell>
          <cell r="FP470">
            <v>0</v>
          </cell>
          <cell r="FQ470">
            <v>0</v>
          </cell>
        </row>
        <row r="471">
          <cell r="C471"/>
          <cell r="D471"/>
          <cell r="E471" t="str">
            <v>Brentwood County High School</v>
          </cell>
          <cell r="F471" t="str">
            <v>S</v>
          </cell>
          <cell r="G471" t="str">
            <v/>
          </cell>
          <cell r="I471" t="str">
            <v>Y</v>
          </cell>
          <cell r="J471" t="str">
            <v>VI</v>
          </cell>
          <cell r="K471">
            <v>4027</v>
          </cell>
          <cell r="L471">
            <v>145474</v>
          </cell>
          <cell r="M471"/>
          <cell r="N471"/>
          <cell r="O471">
            <v>0</v>
          </cell>
          <cell r="P471">
            <v>3</v>
          </cell>
          <cell r="Q471">
            <v>2</v>
          </cell>
          <cell r="R471"/>
          <cell r="S471">
            <v>0</v>
          </cell>
          <cell r="T471">
            <v>0</v>
          </cell>
          <cell r="U471"/>
          <cell r="V471">
            <v>0</v>
          </cell>
          <cell r="W471">
            <v>219</v>
          </cell>
          <cell r="X471">
            <v>186</v>
          </cell>
          <cell r="Y471">
            <v>128</v>
          </cell>
          <cell r="Z471">
            <v>139</v>
          </cell>
          <cell r="AA471">
            <v>163</v>
          </cell>
          <cell r="AB471">
            <v>533</v>
          </cell>
          <cell r="AC471">
            <v>302</v>
          </cell>
          <cell r="AD471">
            <v>835</v>
          </cell>
          <cell r="AE471">
            <v>835</v>
          </cell>
          <cell r="AF471">
            <v>0</v>
          </cell>
          <cell r="AG471">
            <v>2651754.9499999997</v>
          </cell>
          <cell r="AH471">
            <v>1759705.68</v>
          </cell>
          <cell r="AI471">
            <v>4411460.63</v>
          </cell>
          <cell r="AJ471">
            <v>4411460.63</v>
          </cell>
          <cell r="AK471">
            <v>0</v>
          </cell>
          <cell r="AL471">
            <v>0</v>
          </cell>
          <cell r="AM471">
            <v>165.00000000000028</v>
          </cell>
          <cell r="AN471">
            <v>81147.000000000146</v>
          </cell>
          <cell r="AO471">
            <v>81147.000000000146</v>
          </cell>
          <cell r="AP471">
            <v>0</v>
          </cell>
          <cell r="AQ471">
            <v>0</v>
          </cell>
          <cell r="AR471">
            <v>215.0000000000002</v>
          </cell>
          <cell r="AS471">
            <v>258950.30000000025</v>
          </cell>
          <cell r="AT471">
            <v>258950.30000000025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577.99999999999966</v>
          </cell>
          <cell r="BK471">
            <v>0</v>
          </cell>
          <cell r="BL471">
            <v>98.000000000000128</v>
          </cell>
          <cell r="BM471">
            <v>33442.500000000044</v>
          </cell>
          <cell r="BN471">
            <v>63.999999999999964</v>
          </cell>
          <cell r="BO471">
            <v>28906.239999999987</v>
          </cell>
          <cell r="BP471">
            <v>24.999999999999964</v>
          </cell>
          <cell r="BQ471">
            <v>15807.999999999978</v>
          </cell>
          <cell r="BR471">
            <v>22.999999999999986</v>
          </cell>
          <cell r="BS471">
            <v>15928.419999999989</v>
          </cell>
          <cell r="BT471">
            <v>35.999999999999986</v>
          </cell>
          <cell r="BU471">
            <v>26737.919999999991</v>
          </cell>
          <cell r="BV471">
            <v>11.000000000000018</v>
          </cell>
          <cell r="BW471">
            <v>10433.280000000017</v>
          </cell>
          <cell r="BX471">
            <v>131256.36000000002</v>
          </cell>
          <cell r="BY471">
            <v>131256.36000000002</v>
          </cell>
          <cell r="BZ471">
            <v>0</v>
          </cell>
          <cell r="CA471">
            <v>471353.66000000038</v>
          </cell>
          <cell r="CB471">
            <v>471353.66000000038</v>
          </cell>
          <cell r="CC471">
            <v>0</v>
          </cell>
          <cell r="CD471">
            <v>0</v>
          </cell>
          <cell r="CE471">
            <v>98.028571428571524</v>
          </cell>
          <cell r="CF471">
            <v>54.666987612000057</v>
          </cell>
          <cell r="CG471">
            <v>84.646706586826269</v>
          </cell>
          <cell r="CH471">
            <v>46.106531189461037</v>
          </cell>
          <cell r="CI471">
            <v>58.251497005987972</v>
          </cell>
          <cell r="CJ471">
            <v>31.729225764790392</v>
          </cell>
          <cell r="CK471">
            <v>43.496598639455755</v>
          </cell>
          <cell r="CL471">
            <v>28.06710848952379</v>
          </cell>
          <cell r="CM471">
            <v>51.006802721088398</v>
          </cell>
          <cell r="CN471">
            <v>32.913227940952353</v>
          </cell>
          <cell r="CO471">
            <v>193.48308099672767</v>
          </cell>
          <cell r="CP471">
            <v>344695.91328810022</v>
          </cell>
          <cell r="CQ471">
            <v>344695.91328810022</v>
          </cell>
          <cell r="CR471">
            <v>0</v>
          </cell>
          <cell r="CS471">
            <v>0</v>
          </cell>
          <cell r="CT471">
            <v>20.900000000000027</v>
          </cell>
          <cell r="CU471">
            <v>28948.172000000035</v>
          </cell>
          <cell r="CV471">
            <v>28948.172000000035</v>
          </cell>
          <cell r="CW471">
            <v>0</v>
          </cell>
          <cell r="CX471">
            <v>0</v>
          </cell>
          <cell r="CY471">
            <v>43.415961305925045</v>
          </cell>
          <cell r="CZ471">
            <v>69067.41372430473</v>
          </cell>
          <cell r="DA471">
            <v>69067.41372430473</v>
          </cell>
          <cell r="DB471">
            <v>0</v>
          </cell>
          <cell r="DC471">
            <v>5325525.789012406</v>
          </cell>
          <cell r="DD471">
            <v>5325525.789012406</v>
          </cell>
          <cell r="DE471">
            <v>0</v>
          </cell>
          <cell r="DF471">
            <v>134894.59</v>
          </cell>
          <cell r="DG471">
            <v>134894.59</v>
          </cell>
          <cell r="DH471">
            <v>167</v>
          </cell>
          <cell r="DI471">
            <v>0</v>
          </cell>
          <cell r="DJ471">
            <v>0</v>
          </cell>
          <cell r="DK471">
            <v>1.5489999999999999</v>
          </cell>
          <cell r="DL471">
            <v>0</v>
          </cell>
          <cell r="DN471"/>
          <cell r="DO471">
            <v>0</v>
          </cell>
          <cell r="DP471">
            <v>0</v>
          </cell>
          <cell r="DQ471">
            <v>0</v>
          </cell>
          <cell r="DR471">
            <v>1.0173000000000001</v>
          </cell>
          <cell r="DS471">
            <v>0</v>
          </cell>
          <cell r="DT471">
            <v>94465.272556915137</v>
          </cell>
          <cell r="DU471">
            <v>94465.272556915137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31404.1</v>
          </cell>
          <cell r="EB471">
            <v>31404.1</v>
          </cell>
          <cell r="EC471">
            <v>0</v>
          </cell>
          <cell r="ED471">
            <v>0</v>
          </cell>
          <cell r="EE471">
            <v>31404.1</v>
          </cell>
          <cell r="EF471">
            <v>0</v>
          </cell>
          <cell r="EG471">
            <v>31404.1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260763.96255691515</v>
          </cell>
          <cell r="ER471">
            <v>260763.96255691515</v>
          </cell>
          <cell r="ES471">
            <v>0</v>
          </cell>
          <cell r="ET471">
            <v>5586289.7515693214</v>
          </cell>
          <cell r="EU471">
            <v>5586289.7515693214</v>
          </cell>
          <cell r="EV471">
            <v>5554885.6515693208</v>
          </cell>
          <cell r="EW471">
            <v>6652.5576665500848</v>
          </cell>
          <cell r="EX471">
            <v>5995</v>
          </cell>
          <cell r="EY471">
            <v>0</v>
          </cell>
          <cell r="EZ471">
            <v>5005825</v>
          </cell>
          <cell r="FA471">
            <v>0</v>
          </cell>
          <cell r="FB471">
            <v>5586289.7515693214</v>
          </cell>
          <cell r="FC471">
            <v>5586289.7515693214</v>
          </cell>
          <cell r="FD471">
            <v>0</v>
          </cell>
          <cell r="FE471">
            <v>5586289.7515693214</v>
          </cell>
          <cell r="FF471">
            <v>0</v>
          </cell>
          <cell r="FG471">
            <v>5586289.7515693214</v>
          </cell>
          <cell r="FH471" t="str">
            <v>Formula</v>
          </cell>
          <cell r="FI471">
            <v>0</v>
          </cell>
          <cell r="FJ471">
            <v>937083.22114129993</v>
          </cell>
          <cell r="FK471">
            <v>937083.22114129993</v>
          </cell>
          <cell r="FL471">
            <v>0</v>
          </cell>
          <cell r="FM471">
            <v>0</v>
          </cell>
          <cell r="FN471">
            <v>0</v>
          </cell>
          <cell r="FO471">
            <v>0</v>
          </cell>
          <cell r="FP471">
            <v>0</v>
          </cell>
          <cell r="FQ471">
            <v>0</v>
          </cell>
        </row>
        <row r="472">
          <cell r="C472"/>
          <cell r="D472"/>
          <cell r="E472" t="str">
            <v>Brentwood Ursuline Convent High School</v>
          </cell>
          <cell r="F472" t="str">
            <v>S</v>
          </cell>
          <cell r="G472" t="str">
            <v/>
          </cell>
          <cell r="I472" t="str">
            <v>Y</v>
          </cell>
          <cell r="J472" t="str">
            <v>VI</v>
          </cell>
          <cell r="K472">
            <v>5461</v>
          </cell>
          <cell r="L472">
            <v>138834</v>
          </cell>
          <cell r="M472"/>
          <cell r="N472"/>
          <cell r="O472">
            <v>0</v>
          </cell>
          <cell r="P472">
            <v>3</v>
          </cell>
          <cell r="Q472">
            <v>2</v>
          </cell>
          <cell r="R472"/>
          <cell r="S472">
            <v>0</v>
          </cell>
          <cell r="T472">
            <v>0</v>
          </cell>
          <cell r="U472"/>
          <cell r="V472">
            <v>0</v>
          </cell>
          <cell r="W472">
            <v>175</v>
          </cell>
          <cell r="X472">
            <v>174</v>
          </cell>
          <cell r="Y472">
            <v>172</v>
          </cell>
          <cell r="Z472">
            <v>168</v>
          </cell>
          <cell r="AA472">
            <v>168</v>
          </cell>
          <cell r="AB472">
            <v>521</v>
          </cell>
          <cell r="AC472">
            <v>336</v>
          </cell>
          <cell r="AD472">
            <v>857</v>
          </cell>
          <cell r="AE472">
            <v>857</v>
          </cell>
          <cell r="AF472">
            <v>0</v>
          </cell>
          <cell r="AG472">
            <v>2592053.15</v>
          </cell>
          <cell r="AH472">
            <v>1957818.24</v>
          </cell>
          <cell r="AI472">
            <v>4549871.3899999997</v>
          </cell>
          <cell r="AJ472">
            <v>4549871.3899999997</v>
          </cell>
          <cell r="AK472">
            <v>0</v>
          </cell>
          <cell r="AL472">
            <v>0</v>
          </cell>
          <cell r="AM472">
            <v>81.000000000000028</v>
          </cell>
          <cell r="AN472">
            <v>39835.800000000017</v>
          </cell>
          <cell r="AO472">
            <v>39835.800000000017</v>
          </cell>
          <cell r="AP472">
            <v>0</v>
          </cell>
          <cell r="AQ472">
            <v>0</v>
          </cell>
          <cell r="AR472">
            <v>102.00000000000009</v>
          </cell>
          <cell r="AS472">
            <v>122850.84000000011</v>
          </cell>
          <cell r="AT472">
            <v>122850.84000000011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490.14385964912321</v>
          </cell>
          <cell r="BK472">
            <v>0</v>
          </cell>
          <cell r="BL472">
            <v>113.26432748537971</v>
          </cell>
          <cell r="BM472">
            <v>38651.451754385824</v>
          </cell>
          <cell r="BN472">
            <v>118.27602339181308</v>
          </cell>
          <cell r="BO472">
            <v>53420.548725146298</v>
          </cell>
          <cell r="BP472">
            <v>44.10292397660821</v>
          </cell>
          <cell r="BQ472">
            <v>27887.160888888906</v>
          </cell>
          <cell r="BR472">
            <v>36.084210526315758</v>
          </cell>
          <cell r="BS472">
            <v>24989.759157894714</v>
          </cell>
          <cell r="BT472">
            <v>46.107602339181312</v>
          </cell>
          <cell r="BU472">
            <v>34245.038409356748</v>
          </cell>
          <cell r="BV472">
            <v>9.0210526315789608</v>
          </cell>
          <cell r="BW472">
            <v>8556.2880000000132</v>
          </cell>
          <cell r="BX472">
            <v>187750.24693567248</v>
          </cell>
          <cell r="BY472">
            <v>187750.24693567248</v>
          </cell>
          <cell r="BZ472">
            <v>0</v>
          </cell>
          <cell r="CA472">
            <v>350436.88693567261</v>
          </cell>
          <cell r="CB472">
            <v>350436.88693567261</v>
          </cell>
          <cell r="CC472">
            <v>0</v>
          </cell>
          <cell r="CD472">
            <v>0</v>
          </cell>
          <cell r="CE472">
            <v>22.126436781609126</v>
          </cell>
          <cell r="CF472">
            <v>12.339113258620651</v>
          </cell>
          <cell r="CG472">
            <v>23.06024096385547</v>
          </cell>
          <cell r="CH472">
            <v>12.560768895903642</v>
          </cell>
          <cell r="CI472">
            <v>22.795180722891615</v>
          </cell>
          <cell r="CJ472">
            <v>12.416392241927738</v>
          </cell>
          <cell r="CK472">
            <v>19.764705882352871</v>
          </cell>
          <cell r="CL472">
            <v>12.753598249411718</v>
          </cell>
          <cell r="CM472">
            <v>19.764705882352871</v>
          </cell>
          <cell r="CN472">
            <v>12.753598249411718</v>
          </cell>
          <cell r="CO472">
            <v>62.823470895275456</v>
          </cell>
          <cell r="CP472">
            <v>111921.89810406008</v>
          </cell>
          <cell r="CQ472">
            <v>111921.89810406008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12.028070175438557</v>
          </cell>
          <cell r="CZ472">
            <v>19134.614877192918</v>
          </cell>
          <cell r="DA472">
            <v>19134.614877192918</v>
          </cell>
          <cell r="DB472">
            <v>0</v>
          </cell>
          <cell r="DC472">
            <v>5031364.7899169251</v>
          </cell>
          <cell r="DD472">
            <v>5031364.7899169251</v>
          </cell>
          <cell r="DE472">
            <v>0</v>
          </cell>
          <cell r="DF472">
            <v>134894.59</v>
          </cell>
          <cell r="DG472">
            <v>134894.59</v>
          </cell>
          <cell r="DH472">
            <v>171.4</v>
          </cell>
          <cell r="DI472">
            <v>0</v>
          </cell>
          <cell r="DJ472">
            <v>0</v>
          </cell>
          <cell r="DK472">
            <v>1.2529999999999999</v>
          </cell>
          <cell r="DL472">
            <v>0</v>
          </cell>
          <cell r="DN472"/>
          <cell r="DO472">
            <v>0</v>
          </cell>
          <cell r="DP472">
            <v>0</v>
          </cell>
          <cell r="DQ472">
            <v>0</v>
          </cell>
          <cell r="DR472">
            <v>1.0173000000000001</v>
          </cell>
          <cell r="DS472">
            <v>0</v>
          </cell>
          <cell r="DT472">
            <v>89376.287272563277</v>
          </cell>
          <cell r="DU472">
            <v>89376.287272563277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24058.400000000001</v>
          </cell>
          <cell r="EB472">
            <v>24058.400000000001</v>
          </cell>
          <cell r="EC472">
            <v>0</v>
          </cell>
          <cell r="ED472">
            <v>0</v>
          </cell>
          <cell r="EE472">
            <v>24058.400000000001</v>
          </cell>
          <cell r="EF472">
            <v>0</v>
          </cell>
          <cell r="EG472">
            <v>24058.400000000001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248329.27727256328</v>
          </cell>
          <cell r="ER472">
            <v>248329.27727256328</v>
          </cell>
          <cell r="ES472">
            <v>0</v>
          </cell>
          <cell r="ET472">
            <v>5279694.0671894886</v>
          </cell>
          <cell r="EU472">
            <v>5279694.0671894886</v>
          </cell>
          <cell r="EV472">
            <v>5255635.6671894882</v>
          </cell>
          <cell r="EW472">
            <v>6132.5970445618295</v>
          </cell>
          <cell r="EX472">
            <v>5995</v>
          </cell>
          <cell r="EY472">
            <v>0</v>
          </cell>
          <cell r="EZ472">
            <v>5137715</v>
          </cell>
          <cell r="FA472">
            <v>0</v>
          </cell>
          <cell r="FB472">
            <v>5279694.0671894886</v>
          </cell>
          <cell r="FC472">
            <v>5279694.0671894886</v>
          </cell>
          <cell r="FD472">
            <v>0</v>
          </cell>
          <cell r="FE472">
            <v>5279694.0671894886</v>
          </cell>
          <cell r="FF472">
            <v>0</v>
          </cell>
          <cell r="FG472">
            <v>5279694.0671894886</v>
          </cell>
          <cell r="FH472" t="str">
            <v>Formula</v>
          </cell>
          <cell r="FI472">
            <v>0</v>
          </cell>
          <cell r="FJ472">
            <v>541869.9596964285</v>
          </cell>
          <cell r="FK472">
            <v>541869.9596964285</v>
          </cell>
          <cell r="FL472">
            <v>0</v>
          </cell>
          <cell r="FM472">
            <v>0</v>
          </cell>
          <cell r="FN472">
            <v>0</v>
          </cell>
          <cell r="FO472">
            <v>0</v>
          </cell>
          <cell r="FP472">
            <v>0</v>
          </cell>
          <cell r="FQ472">
            <v>0</v>
          </cell>
        </row>
        <row r="473">
          <cell r="C473"/>
          <cell r="D473"/>
          <cell r="E473" t="str">
            <v>The Bromfords School</v>
          </cell>
          <cell r="F473" t="str">
            <v>S</v>
          </cell>
          <cell r="G473" t="str">
            <v/>
          </cell>
          <cell r="I473" t="str">
            <v>Y</v>
          </cell>
          <cell r="J473" t="str">
            <v>VI</v>
          </cell>
          <cell r="K473">
            <v>5407</v>
          </cell>
          <cell r="L473">
            <v>139181</v>
          </cell>
          <cell r="M473"/>
          <cell r="N473"/>
          <cell r="O473">
            <v>0</v>
          </cell>
          <cell r="P473">
            <v>3</v>
          </cell>
          <cell r="Q473">
            <v>2</v>
          </cell>
          <cell r="R473"/>
          <cell r="S473">
            <v>0</v>
          </cell>
          <cell r="T473">
            <v>0</v>
          </cell>
          <cell r="U473"/>
          <cell r="V473">
            <v>0</v>
          </cell>
          <cell r="W473">
            <v>222</v>
          </cell>
          <cell r="X473">
            <v>218</v>
          </cell>
          <cell r="Y473">
            <v>200</v>
          </cell>
          <cell r="Z473">
            <v>203</v>
          </cell>
          <cell r="AA473">
            <v>208</v>
          </cell>
          <cell r="AB473">
            <v>640</v>
          </cell>
          <cell r="AC473">
            <v>411</v>
          </cell>
          <cell r="AD473">
            <v>1051</v>
          </cell>
          <cell r="AE473">
            <v>1051</v>
          </cell>
          <cell r="AF473">
            <v>0</v>
          </cell>
          <cell r="AG473">
            <v>3184096</v>
          </cell>
          <cell r="AH473">
            <v>2394831.2400000002</v>
          </cell>
          <cell r="AI473">
            <v>5578927.2400000002</v>
          </cell>
          <cell r="AJ473">
            <v>5578927.2400000002</v>
          </cell>
          <cell r="AK473">
            <v>0</v>
          </cell>
          <cell r="AL473">
            <v>0</v>
          </cell>
          <cell r="AM473">
            <v>223.00000000000043</v>
          </cell>
          <cell r="AN473">
            <v>109671.40000000021</v>
          </cell>
          <cell r="AO473">
            <v>109671.40000000021</v>
          </cell>
          <cell r="AP473">
            <v>0</v>
          </cell>
          <cell r="AQ473">
            <v>0</v>
          </cell>
          <cell r="AR473">
            <v>258.00000000000034</v>
          </cell>
          <cell r="AS473">
            <v>310740.36000000045</v>
          </cell>
          <cell r="AT473">
            <v>310740.36000000045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584.99999999999977</v>
          </cell>
          <cell r="BK473">
            <v>0</v>
          </cell>
          <cell r="BL473">
            <v>113.00000000000045</v>
          </cell>
          <cell r="BM473">
            <v>38561.250000000153</v>
          </cell>
          <cell r="BN473">
            <v>163.99999999999957</v>
          </cell>
          <cell r="BO473">
            <v>74072.239999999816</v>
          </cell>
          <cell r="BP473">
            <v>50.000000000000043</v>
          </cell>
          <cell r="BQ473">
            <v>31616.000000000029</v>
          </cell>
          <cell r="BR473">
            <v>58.999999999999979</v>
          </cell>
          <cell r="BS473">
            <v>40859.859999999986</v>
          </cell>
          <cell r="BT473">
            <v>57.000000000000028</v>
          </cell>
          <cell r="BU473">
            <v>42335.040000000023</v>
          </cell>
          <cell r="BV473">
            <v>23.000000000000018</v>
          </cell>
          <cell r="BW473">
            <v>21815.040000000019</v>
          </cell>
          <cell r="BX473">
            <v>249259.43000000002</v>
          </cell>
          <cell r="BY473">
            <v>249259.43000000002</v>
          </cell>
          <cell r="BZ473">
            <v>0</v>
          </cell>
          <cell r="CA473">
            <v>669671.19000000064</v>
          </cell>
          <cell r="CB473">
            <v>669671.19000000064</v>
          </cell>
          <cell r="CC473">
            <v>0</v>
          </cell>
          <cell r="CD473">
            <v>0</v>
          </cell>
          <cell r="CE473">
            <v>86.164383561643945</v>
          </cell>
          <cell r="CF473">
            <v>48.050759284931573</v>
          </cell>
          <cell r="CG473">
            <v>103.85849056603782</v>
          </cell>
          <cell r="CH473">
            <v>56.571069657169858</v>
          </cell>
          <cell r="CI473">
            <v>95.283018867924596</v>
          </cell>
          <cell r="CJ473">
            <v>51.900063905660417</v>
          </cell>
          <cell r="CK473">
            <v>88.435643564356496</v>
          </cell>
          <cell r="CL473">
            <v>57.064986226534693</v>
          </cell>
          <cell r="CM473">
            <v>90.61386138613868</v>
          </cell>
          <cell r="CN473">
            <v>58.470527759207961</v>
          </cell>
          <cell r="CO473">
            <v>272.0574068335045</v>
          </cell>
          <cell r="CP473">
            <v>484678.43199609325</v>
          </cell>
          <cell r="CQ473">
            <v>484678.43199609325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6.9999999999999973</v>
          </cell>
          <cell r="CZ473">
            <v>11135.809999999996</v>
          </cell>
          <cell r="DA473">
            <v>11135.809999999996</v>
          </cell>
          <cell r="DB473">
            <v>0</v>
          </cell>
          <cell r="DC473">
            <v>6744412.6719960934</v>
          </cell>
          <cell r="DD473">
            <v>6744412.6719960934</v>
          </cell>
          <cell r="DE473">
            <v>0</v>
          </cell>
          <cell r="DF473">
            <v>134894.59</v>
          </cell>
          <cell r="DG473">
            <v>134894.59</v>
          </cell>
          <cell r="DH473">
            <v>210.2</v>
          </cell>
          <cell r="DI473">
            <v>0</v>
          </cell>
          <cell r="DJ473">
            <v>0</v>
          </cell>
          <cell r="DK473">
            <v>1.982</v>
          </cell>
          <cell r="DL473">
            <v>0</v>
          </cell>
          <cell r="DN473"/>
          <cell r="DO473">
            <v>0</v>
          </cell>
          <cell r="DP473">
            <v>0</v>
          </cell>
          <cell r="DQ473">
            <v>0</v>
          </cell>
          <cell r="DR473">
            <v>1.0173000000000001</v>
          </cell>
          <cell r="DS473">
            <v>0</v>
          </cell>
          <cell r="DT473">
            <v>119012.01563253305</v>
          </cell>
          <cell r="DU473">
            <v>119012.01563253305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31798.5</v>
          </cell>
          <cell r="EB473">
            <v>31798.5</v>
          </cell>
          <cell r="EC473">
            <v>0</v>
          </cell>
          <cell r="ED473">
            <v>0</v>
          </cell>
          <cell r="EE473">
            <v>31798.5</v>
          </cell>
          <cell r="EF473">
            <v>0</v>
          </cell>
          <cell r="EG473">
            <v>31798.5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285705.10563253303</v>
          </cell>
          <cell r="ER473">
            <v>285705.10563253303</v>
          </cell>
          <cell r="ES473">
            <v>0</v>
          </cell>
          <cell r="ET473">
            <v>7030117.7776286267</v>
          </cell>
          <cell r="EU473">
            <v>7030117.7776286267</v>
          </cell>
          <cell r="EV473">
            <v>6998319.2776286267</v>
          </cell>
          <cell r="EW473">
            <v>6658.724336468722</v>
          </cell>
          <cell r="EX473">
            <v>5995</v>
          </cell>
          <cell r="EY473">
            <v>0</v>
          </cell>
          <cell r="EZ473">
            <v>6300745</v>
          </cell>
          <cell r="FA473">
            <v>0</v>
          </cell>
          <cell r="FB473">
            <v>7030117.7776286267</v>
          </cell>
          <cell r="FC473">
            <v>7030117.7776286267</v>
          </cell>
          <cell r="FD473">
            <v>0</v>
          </cell>
          <cell r="FE473">
            <v>7030117.7776286267</v>
          </cell>
          <cell r="FF473">
            <v>0</v>
          </cell>
          <cell r="FG473">
            <v>7030117.7776286267</v>
          </cell>
          <cell r="FH473" t="str">
            <v>Formula</v>
          </cell>
          <cell r="FI473">
            <v>0</v>
          </cell>
          <cell r="FJ473">
            <v>1187588.4683746663</v>
          </cell>
          <cell r="FK473">
            <v>1187588.4683746663</v>
          </cell>
          <cell r="FL473">
            <v>0</v>
          </cell>
          <cell r="FM473">
            <v>0</v>
          </cell>
          <cell r="FN473">
            <v>0</v>
          </cell>
          <cell r="FO473">
            <v>0</v>
          </cell>
          <cell r="FP473">
            <v>0</v>
          </cell>
          <cell r="FQ473">
            <v>0</v>
          </cell>
        </row>
        <row r="474">
          <cell r="C474"/>
          <cell r="D474"/>
          <cell r="E474" t="str">
            <v>Burnt Mill Academy</v>
          </cell>
          <cell r="F474" t="str">
            <v>S</v>
          </cell>
          <cell r="G474" t="str">
            <v/>
          </cell>
          <cell r="I474" t="str">
            <v>Y</v>
          </cell>
          <cell r="K474">
            <v>4333</v>
          </cell>
          <cell r="L474">
            <v>137694</v>
          </cell>
          <cell r="M474"/>
          <cell r="N474"/>
          <cell r="O474">
            <v>0</v>
          </cell>
          <cell r="P474">
            <v>3</v>
          </cell>
          <cell r="Q474">
            <v>2</v>
          </cell>
          <cell r="R474"/>
          <cell r="S474">
            <v>0</v>
          </cell>
          <cell r="T474">
            <v>0</v>
          </cell>
          <cell r="U474"/>
          <cell r="V474">
            <v>0</v>
          </cell>
          <cell r="W474">
            <v>201</v>
          </cell>
          <cell r="X474">
            <v>223</v>
          </cell>
          <cell r="Y474">
            <v>206</v>
          </cell>
          <cell r="Z474">
            <v>177</v>
          </cell>
          <cell r="AA474">
            <v>187</v>
          </cell>
          <cell r="AB474">
            <v>630</v>
          </cell>
          <cell r="AC474">
            <v>364</v>
          </cell>
          <cell r="AD474">
            <v>994</v>
          </cell>
          <cell r="AE474">
            <v>994</v>
          </cell>
          <cell r="AF474">
            <v>0</v>
          </cell>
          <cell r="AG474">
            <v>3134344.5</v>
          </cell>
          <cell r="AH474">
            <v>2120969.7600000002</v>
          </cell>
          <cell r="AI474">
            <v>5255314.26</v>
          </cell>
          <cell r="AJ474">
            <v>5255314.26</v>
          </cell>
          <cell r="AK474">
            <v>0</v>
          </cell>
          <cell r="AL474">
            <v>0</v>
          </cell>
          <cell r="AM474">
            <v>266.00000000000011</v>
          </cell>
          <cell r="AN474">
            <v>130818.80000000006</v>
          </cell>
          <cell r="AO474">
            <v>130818.80000000006</v>
          </cell>
          <cell r="AP474">
            <v>0</v>
          </cell>
          <cell r="AQ474">
            <v>0</v>
          </cell>
          <cell r="AR474">
            <v>297.99999999999977</v>
          </cell>
          <cell r="AS474">
            <v>358917.15999999974</v>
          </cell>
          <cell r="AT474">
            <v>358917.15999999974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278.27995971802591</v>
          </cell>
          <cell r="BK474">
            <v>0</v>
          </cell>
          <cell r="BL474">
            <v>316.31822759315162</v>
          </cell>
          <cell r="BM474">
            <v>107943.595166163</v>
          </cell>
          <cell r="BN474">
            <v>322.32426988922458</v>
          </cell>
          <cell r="BO474">
            <v>145580.9797381672</v>
          </cell>
          <cell r="BP474">
            <v>49.04934541792543</v>
          </cell>
          <cell r="BQ474">
            <v>31014.882094662611</v>
          </cell>
          <cell r="BR474">
            <v>28.028197381671689</v>
          </cell>
          <cell r="BS474">
            <v>19410.647814702908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303950.10481369571</v>
          </cell>
          <cell r="BY474">
            <v>303950.10481369571</v>
          </cell>
          <cell r="BZ474">
            <v>0</v>
          </cell>
          <cell r="CA474">
            <v>793686.0648136955</v>
          </cell>
          <cell r="CB474">
            <v>793686.0648136955</v>
          </cell>
          <cell r="CC474">
            <v>0</v>
          </cell>
          <cell r="CD474">
            <v>0</v>
          </cell>
          <cell r="CE474">
            <v>69.380710659898412</v>
          </cell>
          <cell r="CF474">
            <v>38.691112140913674</v>
          </cell>
          <cell r="CG474">
            <v>86.159090909090835</v>
          </cell>
          <cell r="CH474">
            <v>46.93031746227269</v>
          </cell>
          <cell r="CI474">
            <v>79.590909090909022</v>
          </cell>
          <cell r="CJ474">
            <v>43.352669942727239</v>
          </cell>
          <cell r="CK474">
            <v>61.949999999999996</v>
          </cell>
          <cell r="CL474">
            <v>39.974559512999996</v>
          </cell>
          <cell r="CM474">
            <v>65.45</v>
          </cell>
          <cell r="CN474">
            <v>42.233009203000002</v>
          </cell>
          <cell r="CO474">
            <v>211.18166826191359</v>
          </cell>
          <cell r="CP474">
            <v>376226.47745864693</v>
          </cell>
          <cell r="CQ474">
            <v>376226.47745864693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17.120567375886509</v>
          </cell>
          <cell r="CZ474">
            <v>27235.912198581533</v>
          </cell>
          <cell r="DA474">
            <v>27235.912198581533</v>
          </cell>
          <cell r="DB474">
            <v>0</v>
          </cell>
          <cell r="DC474">
            <v>6452462.7144709239</v>
          </cell>
          <cell r="DD474">
            <v>6452462.7144709239</v>
          </cell>
          <cell r="DE474">
            <v>0</v>
          </cell>
          <cell r="DF474">
            <v>134894.59</v>
          </cell>
          <cell r="DG474">
            <v>134894.59</v>
          </cell>
          <cell r="DH474">
            <v>198.8</v>
          </cell>
          <cell r="DI474">
            <v>0</v>
          </cell>
          <cell r="DJ474">
            <v>0</v>
          </cell>
          <cell r="DK474">
            <v>1.1519999999999999</v>
          </cell>
          <cell r="DL474">
            <v>0</v>
          </cell>
          <cell r="DN474"/>
          <cell r="DO474">
            <v>0</v>
          </cell>
          <cell r="DP474">
            <v>0</v>
          </cell>
          <cell r="DQ474">
            <v>0</v>
          </cell>
          <cell r="DR474">
            <v>1.0173000000000001</v>
          </cell>
          <cell r="DS474">
            <v>0</v>
          </cell>
          <cell r="DT474">
            <v>113961.28136734759</v>
          </cell>
          <cell r="DU474">
            <v>113961.28136734759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24650</v>
          </cell>
          <cell r="EB474">
            <v>24650</v>
          </cell>
          <cell r="EC474">
            <v>0</v>
          </cell>
          <cell r="ED474">
            <v>0</v>
          </cell>
          <cell r="EE474">
            <v>24650</v>
          </cell>
          <cell r="EF474">
            <v>0</v>
          </cell>
          <cell r="EG474">
            <v>24650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273505.8713673476</v>
          </cell>
          <cell r="ER474">
            <v>273505.8713673476</v>
          </cell>
          <cell r="ES474">
            <v>0</v>
          </cell>
          <cell r="ET474">
            <v>6725968.5858382713</v>
          </cell>
          <cell r="EU474">
            <v>6725968.5858382713</v>
          </cell>
          <cell r="EV474">
            <v>6701318.5858382713</v>
          </cell>
          <cell r="EW474">
            <v>6741.7692010445389</v>
          </cell>
          <cell r="EX474">
            <v>5995</v>
          </cell>
          <cell r="EY474">
            <v>0</v>
          </cell>
          <cell r="EZ474">
            <v>5959030</v>
          </cell>
          <cell r="FA474">
            <v>0</v>
          </cell>
          <cell r="FB474">
            <v>6725968.5858382713</v>
          </cell>
          <cell r="FC474">
            <v>6725968.5858382713</v>
          </cell>
          <cell r="FD474">
            <v>0</v>
          </cell>
          <cell r="FE474">
            <v>6725968.5858382713</v>
          </cell>
          <cell r="FF474">
            <v>0</v>
          </cell>
          <cell r="FG474">
            <v>6725968.5858382713</v>
          </cell>
          <cell r="FH474" t="str">
            <v>Formula</v>
          </cell>
          <cell r="FI474">
            <v>0</v>
          </cell>
          <cell r="FJ474">
            <v>1191701.7814272309</v>
          </cell>
          <cell r="FK474">
            <v>1191701.7814272309</v>
          </cell>
          <cell r="FL474">
            <v>0</v>
          </cell>
          <cell r="FM474">
            <v>0</v>
          </cell>
          <cell r="FN474">
            <v>0</v>
          </cell>
          <cell r="FO474">
            <v>0</v>
          </cell>
          <cell r="FP474">
            <v>0</v>
          </cell>
          <cell r="FQ474">
            <v>0</v>
          </cell>
        </row>
        <row r="475">
          <cell r="C475"/>
          <cell r="D475"/>
          <cell r="E475" t="str">
            <v>Castle View School</v>
          </cell>
          <cell r="F475" t="str">
            <v>S</v>
          </cell>
          <cell r="G475" t="str">
            <v/>
          </cell>
          <cell r="I475" t="str">
            <v>Y</v>
          </cell>
          <cell r="K475">
            <v>4033</v>
          </cell>
          <cell r="L475">
            <v>147031</v>
          </cell>
          <cell r="M475"/>
          <cell r="N475"/>
          <cell r="O475">
            <v>0</v>
          </cell>
          <cell r="P475">
            <v>3</v>
          </cell>
          <cell r="Q475">
            <v>2</v>
          </cell>
          <cell r="R475"/>
          <cell r="S475">
            <v>0</v>
          </cell>
          <cell r="T475">
            <v>0</v>
          </cell>
          <cell r="U475"/>
          <cell r="V475">
            <v>0</v>
          </cell>
          <cell r="W475">
            <v>243</v>
          </cell>
          <cell r="X475">
            <v>228</v>
          </cell>
          <cell r="Y475">
            <v>201</v>
          </cell>
          <cell r="Z475">
            <v>176</v>
          </cell>
          <cell r="AA475">
            <v>198</v>
          </cell>
          <cell r="AB475">
            <v>672</v>
          </cell>
          <cell r="AC475">
            <v>374</v>
          </cell>
          <cell r="AD475">
            <v>1046</v>
          </cell>
          <cell r="AE475">
            <v>1046</v>
          </cell>
          <cell r="AF475">
            <v>0</v>
          </cell>
          <cell r="AG475">
            <v>3343300.8</v>
          </cell>
          <cell r="AH475">
            <v>2179238.16</v>
          </cell>
          <cell r="AI475">
            <v>5522538.96</v>
          </cell>
          <cell r="AJ475">
            <v>5522538.96</v>
          </cell>
          <cell r="AK475">
            <v>0</v>
          </cell>
          <cell r="AL475">
            <v>0</v>
          </cell>
          <cell r="AM475">
            <v>285.00000000000034</v>
          </cell>
          <cell r="AN475">
            <v>140163.00000000017</v>
          </cell>
          <cell r="AO475">
            <v>140163.00000000017</v>
          </cell>
          <cell r="AP475">
            <v>0</v>
          </cell>
          <cell r="AQ475">
            <v>0</v>
          </cell>
          <cell r="AR475">
            <v>319.99999999999983</v>
          </cell>
          <cell r="AS475">
            <v>385414.39999999979</v>
          </cell>
          <cell r="AT475">
            <v>385414.39999999979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535.02298850574687</v>
          </cell>
          <cell r="BK475">
            <v>0</v>
          </cell>
          <cell r="BL475">
            <v>142.27203065134091</v>
          </cell>
          <cell r="BM475">
            <v>48550.330459770084</v>
          </cell>
          <cell r="BN475">
            <v>189.36206896551755</v>
          </cell>
          <cell r="BO475">
            <v>85527.272068965656</v>
          </cell>
          <cell r="BP475">
            <v>60.114942528735639</v>
          </cell>
          <cell r="BQ475">
            <v>38011.880459770124</v>
          </cell>
          <cell r="BR475">
            <v>1.0019157088122603</v>
          </cell>
          <cell r="BS475">
            <v>693.86670498084277</v>
          </cell>
          <cell r="BT475">
            <v>41.078544061302686</v>
          </cell>
          <cell r="BU475">
            <v>30509.856245210733</v>
          </cell>
          <cell r="BV475">
            <v>77.147509578544003</v>
          </cell>
          <cell r="BW475">
            <v>73172.869885057415</v>
          </cell>
          <cell r="BX475">
            <v>276466.07582375489</v>
          </cell>
          <cell r="BY475">
            <v>276466.07582375489</v>
          </cell>
          <cell r="BZ475">
            <v>0</v>
          </cell>
          <cell r="CA475">
            <v>802043.47582375479</v>
          </cell>
          <cell r="CB475">
            <v>802043.47582375479</v>
          </cell>
          <cell r="CC475">
            <v>0</v>
          </cell>
          <cell r="CD475">
            <v>0</v>
          </cell>
          <cell r="CE475">
            <v>103.55696202531655</v>
          </cell>
          <cell r="CF475">
            <v>57.74997103063297</v>
          </cell>
          <cell r="CG475">
            <v>111.96428571428581</v>
          </cell>
          <cell r="CH475">
            <v>60.98624553214291</v>
          </cell>
          <cell r="CI475">
            <v>98.705357142857224</v>
          </cell>
          <cell r="CJ475">
            <v>53.76419014017862</v>
          </cell>
          <cell r="CK475">
            <v>74.010256410256503</v>
          </cell>
          <cell r="CL475">
            <v>47.756697327589798</v>
          </cell>
          <cell r="CM475">
            <v>83.261538461538564</v>
          </cell>
          <cell r="CN475">
            <v>53.726284493538522</v>
          </cell>
          <cell r="CO475">
            <v>273.98338852408284</v>
          </cell>
          <cell r="CP475">
            <v>488109.62615730928</v>
          </cell>
          <cell r="CQ475">
            <v>488109.62615730928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6812692.0619810633</v>
          </cell>
          <cell r="DD475">
            <v>6812692.0619810633</v>
          </cell>
          <cell r="DE475">
            <v>0</v>
          </cell>
          <cell r="DF475">
            <v>134894.59</v>
          </cell>
          <cell r="DG475">
            <v>134894.59</v>
          </cell>
          <cell r="DH475">
            <v>209.2</v>
          </cell>
          <cell r="DI475">
            <v>0</v>
          </cell>
          <cell r="DJ475">
            <v>0</v>
          </cell>
          <cell r="DK475">
            <v>1.9490000000000001</v>
          </cell>
          <cell r="DL475">
            <v>0</v>
          </cell>
          <cell r="DN475"/>
          <cell r="DO475">
            <v>0</v>
          </cell>
          <cell r="DP475">
            <v>0</v>
          </cell>
          <cell r="DQ475">
            <v>0</v>
          </cell>
          <cell r="DR475">
            <v>1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51929.972000000002</v>
          </cell>
          <cell r="EB475">
            <v>51929.972000000002</v>
          </cell>
          <cell r="EC475">
            <v>0</v>
          </cell>
          <cell r="ED475">
            <v>0</v>
          </cell>
          <cell r="EE475">
            <v>51929.972000000002</v>
          </cell>
          <cell r="EF475">
            <v>0</v>
          </cell>
          <cell r="EG475">
            <v>51929.972000000002</v>
          </cell>
          <cell r="EH475">
            <v>0</v>
          </cell>
          <cell r="EI475">
            <v>346359.94558121526</v>
          </cell>
          <cell r="EJ475">
            <v>346359.94558121526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533184.50758121524</v>
          </cell>
          <cell r="ER475">
            <v>533184.50758121524</v>
          </cell>
          <cell r="ES475">
            <v>0</v>
          </cell>
          <cell r="ET475">
            <v>7345876.5695622787</v>
          </cell>
          <cell r="EU475">
            <v>7345876.5695622787</v>
          </cell>
          <cell r="EV475">
            <v>6947586.6519810632</v>
          </cell>
          <cell r="EW475">
            <v>6642.0522485478614</v>
          </cell>
          <cell r="EX475">
            <v>5995</v>
          </cell>
          <cell r="EY475">
            <v>0</v>
          </cell>
          <cell r="EZ475">
            <v>6270770</v>
          </cell>
          <cell r="FA475">
            <v>0</v>
          </cell>
          <cell r="FB475">
            <v>7345876.5695622787</v>
          </cell>
          <cell r="FC475">
            <v>7345876.5695622787</v>
          </cell>
          <cell r="FD475">
            <v>0</v>
          </cell>
          <cell r="FE475">
            <v>7345876.5695622787</v>
          </cell>
          <cell r="FF475">
            <v>0</v>
          </cell>
          <cell r="FG475">
            <v>7345876.5695622787</v>
          </cell>
          <cell r="FH475" t="str">
            <v>Formula</v>
          </cell>
          <cell r="FI475">
            <v>0</v>
          </cell>
          <cell r="FJ475">
            <v>1260440.8811810641</v>
          </cell>
          <cell r="FK475">
            <v>1260440.8811810641</v>
          </cell>
          <cell r="FL475">
            <v>0</v>
          </cell>
          <cell r="FM475">
            <v>0</v>
          </cell>
          <cell r="FN475">
            <v>0</v>
          </cell>
          <cell r="FO475">
            <v>0</v>
          </cell>
          <cell r="FP475">
            <v>0</v>
          </cell>
          <cell r="FQ475">
            <v>0</v>
          </cell>
        </row>
        <row r="476">
          <cell r="C476"/>
          <cell r="D476"/>
          <cell r="E476" t="str">
            <v>Chelmer Valley High School</v>
          </cell>
          <cell r="F476" t="str">
            <v>S</v>
          </cell>
          <cell r="G476" t="str">
            <v/>
          </cell>
          <cell r="I476" t="str">
            <v>Y</v>
          </cell>
          <cell r="J476" t="str">
            <v>VI</v>
          </cell>
          <cell r="K476">
            <v>5429</v>
          </cell>
          <cell r="L476">
            <v>137260</v>
          </cell>
          <cell r="M476"/>
          <cell r="N476"/>
          <cell r="O476">
            <v>0</v>
          </cell>
          <cell r="P476">
            <v>3</v>
          </cell>
          <cell r="Q476">
            <v>2</v>
          </cell>
          <cell r="R476"/>
          <cell r="S476">
            <v>0</v>
          </cell>
          <cell r="T476">
            <v>0</v>
          </cell>
          <cell r="U476"/>
          <cell r="V476">
            <v>0</v>
          </cell>
          <cell r="W476">
            <v>201</v>
          </cell>
          <cell r="X476">
            <v>194</v>
          </cell>
          <cell r="Y476">
            <v>196</v>
          </cell>
          <cell r="Z476">
            <v>189</v>
          </cell>
          <cell r="AA476">
            <v>195</v>
          </cell>
          <cell r="AB476">
            <v>591</v>
          </cell>
          <cell r="AC476">
            <v>384</v>
          </cell>
          <cell r="AD476">
            <v>975</v>
          </cell>
          <cell r="AE476">
            <v>975</v>
          </cell>
          <cell r="AF476">
            <v>0</v>
          </cell>
          <cell r="AG476">
            <v>2940313.65</v>
          </cell>
          <cell r="AH476">
            <v>2237506.5600000001</v>
          </cell>
          <cell r="AI476">
            <v>5177820.21</v>
          </cell>
          <cell r="AJ476">
            <v>5177820.21</v>
          </cell>
          <cell r="AK476">
            <v>0</v>
          </cell>
          <cell r="AL476">
            <v>0</v>
          </cell>
          <cell r="AM476">
            <v>171.9999999999996</v>
          </cell>
          <cell r="AN476">
            <v>84589.599999999802</v>
          </cell>
          <cell r="AO476">
            <v>84589.599999999802</v>
          </cell>
          <cell r="AP476">
            <v>0</v>
          </cell>
          <cell r="AQ476">
            <v>0</v>
          </cell>
          <cell r="AR476">
            <v>189.00000000000014</v>
          </cell>
          <cell r="AS476">
            <v>227635.38000000018</v>
          </cell>
          <cell r="AT476">
            <v>227635.38000000018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765.78542094455895</v>
          </cell>
          <cell r="BK476">
            <v>0</v>
          </cell>
          <cell r="BL476">
            <v>102.10472279260792</v>
          </cell>
          <cell r="BM476">
            <v>34843.236652977452</v>
          </cell>
          <cell r="BN476">
            <v>54.055441478439477</v>
          </cell>
          <cell r="BO476">
            <v>24414.680698151977</v>
          </cell>
          <cell r="BP476">
            <v>31.03182751540043</v>
          </cell>
          <cell r="BQ476">
            <v>19622.045174538001</v>
          </cell>
          <cell r="BR476">
            <v>22.022587268993803</v>
          </cell>
          <cell r="BS476">
            <v>15251.522587268968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94131.485112936396</v>
          </cell>
          <cell r="BY476">
            <v>94131.485112936396</v>
          </cell>
          <cell r="BZ476">
            <v>0</v>
          </cell>
          <cell r="CA476">
            <v>406356.46511293639</v>
          </cell>
          <cell r="CB476">
            <v>406356.46511293639</v>
          </cell>
          <cell r="CC476">
            <v>0</v>
          </cell>
          <cell r="CD476">
            <v>0</v>
          </cell>
          <cell r="CE476">
            <v>76.763819095477302</v>
          </cell>
          <cell r="CF476">
            <v>42.808404594572821</v>
          </cell>
          <cell r="CG476">
            <v>76.7916666666666</v>
          </cell>
          <cell r="CH476">
            <v>41.827940117499963</v>
          </cell>
          <cell r="CI476">
            <v>77.583333333333258</v>
          </cell>
          <cell r="CJ476">
            <v>42.259155994999965</v>
          </cell>
          <cell r="CK476">
            <v>82.436170212765873</v>
          </cell>
          <cell r="CL476">
            <v>53.193698017659514</v>
          </cell>
          <cell r="CM476">
            <v>85.053191489361623</v>
          </cell>
          <cell r="CN476">
            <v>54.88238684361697</v>
          </cell>
          <cell r="CO476">
            <v>234.97158556834927</v>
          </cell>
          <cell r="CP476">
            <v>418608.92883758125</v>
          </cell>
          <cell r="CQ476">
            <v>418608.92883758125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3.0854430379746867</v>
          </cell>
          <cell r="CZ476">
            <v>4908.4153481012709</v>
          </cell>
          <cell r="DA476">
            <v>4908.4153481012709</v>
          </cell>
          <cell r="DB476">
            <v>0</v>
          </cell>
          <cell r="DC476">
            <v>6007694.0192986187</v>
          </cell>
          <cell r="DD476">
            <v>6007694.0192986187</v>
          </cell>
          <cell r="DE476">
            <v>0</v>
          </cell>
          <cell r="DF476">
            <v>134894.59</v>
          </cell>
          <cell r="DG476">
            <v>134894.59</v>
          </cell>
          <cell r="DH476">
            <v>195</v>
          </cell>
          <cell r="DI476">
            <v>0</v>
          </cell>
          <cell r="DJ476">
            <v>0</v>
          </cell>
          <cell r="DK476">
            <v>3.1139999999999999</v>
          </cell>
          <cell r="DL476">
            <v>1</v>
          </cell>
          <cell r="DN476"/>
          <cell r="DO476">
            <v>0</v>
          </cell>
          <cell r="DP476">
            <v>0</v>
          </cell>
          <cell r="DQ476">
            <v>0</v>
          </cell>
          <cell r="DR476">
            <v>1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33770.5</v>
          </cell>
          <cell r="EB476">
            <v>33770.5</v>
          </cell>
          <cell r="EC476">
            <v>0</v>
          </cell>
          <cell r="ED476">
            <v>0</v>
          </cell>
          <cell r="EE476">
            <v>33770.5</v>
          </cell>
          <cell r="EF476">
            <v>0</v>
          </cell>
          <cell r="EG476">
            <v>33770.5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168665.09</v>
          </cell>
          <cell r="ER476">
            <v>168665.09</v>
          </cell>
          <cell r="ES476">
            <v>0</v>
          </cell>
          <cell r="ET476">
            <v>6176359.1092986185</v>
          </cell>
          <cell r="EU476">
            <v>6176359.1092986185</v>
          </cell>
          <cell r="EV476">
            <v>6142588.6092986185</v>
          </cell>
          <cell r="EW476">
            <v>6300.0908813319165</v>
          </cell>
          <cell r="EX476">
            <v>5995</v>
          </cell>
          <cell r="EY476">
            <v>0</v>
          </cell>
          <cell r="EZ476">
            <v>5845125</v>
          </cell>
          <cell r="FA476">
            <v>0</v>
          </cell>
          <cell r="FB476">
            <v>6176359.1092986185</v>
          </cell>
          <cell r="FC476">
            <v>6176359.1092986185</v>
          </cell>
          <cell r="FD476">
            <v>0</v>
          </cell>
          <cell r="FE476">
            <v>6176359.1092986185</v>
          </cell>
          <cell r="FF476">
            <v>0</v>
          </cell>
          <cell r="FG476">
            <v>6176359.1092986185</v>
          </cell>
          <cell r="FH476" t="str">
            <v>Formula</v>
          </cell>
          <cell r="FI476">
            <v>0</v>
          </cell>
          <cell r="FJ476">
            <v>848840.61349861918</v>
          </cell>
          <cell r="FK476">
            <v>848840.61349861918</v>
          </cell>
          <cell r="FL476">
            <v>0</v>
          </cell>
          <cell r="FM476">
            <v>0</v>
          </cell>
          <cell r="FN476">
            <v>0</v>
          </cell>
          <cell r="FO476">
            <v>0</v>
          </cell>
          <cell r="FP476">
            <v>0</v>
          </cell>
          <cell r="FQ476">
            <v>0</v>
          </cell>
        </row>
        <row r="477">
          <cell r="C477"/>
          <cell r="D477"/>
          <cell r="E477" t="str">
            <v>Chelmsford County High School for Girls</v>
          </cell>
          <cell r="F477" t="str">
            <v>S</v>
          </cell>
          <cell r="G477" t="str">
            <v/>
          </cell>
          <cell r="I477" t="str">
            <v>Y</v>
          </cell>
          <cell r="J477" t="str">
            <v>VI</v>
          </cell>
          <cell r="K477">
            <v>5410</v>
          </cell>
          <cell r="L477">
            <v>136412</v>
          </cell>
          <cell r="M477"/>
          <cell r="N477"/>
          <cell r="O477">
            <v>0</v>
          </cell>
          <cell r="P477">
            <v>3</v>
          </cell>
          <cell r="Q477">
            <v>2</v>
          </cell>
          <cell r="R477"/>
          <cell r="S477">
            <v>0</v>
          </cell>
          <cell r="T477">
            <v>0</v>
          </cell>
          <cell r="U477"/>
          <cell r="V477">
            <v>0</v>
          </cell>
          <cell r="W477">
            <v>180</v>
          </cell>
          <cell r="X477">
            <v>180</v>
          </cell>
          <cell r="Y477">
            <v>178</v>
          </cell>
          <cell r="Z477">
            <v>180</v>
          </cell>
          <cell r="AA477">
            <v>151</v>
          </cell>
          <cell r="AB477">
            <v>538</v>
          </cell>
          <cell r="AC477">
            <v>331</v>
          </cell>
          <cell r="AD477">
            <v>869</v>
          </cell>
          <cell r="AE477">
            <v>869</v>
          </cell>
          <cell r="AF477">
            <v>0</v>
          </cell>
          <cell r="AG477">
            <v>2676630.6999999997</v>
          </cell>
          <cell r="AH477">
            <v>1928684.04</v>
          </cell>
          <cell r="AI477">
            <v>4605314.74</v>
          </cell>
          <cell r="AJ477">
            <v>4605314.74</v>
          </cell>
          <cell r="AK477">
            <v>0</v>
          </cell>
          <cell r="AL477">
            <v>0</v>
          </cell>
          <cell r="AM477">
            <v>24.999999999999996</v>
          </cell>
          <cell r="AN477">
            <v>12294.999999999998</v>
          </cell>
          <cell r="AO477">
            <v>12294.999999999998</v>
          </cell>
          <cell r="AP477">
            <v>0</v>
          </cell>
          <cell r="AQ477">
            <v>0</v>
          </cell>
          <cell r="AR477">
            <v>32.000000000000021</v>
          </cell>
          <cell r="AS477">
            <v>38541.440000000031</v>
          </cell>
          <cell r="AT477">
            <v>38541.440000000031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724.00000000000034</v>
          </cell>
          <cell r="BK477">
            <v>0</v>
          </cell>
          <cell r="BL477">
            <v>71.999999999999957</v>
          </cell>
          <cell r="BM477">
            <v>24569.999999999985</v>
          </cell>
          <cell r="BN477">
            <v>37.000000000000007</v>
          </cell>
          <cell r="BO477">
            <v>16711.420000000006</v>
          </cell>
          <cell r="BP477">
            <v>19.000000000000036</v>
          </cell>
          <cell r="BQ477">
            <v>12014.080000000024</v>
          </cell>
          <cell r="BR477">
            <v>8.999999999999984</v>
          </cell>
          <cell r="BS477">
            <v>6232.8599999999888</v>
          </cell>
          <cell r="BT477">
            <v>4.9999999999999991</v>
          </cell>
          <cell r="BU477">
            <v>3713.5999999999995</v>
          </cell>
          <cell r="BV477">
            <v>2.9999999999999978</v>
          </cell>
          <cell r="BW477">
            <v>2845.4399999999978</v>
          </cell>
          <cell r="BX477">
            <v>66087.399999999994</v>
          </cell>
          <cell r="BY477">
            <v>66087.399999999994</v>
          </cell>
          <cell r="BZ477">
            <v>0</v>
          </cell>
          <cell r="CA477">
            <v>116923.84000000003</v>
          </cell>
          <cell r="CB477">
            <v>116923.84000000003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31.544496487119414</v>
          </cell>
          <cell r="CZ477">
            <v>50181.931346604171</v>
          </cell>
          <cell r="DA477">
            <v>50181.931346604171</v>
          </cell>
          <cell r="DB477">
            <v>0</v>
          </cell>
          <cell r="DC477">
            <v>4772420.5113466056</v>
          </cell>
          <cell r="DD477">
            <v>4772420.5113466056</v>
          </cell>
          <cell r="DE477">
            <v>0</v>
          </cell>
          <cell r="DF477">
            <v>134894.59</v>
          </cell>
          <cell r="DG477">
            <v>134894.59</v>
          </cell>
          <cell r="DH477">
            <v>173.8</v>
          </cell>
          <cell r="DI477">
            <v>0</v>
          </cell>
          <cell r="DJ477">
            <v>0</v>
          </cell>
          <cell r="DK477">
            <v>1.284</v>
          </cell>
          <cell r="DL477">
            <v>0</v>
          </cell>
          <cell r="DN477"/>
          <cell r="DO477">
            <v>0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32523.21</v>
          </cell>
          <cell r="EB477">
            <v>32523.21</v>
          </cell>
          <cell r="EC477">
            <v>0</v>
          </cell>
          <cell r="ED477">
            <v>0</v>
          </cell>
          <cell r="EE477">
            <v>32523.21</v>
          </cell>
          <cell r="EF477">
            <v>0</v>
          </cell>
          <cell r="EG477">
            <v>32523.21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167417.79999999999</v>
          </cell>
          <cell r="ER477">
            <v>167417.79999999999</v>
          </cell>
          <cell r="ES477">
            <v>0</v>
          </cell>
          <cell r="ET477">
            <v>4939838.3113466054</v>
          </cell>
          <cell r="EU477">
            <v>4939838.3113466054</v>
          </cell>
          <cell r="EV477">
            <v>4907315.1013466055</v>
          </cell>
          <cell r="EW477">
            <v>5647.0829704794078</v>
          </cell>
          <cell r="EX477">
            <v>5995</v>
          </cell>
          <cell r="EY477">
            <v>347.91702952059222</v>
          </cell>
          <cell r="EZ477">
            <v>5209655</v>
          </cell>
          <cell r="FA477">
            <v>302339.89865339454</v>
          </cell>
          <cell r="FB477">
            <v>5242178.21</v>
          </cell>
          <cell r="FC477">
            <v>5242178.21</v>
          </cell>
          <cell r="FD477">
            <v>0</v>
          </cell>
          <cell r="FE477">
            <v>5242178.21</v>
          </cell>
          <cell r="FF477">
            <v>0</v>
          </cell>
          <cell r="FG477">
            <v>5242178.21</v>
          </cell>
          <cell r="FH477" t="str">
            <v>MPPL</v>
          </cell>
          <cell r="FI477">
            <v>0</v>
          </cell>
          <cell r="FJ477">
            <v>246917.06614660419</v>
          </cell>
          <cell r="FK477">
            <v>246917.06614660419</v>
          </cell>
          <cell r="FL477">
            <v>0</v>
          </cell>
          <cell r="FM477">
            <v>0</v>
          </cell>
          <cell r="FN477">
            <v>0</v>
          </cell>
          <cell r="FO477">
            <v>0</v>
          </cell>
          <cell r="FP477">
            <v>0</v>
          </cell>
          <cell r="FQ477">
            <v>0</v>
          </cell>
        </row>
        <row r="478">
          <cell r="C478"/>
          <cell r="D478"/>
          <cell r="E478" t="str">
            <v>Clacton County High School</v>
          </cell>
          <cell r="F478" t="str">
            <v>S</v>
          </cell>
          <cell r="G478" t="str">
            <v/>
          </cell>
          <cell r="I478" t="str">
            <v>Y</v>
          </cell>
          <cell r="J478" t="str">
            <v>VI</v>
          </cell>
          <cell r="K478">
            <v>5444</v>
          </cell>
          <cell r="L478">
            <v>138084</v>
          </cell>
          <cell r="M478"/>
          <cell r="N478">
            <v>50</v>
          </cell>
          <cell r="O478">
            <v>0</v>
          </cell>
          <cell r="P478">
            <v>3</v>
          </cell>
          <cell r="Q478">
            <v>2</v>
          </cell>
          <cell r="R478"/>
          <cell r="S478">
            <v>0</v>
          </cell>
          <cell r="T478">
            <v>0</v>
          </cell>
          <cell r="U478"/>
          <cell r="V478">
            <v>0</v>
          </cell>
          <cell r="W478">
            <v>361.16666666666669</v>
          </cell>
          <cell r="X478">
            <v>336</v>
          </cell>
          <cell r="Y478">
            <v>300</v>
          </cell>
          <cell r="Z478">
            <v>292</v>
          </cell>
          <cell r="AA478">
            <v>277</v>
          </cell>
          <cell r="AB478">
            <v>997.16666666666663</v>
          </cell>
          <cell r="AC478">
            <v>569</v>
          </cell>
          <cell r="AD478">
            <v>1566.1666666666665</v>
          </cell>
          <cell r="AE478">
            <v>1566.1666666666665</v>
          </cell>
          <cell r="AF478">
            <v>0</v>
          </cell>
          <cell r="AG478">
            <v>4961053.7416666662</v>
          </cell>
          <cell r="AH478">
            <v>3315471.96</v>
          </cell>
          <cell r="AI478">
            <v>8276525.7016666662</v>
          </cell>
          <cell r="AJ478">
            <v>8276525.7016666662</v>
          </cell>
          <cell r="AK478">
            <v>0</v>
          </cell>
          <cell r="AL478">
            <v>0</v>
          </cell>
          <cell r="AM478">
            <v>462.61526783777924</v>
          </cell>
          <cell r="AN478">
            <v>227514.18872261985</v>
          </cell>
          <cell r="AO478">
            <v>227514.18872261985</v>
          </cell>
          <cell r="AP478">
            <v>0</v>
          </cell>
          <cell r="AQ478">
            <v>0</v>
          </cell>
          <cell r="AR478">
            <v>517.6399913250915</v>
          </cell>
          <cell r="AS478">
            <v>623455.95835176669</v>
          </cell>
          <cell r="AT478">
            <v>623455.95835176669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184.01436031331528</v>
          </cell>
          <cell r="BK478">
            <v>0</v>
          </cell>
          <cell r="BL478">
            <v>335.31505657093157</v>
          </cell>
          <cell r="BM478">
            <v>114426.2630548304</v>
          </cell>
          <cell r="BN478">
            <v>1.0223020017406435</v>
          </cell>
          <cell r="BO478">
            <v>461.73292210617905</v>
          </cell>
          <cell r="BP478">
            <v>293.40067449956496</v>
          </cell>
          <cell r="BQ478">
            <v>185523.11449956492</v>
          </cell>
          <cell r="BR478">
            <v>332.24815056570952</v>
          </cell>
          <cell r="BS478">
            <v>230095.13419277646</v>
          </cell>
          <cell r="BT478">
            <v>160.5014142732808</v>
          </cell>
          <cell r="BU478">
            <v>119207.61040905112</v>
          </cell>
          <cell r="BV478">
            <v>259.66470844212421</v>
          </cell>
          <cell r="BW478">
            <v>246286.78266318596</v>
          </cell>
          <cell r="BX478">
            <v>896000.63774151506</v>
          </cell>
          <cell r="BY478">
            <v>896000.63774151506</v>
          </cell>
          <cell r="BZ478">
            <v>0</v>
          </cell>
          <cell r="CA478">
            <v>1746970.7848159014</v>
          </cell>
          <cell r="CB478">
            <v>1746970.7848159014</v>
          </cell>
          <cell r="CC478">
            <v>0</v>
          </cell>
          <cell r="CD478">
            <v>0</v>
          </cell>
          <cell r="CE478">
            <v>172.35005065856117</v>
          </cell>
          <cell r="CF478">
            <v>96.113387627446741</v>
          </cell>
          <cell r="CG478">
            <v>191.13772455089827</v>
          </cell>
          <cell r="CH478">
            <v>104.11152204071861</v>
          </cell>
          <cell r="CI478">
            <v>170.65868263473058</v>
          </cell>
          <cell r="CJ478">
            <v>92.956716107784459</v>
          </cell>
          <cell r="CK478">
            <v>138.4296296296296</v>
          </cell>
          <cell r="CL478">
            <v>89.324672606814786</v>
          </cell>
          <cell r="CM478">
            <v>131.31851851851849</v>
          </cell>
          <cell r="CN478">
            <v>84.736076411259234</v>
          </cell>
          <cell r="CO478">
            <v>467.24237479402376</v>
          </cell>
          <cell r="CP478">
            <v>832406.30796679715</v>
          </cell>
          <cell r="CQ478">
            <v>832406.30796679715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9.1707872478854853</v>
          </cell>
          <cell r="CZ478">
            <v>14589.163477553666</v>
          </cell>
          <cell r="DA478">
            <v>14589.163477553666</v>
          </cell>
          <cell r="DB478">
            <v>0</v>
          </cell>
          <cell r="DC478">
            <v>10870491.957926918</v>
          </cell>
          <cell r="DD478">
            <v>10870491.957926918</v>
          </cell>
          <cell r="DE478">
            <v>0</v>
          </cell>
          <cell r="DF478">
            <v>134894.59</v>
          </cell>
          <cell r="DG478">
            <v>134894.59</v>
          </cell>
          <cell r="DH478">
            <v>313.23333333333329</v>
          </cell>
          <cell r="DI478">
            <v>0</v>
          </cell>
          <cell r="DJ478">
            <v>0</v>
          </cell>
          <cell r="DK478">
            <v>1.671</v>
          </cell>
          <cell r="DL478">
            <v>0</v>
          </cell>
          <cell r="DN478"/>
          <cell r="DO478">
            <v>0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37961</v>
          </cell>
          <cell r="EB478">
            <v>37961</v>
          </cell>
          <cell r="EC478">
            <v>0</v>
          </cell>
          <cell r="ED478">
            <v>0</v>
          </cell>
          <cell r="EE478">
            <v>37961</v>
          </cell>
          <cell r="EF478">
            <v>0</v>
          </cell>
          <cell r="EG478">
            <v>37961</v>
          </cell>
          <cell r="EH478">
            <v>0</v>
          </cell>
          <cell r="EI478">
            <v>753696</v>
          </cell>
          <cell r="EJ478">
            <v>753696</v>
          </cell>
          <cell r="EK478">
            <v>0</v>
          </cell>
          <cell r="EL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926551.59</v>
          </cell>
          <cell r="ER478">
            <v>926551.59</v>
          </cell>
          <cell r="ES478">
            <v>0</v>
          </cell>
          <cell r="ET478">
            <v>11797043.547926918</v>
          </cell>
          <cell r="EU478">
            <v>11797043.547926918</v>
          </cell>
          <cell r="EV478">
            <v>11005386.547926918</v>
          </cell>
          <cell r="EW478">
            <v>7026.9574638247859</v>
          </cell>
          <cell r="EX478">
            <v>5995</v>
          </cell>
          <cell r="EY478">
            <v>0</v>
          </cell>
          <cell r="EZ478">
            <v>9389169.166666666</v>
          </cell>
          <cell r="FA478">
            <v>0</v>
          </cell>
          <cell r="FB478">
            <v>11797043.547926918</v>
          </cell>
          <cell r="FC478">
            <v>11797043.547926918</v>
          </cell>
          <cell r="FD478">
            <v>0</v>
          </cell>
          <cell r="FE478">
            <v>11797043.547926918</v>
          </cell>
          <cell r="FF478">
            <v>0</v>
          </cell>
          <cell r="FG478">
            <v>11797043.547926918</v>
          </cell>
          <cell r="FH478" t="str">
            <v>Formula</v>
          </cell>
          <cell r="FI478">
            <v>0</v>
          </cell>
          <cell r="FJ478">
            <v>2531982.5815709657</v>
          </cell>
          <cell r="FK478">
            <v>2531982.5815709657</v>
          </cell>
          <cell r="FL478">
            <v>0</v>
          </cell>
          <cell r="FM478">
            <v>0</v>
          </cell>
          <cell r="FN478">
            <v>0</v>
          </cell>
          <cell r="FO478">
            <v>0</v>
          </cell>
          <cell r="FP478">
            <v>0</v>
          </cell>
          <cell r="FQ478">
            <v>0</v>
          </cell>
        </row>
        <row r="479">
          <cell r="C479"/>
          <cell r="D479"/>
          <cell r="E479" t="str">
            <v>Clacton Coastal Academy</v>
          </cell>
          <cell r="F479" t="str">
            <v>S</v>
          </cell>
          <cell r="G479" t="str">
            <v/>
          </cell>
          <cell r="I479" t="str">
            <v>Y</v>
          </cell>
          <cell r="J479" t="str">
            <v>VI</v>
          </cell>
          <cell r="K479">
            <v>6910</v>
          </cell>
          <cell r="L479">
            <v>135957</v>
          </cell>
          <cell r="M479"/>
          <cell r="N479"/>
          <cell r="O479">
            <v>0</v>
          </cell>
          <cell r="P479">
            <v>3</v>
          </cell>
          <cell r="Q479">
            <v>2</v>
          </cell>
          <cell r="R479"/>
          <cell r="S479">
            <v>0</v>
          </cell>
          <cell r="T479">
            <v>0</v>
          </cell>
          <cell r="U479"/>
          <cell r="V479">
            <v>0</v>
          </cell>
          <cell r="W479">
            <v>297</v>
          </cell>
          <cell r="X479">
            <v>277</v>
          </cell>
          <cell r="Y479">
            <v>264</v>
          </cell>
          <cell r="Z479">
            <v>243</v>
          </cell>
          <cell r="AA479">
            <v>265</v>
          </cell>
          <cell r="AB479">
            <v>838</v>
          </cell>
          <cell r="AC479">
            <v>508</v>
          </cell>
          <cell r="AD479">
            <v>1346</v>
          </cell>
          <cell r="AE479">
            <v>1346</v>
          </cell>
          <cell r="AF479">
            <v>0</v>
          </cell>
          <cell r="AG479">
            <v>4169175.6999999997</v>
          </cell>
          <cell r="AH479">
            <v>2960034.72</v>
          </cell>
          <cell r="AI479">
            <v>7129210.4199999999</v>
          </cell>
          <cell r="AJ479">
            <v>7129210.4199999999</v>
          </cell>
          <cell r="AK479">
            <v>0</v>
          </cell>
          <cell r="AL479">
            <v>0</v>
          </cell>
          <cell r="AM479">
            <v>662.99999999999943</v>
          </cell>
          <cell r="AN479">
            <v>326063.39999999973</v>
          </cell>
          <cell r="AO479">
            <v>326063.39999999973</v>
          </cell>
          <cell r="AP479">
            <v>0</v>
          </cell>
          <cell r="AQ479">
            <v>0</v>
          </cell>
          <cell r="AR479">
            <v>728.99999999999955</v>
          </cell>
          <cell r="AS479">
            <v>878022.17999999947</v>
          </cell>
          <cell r="AT479">
            <v>878022.17999999947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48.107222635889819</v>
          </cell>
          <cell r="BK479">
            <v>0</v>
          </cell>
          <cell r="BL479">
            <v>178.39761727475735</v>
          </cell>
          <cell r="BM479">
            <v>60878.186895010949</v>
          </cell>
          <cell r="BN479">
            <v>0</v>
          </cell>
          <cell r="BO479">
            <v>0</v>
          </cell>
          <cell r="BP479">
            <v>128.28592702903947</v>
          </cell>
          <cell r="BQ479">
            <v>81117.757379002243</v>
          </cell>
          <cell r="BR479">
            <v>270.60312732688004</v>
          </cell>
          <cell r="BS479">
            <v>187403.48979895748</v>
          </cell>
          <cell r="BT479">
            <v>247.5517498138494</v>
          </cell>
          <cell r="BU479">
            <v>183861.63562174223</v>
          </cell>
          <cell r="BV479">
            <v>473.05435591958303</v>
          </cell>
          <cell r="BW479">
            <v>448682.59550260613</v>
          </cell>
          <cell r="BX479">
            <v>961943.665197319</v>
          </cell>
          <cell r="BY479">
            <v>961943.665197319</v>
          </cell>
          <cell r="BZ479">
            <v>0</v>
          </cell>
          <cell r="CA479">
            <v>2166029.245197318</v>
          </cell>
          <cell r="CB479">
            <v>2166029.245197318</v>
          </cell>
          <cell r="CC479">
            <v>0</v>
          </cell>
          <cell r="CD479">
            <v>0</v>
          </cell>
          <cell r="CE479">
            <v>170.44329896907203</v>
          </cell>
          <cell r="CF479">
            <v>95.050061196494781</v>
          </cell>
          <cell r="CG479">
            <v>176.85384615384601</v>
          </cell>
          <cell r="CH479">
            <v>96.331182894923003</v>
          </cell>
          <cell r="CI479">
            <v>168.55384615384602</v>
          </cell>
          <cell r="CJ479">
            <v>91.810224852923014</v>
          </cell>
          <cell r="CK479">
            <v>141.34661354581664</v>
          </cell>
          <cell r="CL479">
            <v>91.206918727171242</v>
          </cell>
          <cell r="CM479">
            <v>154.14342629482061</v>
          </cell>
          <cell r="CN479">
            <v>99.464335237450129</v>
          </cell>
          <cell r="CO479">
            <v>473.86272290896216</v>
          </cell>
          <cell r="CP479">
            <v>844200.6567440033</v>
          </cell>
          <cell r="CQ479">
            <v>844200.6567440033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16.999999999999986</v>
          </cell>
          <cell r="CZ479">
            <v>27044.109999999975</v>
          </cell>
          <cell r="DA479">
            <v>27044.109999999975</v>
          </cell>
          <cell r="DB479">
            <v>0</v>
          </cell>
          <cell r="DC479">
            <v>10166484.431941321</v>
          </cell>
          <cell r="DD479">
            <v>10166484.431941321</v>
          </cell>
          <cell r="DE479">
            <v>0</v>
          </cell>
          <cell r="DF479">
            <v>134894.59</v>
          </cell>
          <cell r="DG479">
            <v>134894.59</v>
          </cell>
          <cell r="DH479">
            <v>269.2</v>
          </cell>
          <cell r="DI479">
            <v>0</v>
          </cell>
          <cell r="DJ479">
            <v>0</v>
          </cell>
          <cell r="DK479">
            <v>2.242</v>
          </cell>
          <cell r="DL479">
            <v>0</v>
          </cell>
          <cell r="DN479"/>
          <cell r="DO479">
            <v>0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1</v>
          </cell>
          <cell r="DX479">
            <v>0</v>
          </cell>
          <cell r="DY479">
            <v>53897.62</v>
          </cell>
          <cell r="DZ479">
            <v>53897.62</v>
          </cell>
          <cell r="EA479">
            <v>41412</v>
          </cell>
          <cell r="EB479">
            <v>41412</v>
          </cell>
          <cell r="EC479">
            <v>0</v>
          </cell>
          <cell r="ED479">
            <v>0</v>
          </cell>
          <cell r="EE479">
            <v>41412</v>
          </cell>
          <cell r="EF479">
            <v>0</v>
          </cell>
          <cell r="EG479">
            <v>41412</v>
          </cell>
          <cell r="EH479">
            <v>0</v>
          </cell>
          <cell r="EI479">
            <v>658583</v>
          </cell>
          <cell r="EJ479">
            <v>658583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888787.21</v>
          </cell>
          <cell r="ER479">
            <v>888787.21</v>
          </cell>
          <cell r="ES479">
            <v>0</v>
          </cell>
          <cell r="ET479">
            <v>11055271.64194132</v>
          </cell>
          <cell r="EU479">
            <v>11055271.64194132</v>
          </cell>
          <cell r="EV479">
            <v>10301379.021941321</v>
          </cell>
          <cell r="EW479">
            <v>7653.3276537454094</v>
          </cell>
          <cell r="EX479">
            <v>5995</v>
          </cell>
          <cell r="EY479">
            <v>0</v>
          </cell>
          <cell r="EZ479">
            <v>8069270</v>
          </cell>
          <cell r="FA479">
            <v>0</v>
          </cell>
          <cell r="FB479">
            <v>11055271.64194132</v>
          </cell>
          <cell r="FC479">
            <v>11110107.93541866</v>
          </cell>
          <cell r="FD479">
            <v>54836.29347733967</v>
          </cell>
          <cell r="FE479">
            <v>11110107.93541866</v>
          </cell>
          <cell r="FF479">
            <v>0</v>
          </cell>
          <cell r="FG479">
            <v>11110107.93541866</v>
          </cell>
          <cell r="FH479" t="str">
            <v>MFG</v>
          </cell>
          <cell r="FI479">
            <v>0</v>
          </cell>
          <cell r="FJ479">
            <v>2853794.8203413212</v>
          </cell>
          <cell r="FK479">
            <v>2853794.8203413212</v>
          </cell>
          <cell r="FL479">
            <v>0</v>
          </cell>
          <cell r="FM479">
            <v>0</v>
          </cell>
          <cell r="FN479">
            <v>0</v>
          </cell>
          <cell r="FO479">
            <v>0</v>
          </cell>
          <cell r="FP479">
            <v>0</v>
          </cell>
          <cell r="FQ479">
            <v>0</v>
          </cell>
        </row>
        <row r="480">
          <cell r="C480"/>
          <cell r="D480"/>
          <cell r="E480" t="str">
            <v>Colchester Academy</v>
          </cell>
          <cell r="F480" t="str">
            <v>S</v>
          </cell>
          <cell r="G480" t="str">
            <v/>
          </cell>
          <cell r="I480" t="str">
            <v>Y</v>
          </cell>
          <cell r="K480">
            <v>6911</v>
          </cell>
          <cell r="L480">
            <v>136195</v>
          </cell>
          <cell r="M480"/>
          <cell r="N480"/>
          <cell r="O480">
            <v>0</v>
          </cell>
          <cell r="P480">
            <v>3</v>
          </cell>
          <cell r="Q480">
            <v>2</v>
          </cell>
          <cell r="R480"/>
          <cell r="S480">
            <v>0</v>
          </cell>
          <cell r="T480">
            <v>0</v>
          </cell>
          <cell r="U480"/>
          <cell r="V480">
            <v>0</v>
          </cell>
          <cell r="W480">
            <v>176</v>
          </cell>
          <cell r="X480">
            <v>174</v>
          </cell>
          <cell r="Y480">
            <v>175</v>
          </cell>
          <cell r="Z480">
            <v>204</v>
          </cell>
          <cell r="AA480">
            <v>179</v>
          </cell>
          <cell r="AB480">
            <v>525</v>
          </cell>
          <cell r="AC480">
            <v>383</v>
          </cell>
          <cell r="AD480">
            <v>908</v>
          </cell>
          <cell r="AE480">
            <v>908</v>
          </cell>
          <cell r="AF480">
            <v>0</v>
          </cell>
          <cell r="AG480">
            <v>2611953.75</v>
          </cell>
          <cell r="AH480">
            <v>2231679.7200000002</v>
          </cell>
          <cell r="AI480">
            <v>4843633.4700000007</v>
          </cell>
          <cell r="AJ480">
            <v>4843633.4700000007</v>
          </cell>
          <cell r="AK480">
            <v>0</v>
          </cell>
          <cell r="AL480">
            <v>0</v>
          </cell>
          <cell r="AM480">
            <v>371.99999999999989</v>
          </cell>
          <cell r="AN480">
            <v>182949.59999999995</v>
          </cell>
          <cell r="AO480">
            <v>182949.59999999995</v>
          </cell>
          <cell r="AP480">
            <v>0</v>
          </cell>
          <cell r="AQ480">
            <v>0</v>
          </cell>
          <cell r="AR480">
            <v>405.00000000000006</v>
          </cell>
          <cell r="AS480">
            <v>487790.10000000009</v>
          </cell>
          <cell r="AT480">
            <v>487790.10000000009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203.44812362030871</v>
          </cell>
          <cell r="BK480">
            <v>0</v>
          </cell>
          <cell r="BL480">
            <v>143.3156732891828</v>
          </cell>
          <cell r="BM480">
            <v>48906.473509933632</v>
          </cell>
          <cell r="BN480">
            <v>110.24282560706418</v>
          </cell>
          <cell r="BO480">
            <v>49792.274613686612</v>
          </cell>
          <cell r="BP480">
            <v>189.41721854304654</v>
          </cell>
          <cell r="BQ480">
            <v>119772.2956291392</v>
          </cell>
          <cell r="BR480">
            <v>63.139072847682115</v>
          </cell>
          <cell r="BS480">
            <v>43726.333509933771</v>
          </cell>
          <cell r="BT480">
            <v>120.26490066225182</v>
          </cell>
          <cell r="BU480">
            <v>89323.147019867669</v>
          </cell>
          <cell r="BV480">
            <v>78.1721854304636</v>
          </cell>
          <cell r="BW480">
            <v>74144.754437086114</v>
          </cell>
          <cell r="BX480">
            <v>425665.27871964703</v>
          </cell>
          <cell r="BY480">
            <v>425665.27871964703</v>
          </cell>
          <cell r="BZ480">
            <v>0</v>
          </cell>
          <cell r="CA480">
            <v>1096404.978719647</v>
          </cell>
          <cell r="CB480">
            <v>1096404.978719647</v>
          </cell>
          <cell r="CC480">
            <v>0</v>
          </cell>
          <cell r="CD480">
            <v>0</v>
          </cell>
          <cell r="CE480">
            <v>98.232558139534902</v>
          </cell>
          <cell r="CF480">
            <v>54.780743620465131</v>
          </cell>
          <cell r="CG480">
            <v>101.1375</v>
          </cell>
          <cell r="CH480">
            <v>55.088963129250004</v>
          </cell>
          <cell r="CI480">
            <v>101.71875000000001</v>
          </cell>
          <cell r="CJ480">
            <v>55.405566365625013</v>
          </cell>
          <cell r="CK480">
            <v>89.088607594936775</v>
          </cell>
          <cell r="CL480">
            <v>57.48632520151903</v>
          </cell>
          <cell r="CM480">
            <v>78.170886075949426</v>
          </cell>
          <cell r="CN480">
            <v>50.441432407215224</v>
          </cell>
          <cell r="CO480">
            <v>273.20303072407444</v>
          </cell>
          <cell r="CP480">
            <v>486719.3953258603</v>
          </cell>
          <cell r="CQ480">
            <v>486719.3953258603</v>
          </cell>
          <cell r="CR480">
            <v>0</v>
          </cell>
          <cell r="CS480">
            <v>0</v>
          </cell>
          <cell r="CT480">
            <v>21.687770419426066</v>
          </cell>
          <cell r="CU480">
            <v>30039.297052538655</v>
          </cell>
          <cell r="CV480">
            <v>30039.297052538655</v>
          </cell>
          <cell r="CW480">
            <v>0</v>
          </cell>
          <cell r="CX480">
            <v>0</v>
          </cell>
          <cell r="CY480">
            <v>41.999999999999986</v>
          </cell>
          <cell r="CZ480">
            <v>66814.859999999971</v>
          </cell>
          <cell r="DA480">
            <v>66814.859999999971</v>
          </cell>
          <cell r="DB480">
            <v>0</v>
          </cell>
          <cell r="DC480">
            <v>6523612.0010980461</v>
          </cell>
          <cell r="DD480">
            <v>6523612.0010980461</v>
          </cell>
          <cell r="DE480">
            <v>0</v>
          </cell>
          <cell r="DF480">
            <v>134894.59</v>
          </cell>
          <cell r="DG480">
            <v>134894.59</v>
          </cell>
          <cell r="DH480">
            <v>181.6</v>
          </cell>
          <cell r="DI480">
            <v>0</v>
          </cell>
          <cell r="DJ480">
            <v>0</v>
          </cell>
          <cell r="DK480">
            <v>2.8380000000000001</v>
          </cell>
          <cell r="DL480">
            <v>0.7300000000000002</v>
          </cell>
          <cell r="DN480"/>
          <cell r="DO480">
            <v>0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45778.232000000004</v>
          </cell>
          <cell r="EB480">
            <v>45778.232000000004</v>
          </cell>
          <cell r="EC480">
            <v>0</v>
          </cell>
          <cell r="ED480">
            <v>0</v>
          </cell>
          <cell r="EE480">
            <v>45778.232000000004</v>
          </cell>
          <cell r="EF480">
            <v>0</v>
          </cell>
          <cell r="EG480">
            <v>45778.232000000004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180672.82199999999</v>
          </cell>
          <cell r="ER480">
            <v>180672.82199999999</v>
          </cell>
          <cell r="ES480">
            <v>0</v>
          </cell>
          <cell r="ET480">
            <v>6704284.8230980458</v>
          </cell>
          <cell r="EU480">
            <v>6704284.8230980458</v>
          </cell>
          <cell r="EV480">
            <v>6658506.5910980459</v>
          </cell>
          <cell r="EW480">
            <v>7333.1570386542353</v>
          </cell>
          <cell r="EX480">
            <v>5995</v>
          </cell>
          <cell r="EY480">
            <v>0</v>
          </cell>
          <cell r="EZ480">
            <v>5443460</v>
          </cell>
          <cell r="FA480">
            <v>0</v>
          </cell>
          <cell r="FB480">
            <v>6704284.8230980458</v>
          </cell>
          <cell r="FC480">
            <v>6704284.8230980458</v>
          </cell>
          <cell r="FD480">
            <v>0</v>
          </cell>
          <cell r="FE480">
            <v>6704284.8230980458</v>
          </cell>
          <cell r="FF480">
            <v>0</v>
          </cell>
          <cell r="FG480">
            <v>6704284.8230980458</v>
          </cell>
          <cell r="FH480" t="str">
            <v>Formula</v>
          </cell>
          <cell r="FI480">
            <v>0</v>
          </cell>
          <cell r="FJ480">
            <v>1593901.600498046</v>
          </cell>
          <cell r="FK480">
            <v>1593901.600498046</v>
          </cell>
          <cell r="FL480">
            <v>0</v>
          </cell>
          <cell r="FM480">
            <v>0</v>
          </cell>
          <cell r="FN480">
            <v>0</v>
          </cell>
          <cell r="FO480">
            <v>0</v>
          </cell>
          <cell r="FP480">
            <v>0</v>
          </cell>
          <cell r="FQ480">
            <v>0</v>
          </cell>
        </row>
        <row r="481">
          <cell r="C481"/>
          <cell r="D481"/>
          <cell r="E481" t="str">
            <v>Colchester County High School for Girls</v>
          </cell>
          <cell r="F481" t="str">
            <v>S</v>
          </cell>
          <cell r="G481" t="str">
            <v/>
          </cell>
          <cell r="I481" t="str">
            <v>Y</v>
          </cell>
          <cell r="J481" t="str">
            <v>VI</v>
          </cell>
          <cell r="K481">
            <v>5454</v>
          </cell>
          <cell r="L481">
            <v>137515</v>
          </cell>
          <cell r="M481"/>
          <cell r="N481"/>
          <cell r="O481">
            <v>0</v>
          </cell>
          <cell r="P481">
            <v>3</v>
          </cell>
          <cell r="Q481">
            <v>2</v>
          </cell>
          <cell r="R481"/>
          <cell r="S481">
            <v>0</v>
          </cell>
          <cell r="T481">
            <v>0</v>
          </cell>
          <cell r="U481"/>
          <cell r="V481">
            <v>0</v>
          </cell>
          <cell r="W481">
            <v>192</v>
          </cell>
          <cell r="X481">
            <v>192</v>
          </cell>
          <cell r="Y481">
            <v>190</v>
          </cell>
          <cell r="Z481">
            <v>191</v>
          </cell>
          <cell r="AA481">
            <v>159</v>
          </cell>
          <cell r="AB481">
            <v>574</v>
          </cell>
          <cell r="AC481">
            <v>350</v>
          </cell>
          <cell r="AD481">
            <v>924</v>
          </cell>
          <cell r="AE481">
            <v>924</v>
          </cell>
          <cell r="AF481">
            <v>0</v>
          </cell>
          <cell r="AG481">
            <v>2855736.0999999996</v>
          </cell>
          <cell r="AH481">
            <v>2039394</v>
          </cell>
          <cell r="AI481">
            <v>4895130.0999999996</v>
          </cell>
          <cell r="AJ481">
            <v>4895130.0999999996</v>
          </cell>
          <cell r="AK481">
            <v>0</v>
          </cell>
          <cell r="AL481">
            <v>0</v>
          </cell>
          <cell r="AM481">
            <v>24.000000000000025</v>
          </cell>
          <cell r="AN481">
            <v>11803.200000000012</v>
          </cell>
          <cell r="AO481">
            <v>11803.200000000012</v>
          </cell>
          <cell r="AP481">
            <v>0</v>
          </cell>
          <cell r="AQ481">
            <v>0</v>
          </cell>
          <cell r="AR481">
            <v>43.999999999999986</v>
          </cell>
          <cell r="AS481">
            <v>52994.479999999989</v>
          </cell>
          <cell r="AT481">
            <v>52994.479999999989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709.99999999999966</v>
          </cell>
          <cell r="BK481">
            <v>0</v>
          </cell>
          <cell r="BL481">
            <v>97.999999999999943</v>
          </cell>
          <cell r="BM481">
            <v>33442.499999999978</v>
          </cell>
          <cell r="BN481">
            <v>57.000000000000014</v>
          </cell>
          <cell r="BO481">
            <v>25744.620000000006</v>
          </cell>
          <cell r="BP481">
            <v>23.000000000000007</v>
          </cell>
          <cell r="BQ481">
            <v>14543.360000000006</v>
          </cell>
          <cell r="BR481">
            <v>25.999999999999964</v>
          </cell>
          <cell r="BS481">
            <v>18006.039999999975</v>
          </cell>
          <cell r="BT481">
            <v>4.0000000000000009</v>
          </cell>
          <cell r="BU481">
            <v>2970.8800000000006</v>
          </cell>
          <cell r="BV481">
            <v>5.9999999999999964</v>
          </cell>
          <cell r="BW481">
            <v>5690.8799999999965</v>
          </cell>
          <cell r="BX481">
            <v>100398.27999999996</v>
          </cell>
          <cell r="BY481">
            <v>100398.27999999996</v>
          </cell>
          <cell r="BZ481">
            <v>0</v>
          </cell>
          <cell r="CA481">
            <v>165195.95999999996</v>
          </cell>
          <cell r="CB481">
            <v>165195.95999999996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24.000000000000025</v>
          </cell>
          <cell r="CZ481">
            <v>38179.920000000035</v>
          </cell>
          <cell r="DA481">
            <v>38179.920000000035</v>
          </cell>
          <cell r="DB481">
            <v>0</v>
          </cell>
          <cell r="DC481">
            <v>5098505.9800000004</v>
          </cell>
          <cell r="DD481">
            <v>5098505.9800000004</v>
          </cell>
          <cell r="DE481">
            <v>0</v>
          </cell>
          <cell r="DF481">
            <v>134894.59</v>
          </cell>
          <cell r="DG481">
            <v>134894.59</v>
          </cell>
          <cell r="DH481">
            <v>184.8</v>
          </cell>
          <cell r="DI481">
            <v>0</v>
          </cell>
          <cell r="DJ481">
            <v>0</v>
          </cell>
          <cell r="DK481">
            <v>0.85499999999999998</v>
          </cell>
          <cell r="DL481">
            <v>0</v>
          </cell>
          <cell r="DN481"/>
          <cell r="DO481">
            <v>0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21363.4</v>
          </cell>
          <cell r="EB481">
            <v>21363.4</v>
          </cell>
          <cell r="EC481">
            <v>0</v>
          </cell>
          <cell r="ED481">
            <v>0</v>
          </cell>
          <cell r="EE481">
            <v>21363.4</v>
          </cell>
          <cell r="EF481">
            <v>0</v>
          </cell>
          <cell r="EG481">
            <v>21363.4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156257.99</v>
          </cell>
          <cell r="ER481">
            <v>156257.99</v>
          </cell>
          <cell r="ES481">
            <v>0</v>
          </cell>
          <cell r="ET481">
            <v>5254763.9700000007</v>
          </cell>
          <cell r="EU481">
            <v>5254763.9700000007</v>
          </cell>
          <cell r="EV481">
            <v>5233400.57</v>
          </cell>
          <cell r="EW481">
            <v>5663.8534307359314</v>
          </cell>
          <cell r="EX481">
            <v>5995</v>
          </cell>
          <cell r="EY481">
            <v>331.1465692640686</v>
          </cell>
          <cell r="EZ481">
            <v>5539380</v>
          </cell>
          <cell r="FA481">
            <v>305979.4299999997</v>
          </cell>
          <cell r="FB481">
            <v>5560743.4000000004</v>
          </cell>
          <cell r="FC481">
            <v>5560743.4000000004</v>
          </cell>
          <cell r="FD481">
            <v>0</v>
          </cell>
          <cell r="FE481">
            <v>5560743.4000000004</v>
          </cell>
          <cell r="FF481">
            <v>0</v>
          </cell>
          <cell r="FG481">
            <v>5560743.4000000004</v>
          </cell>
          <cell r="FH481" t="str">
            <v>MPPL</v>
          </cell>
          <cell r="FI481">
            <v>0</v>
          </cell>
          <cell r="FJ481">
            <v>289475.28200000001</v>
          </cell>
          <cell r="FK481">
            <v>289475.28200000001</v>
          </cell>
          <cell r="FL481">
            <v>0</v>
          </cell>
          <cell r="FM481">
            <v>0</v>
          </cell>
          <cell r="FN481">
            <v>0</v>
          </cell>
          <cell r="FO481">
            <v>0</v>
          </cell>
          <cell r="FP481">
            <v>0</v>
          </cell>
          <cell r="FQ481">
            <v>0</v>
          </cell>
        </row>
        <row r="482">
          <cell r="C482"/>
          <cell r="D482"/>
          <cell r="E482" t="str">
            <v>Colchester Royal Grammar School</v>
          </cell>
          <cell r="F482" t="str">
            <v>S</v>
          </cell>
          <cell r="G482" t="str">
            <v/>
          </cell>
          <cell r="H482" t="str">
            <v/>
          </cell>
          <cell r="I482" t="str">
            <v>Y</v>
          </cell>
          <cell r="J482" t="str">
            <v>VI</v>
          </cell>
          <cell r="K482">
            <v>4036</v>
          </cell>
          <cell r="L482">
            <v>149899</v>
          </cell>
          <cell r="M482"/>
          <cell r="N482"/>
          <cell r="O482">
            <v>0</v>
          </cell>
          <cell r="P482">
            <v>3</v>
          </cell>
          <cell r="Q482">
            <v>2</v>
          </cell>
          <cell r="R482"/>
          <cell r="S482">
            <v>0</v>
          </cell>
          <cell r="T482">
            <v>0</v>
          </cell>
          <cell r="U482"/>
          <cell r="V482">
            <v>0</v>
          </cell>
          <cell r="W482">
            <v>128</v>
          </cell>
          <cell r="X482">
            <v>128</v>
          </cell>
          <cell r="Y482">
            <v>128</v>
          </cell>
          <cell r="Z482">
            <v>128</v>
          </cell>
          <cell r="AA482">
            <v>124</v>
          </cell>
          <cell r="AB482">
            <v>384</v>
          </cell>
          <cell r="AC482">
            <v>252</v>
          </cell>
          <cell r="AD482">
            <v>636</v>
          </cell>
          <cell r="AE482">
            <v>636</v>
          </cell>
          <cell r="AF482">
            <v>0</v>
          </cell>
          <cell r="AG482">
            <v>1910457.5999999999</v>
          </cell>
          <cell r="AH482">
            <v>1468363.68</v>
          </cell>
          <cell r="AI482">
            <v>3378821.28</v>
          </cell>
          <cell r="AJ482">
            <v>3378821.28</v>
          </cell>
          <cell r="AK482">
            <v>0</v>
          </cell>
          <cell r="AL482">
            <v>0</v>
          </cell>
          <cell r="AM482">
            <v>26.000000000000007</v>
          </cell>
          <cell r="AN482">
            <v>12786.800000000003</v>
          </cell>
          <cell r="AO482">
            <v>12786.800000000003</v>
          </cell>
          <cell r="AP482">
            <v>0</v>
          </cell>
          <cell r="AQ482">
            <v>0</v>
          </cell>
          <cell r="AR482">
            <v>35</v>
          </cell>
          <cell r="AS482">
            <v>42154.700000000004</v>
          </cell>
          <cell r="AT482">
            <v>42154.700000000004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500.00000000000023</v>
          </cell>
          <cell r="BK482">
            <v>0</v>
          </cell>
          <cell r="BL482">
            <v>61.000000000000007</v>
          </cell>
          <cell r="BM482">
            <v>20816.250000000004</v>
          </cell>
          <cell r="BN482">
            <v>35</v>
          </cell>
          <cell r="BO482">
            <v>15808.1</v>
          </cell>
          <cell r="BP482">
            <v>21</v>
          </cell>
          <cell r="BQ482">
            <v>13278.720000000001</v>
          </cell>
          <cell r="BR482">
            <v>13.999999999999998</v>
          </cell>
          <cell r="BS482">
            <v>9695.5599999999977</v>
          </cell>
          <cell r="BT482">
            <v>5.0000000000000018</v>
          </cell>
          <cell r="BU482">
            <v>3713.6000000000013</v>
          </cell>
          <cell r="BV482">
            <v>0</v>
          </cell>
          <cell r="BW482">
            <v>0</v>
          </cell>
          <cell r="BX482">
            <v>63312.23</v>
          </cell>
          <cell r="BY482">
            <v>63312.23</v>
          </cell>
          <cell r="BZ482">
            <v>0</v>
          </cell>
          <cell r="CA482">
            <v>118253.73000000001</v>
          </cell>
          <cell r="CB482">
            <v>118253.73000000001</v>
          </cell>
          <cell r="CC482">
            <v>0</v>
          </cell>
          <cell r="CD482">
            <v>0</v>
          </cell>
          <cell r="CE482">
            <v>1.2427184466019419</v>
          </cell>
          <cell r="CF482">
            <v>0.69301911611650491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0.69301911611650491</v>
          </cell>
          <cell r="CP482">
            <v>1234.6343459350369</v>
          </cell>
          <cell r="CQ482">
            <v>1234.6343459350369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4.0000000000000009</v>
          </cell>
          <cell r="CZ482">
            <v>6363.3200000000015</v>
          </cell>
          <cell r="DA482">
            <v>6363.3200000000015</v>
          </cell>
          <cell r="DB482">
            <v>0</v>
          </cell>
          <cell r="DC482">
            <v>3504672.9643459348</v>
          </cell>
          <cell r="DD482">
            <v>3504672.9643459348</v>
          </cell>
          <cell r="DE482">
            <v>0</v>
          </cell>
          <cell r="DF482">
            <v>134894.59</v>
          </cell>
          <cell r="DG482">
            <v>134894.59</v>
          </cell>
          <cell r="DH482">
            <v>127.2</v>
          </cell>
          <cell r="DI482">
            <v>0</v>
          </cell>
          <cell r="DJ482">
            <v>0</v>
          </cell>
          <cell r="DK482">
            <v>1.367</v>
          </cell>
          <cell r="DL482">
            <v>0</v>
          </cell>
          <cell r="DN482"/>
          <cell r="DO482">
            <v>0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25241.599999999999</v>
          </cell>
          <cell r="EB482">
            <v>25241.599999999999</v>
          </cell>
          <cell r="EC482">
            <v>0</v>
          </cell>
          <cell r="ED482">
            <v>0</v>
          </cell>
          <cell r="EE482">
            <v>25241.599999999999</v>
          </cell>
          <cell r="EF482">
            <v>0</v>
          </cell>
          <cell r="EG482">
            <v>25241.599999999999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160136.19</v>
          </cell>
          <cell r="ER482">
            <v>160136.19</v>
          </cell>
          <cell r="ES482">
            <v>0</v>
          </cell>
          <cell r="ET482">
            <v>3664809.1543459347</v>
          </cell>
          <cell r="EU482">
            <v>3664809.1543459347</v>
          </cell>
          <cell r="EV482">
            <v>3639567.5543459347</v>
          </cell>
          <cell r="EW482">
            <v>5722.590494254614</v>
          </cell>
          <cell r="EX482">
            <v>5995</v>
          </cell>
          <cell r="EY482">
            <v>272.40950574538601</v>
          </cell>
          <cell r="EZ482">
            <v>3812820</v>
          </cell>
          <cell r="FA482">
            <v>173252.44565406535</v>
          </cell>
          <cell r="FB482">
            <v>3838061.6</v>
          </cell>
          <cell r="FC482">
            <v>3838061.6</v>
          </cell>
          <cell r="FD482">
            <v>0</v>
          </cell>
          <cell r="FE482">
            <v>3838061.6</v>
          </cell>
          <cell r="FF482">
            <v>0</v>
          </cell>
          <cell r="FG482">
            <v>3838061.6</v>
          </cell>
          <cell r="FH482" t="str">
            <v>MPPL</v>
          </cell>
          <cell r="FI482">
            <v>0</v>
          </cell>
          <cell r="FJ482">
            <v>180641.30994593506</v>
          </cell>
          <cell r="FK482">
            <v>180641.30994593506</v>
          </cell>
          <cell r="FL482">
            <v>0</v>
          </cell>
          <cell r="FM482">
            <v>0</v>
          </cell>
          <cell r="FN482">
            <v>0</v>
          </cell>
          <cell r="FO482">
            <v>0</v>
          </cell>
          <cell r="FP482">
            <v>0</v>
          </cell>
          <cell r="FQ482">
            <v>0</v>
          </cell>
        </row>
        <row r="483">
          <cell r="C483"/>
          <cell r="D483"/>
          <cell r="E483" t="str">
            <v>Colne Community School and College (Secondary and 16 to 19 Provision)</v>
          </cell>
          <cell r="F483" t="str">
            <v>S</v>
          </cell>
          <cell r="G483" t="str">
            <v/>
          </cell>
          <cell r="I483" t="str">
            <v>Y</v>
          </cell>
          <cell r="J483" t="str">
            <v>VI</v>
          </cell>
          <cell r="K483">
            <v>4032</v>
          </cell>
          <cell r="L483">
            <v>146795</v>
          </cell>
          <cell r="M483"/>
          <cell r="N483">
            <v>25</v>
          </cell>
          <cell r="O483">
            <v>0</v>
          </cell>
          <cell r="P483">
            <v>3</v>
          </cell>
          <cell r="Q483">
            <v>2</v>
          </cell>
          <cell r="R483"/>
          <cell r="S483">
            <v>0</v>
          </cell>
          <cell r="T483">
            <v>0</v>
          </cell>
          <cell r="U483"/>
          <cell r="V483">
            <v>0</v>
          </cell>
          <cell r="W483">
            <v>292.58333333333331</v>
          </cell>
          <cell r="X483">
            <v>261</v>
          </cell>
          <cell r="Y483">
            <v>237</v>
          </cell>
          <cell r="Z483">
            <v>244</v>
          </cell>
          <cell r="AA483">
            <v>248</v>
          </cell>
          <cell r="AB483">
            <v>790.58333333333337</v>
          </cell>
          <cell r="AC483">
            <v>492</v>
          </cell>
          <cell r="AD483">
            <v>1282.5833333333335</v>
          </cell>
          <cell r="AE483">
            <v>1282.5833333333335</v>
          </cell>
          <cell r="AF483">
            <v>0</v>
          </cell>
          <cell r="AG483">
            <v>3933270.6708333334</v>
          </cell>
          <cell r="AH483">
            <v>2866805.2800000003</v>
          </cell>
          <cell r="AI483">
            <v>6800075.9508333337</v>
          </cell>
          <cell r="AJ483">
            <v>6800075.9508333337</v>
          </cell>
          <cell r="AK483">
            <v>0</v>
          </cell>
          <cell r="AL483">
            <v>0</v>
          </cell>
          <cell r="AM483">
            <v>234.66824395373348</v>
          </cell>
          <cell r="AN483">
            <v>115409.84237644613</v>
          </cell>
          <cell r="AO483">
            <v>115409.84237644613</v>
          </cell>
          <cell r="AP483">
            <v>0</v>
          </cell>
          <cell r="AQ483">
            <v>0</v>
          </cell>
          <cell r="AR483">
            <v>244.7832544689802</v>
          </cell>
          <cell r="AS483">
            <v>294821.84734752914</v>
          </cell>
          <cell r="AT483">
            <v>294821.84734752914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1013.0989994734077</v>
          </cell>
          <cell r="BK483">
            <v>0</v>
          </cell>
          <cell r="BL483">
            <v>134.7421669299635</v>
          </cell>
          <cell r="BM483">
            <v>45980.764464850043</v>
          </cell>
          <cell r="BN483">
            <v>4.0523959978936288</v>
          </cell>
          <cell r="BO483">
            <v>1830.3051764086365</v>
          </cell>
          <cell r="BP483">
            <v>46.602553975776736</v>
          </cell>
          <cell r="BQ483">
            <v>29467.726929963148</v>
          </cell>
          <cell r="BR483">
            <v>21.275078988941569</v>
          </cell>
          <cell r="BS483">
            <v>14733.843203001594</v>
          </cell>
          <cell r="BT483">
            <v>51.668048973143819</v>
          </cell>
          <cell r="BU483">
            <v>38374.893333333377</v>
          </cell>
          <cell r="BV483">
            <v>11.144088994207481</v>
          </cell>
          <cell r="BW483">
            <v>10569.945529225912</v>
          </cell>
          <cell r="BX483">
            <v>140957.47863678273</v>
          </cell>
          <cell r="BY483">
            <v>140957.47863678273</v>
          </cell>
          <cell r="BZ483">
            <v>0</v>
          </cell>
          <cell r="CA483">
            <v>551189.16836075799</v>
          </cell>
          <cell r="CB483">
            <v>551189.16836075799</v>
          </cell>
          <cell r="CC483">
            <v>0</v>
          </cell>
          <cell r="CD483">
            <v>0</v>
          </cell>
          <cell r="CE483">
            <v>101.40072202166054</v>
          </cell>
          <cell r="CF483">
            <v>56.547513993357342</v>
          </cell>
          <cell r="CG483">
            <v>106.03125</v>
          </cell>
          <cell r="CH483">
            <v>57.754558119375005</v>
          </cell>
          <cell r="CI483">
            <v>96.28125</v>
          </cell>
          <cell r="CJ483">
            <v>52.443794154375006</v>
          </cell>
          <cell r="CK483">
            <v>96.793388429752056</v>
          </cell>
          <cell r="CL483">
            <v>62.457999455206604</v>
          </cell>
          <cell r="CM483">
            <v>98.380165289256183</v>
          </cell>
          <cell r="CN483">
            <v>63.481901085619825</v>
          </cell>
          <cell r="CO483">
            <v>292.68576680793382</v>
          </cell>
          <cell r="CP483">
            <v>521428.47414133832</v>
          </cell>
          <cell r="CQ483">
            <v>521428.47414133832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19.233688503025498</v>
          </cell>
          <cell r="CZ483">
            <v>30597.52868126805</v>
          </cell>
          <cell r="DA483">
            <v>30597.52868126805</v>
          </cell>
          <cell r="DB483">
            <v>0</v>
          </cell>
          <cell r="DC483">
            <v>7903291.1220166981</v>
          </cell>
          <cell r="DD483">
            <v>7903291.1220166981</v>
          </cell>
          <cell r="DE483">
            <v>0</v>
          </cell>
          <cell r="DF483">
            <v>134894.59</v>
          </cell>
          <cell r="DG483">
            <v>134894.59</v>
          </cell>
          <cell r="DH483">
            <v>256.51666666666671</v>
          </cell>
          <cell r="DI483">
            <v>0</v>
          </cell>
          <cell r="DJ483">
            <v>0</v>
          </cell>
          <cell r="DK483">
            <v>7.4859999999999998</v>
          </cell>
          <cell r="DL483">
            <v>1</v>
          </cell>
          <cell r="DN483"/>
          <cell r="DO483">
            <v>0</v>
          </cell>
          <cell r="DP483">
            <v>0</v>
          </cell>
          <cell r="DQ483">
            <v>0</v>
          </cell>
          <cell r="DR483">
            <v>1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36482</v>
          </cell>
          <cell r="EB483">
            <v>36482</v>
          </cell>
          <cell r="EC483">
            <v>0</v>
          </cell>
          <cell r="ED483">
            <v>0</v>
          </cell>
          <cell r="EE483">
            <v>36482</v>
          </cell>
          <cell r="EF483">
            <v>0</v>
          </cell>
          <cell r="EG483">
            <v>36482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171376.59</v>
          </cell>
          <cell r="ER483">
            <v>171376.59</v>
          </cell>
          <cell r="ES483">
            <v>0</v>
          </cell>
          <cell r="ET483">
            <v>8074667.712016698</v>
          </cell>
          <cell r="EU483">
            <v>8074667.712016698</v>
          </cell>
          <cell r="EV483">
            <v>8038185.712016698</v>
          </cell>
          <cell r="EW483">
            <v>6267.1839740238038</v>
          </cell>
          <cell r="EX483">
            <v>5995</v>
          </cell>
          <cell r="EY483">
            <v>0</v>
          </cell>
          <cell r="EZ483">
            <v>7689087.083333334</v>
          </cell>
          <cell r="FA483">
            <v>0</v>
          </cell>
          <cell r="FB483">
            <v>8074667.712016698</v>
          </cell>
          <cell r="FC483">
            <v>8074667.712016698</v>
          </cell>
          <cell r="FD483">
            <v>0</v>
          </cell>
          <cell r="FE483">
            <v>8074667.712016698</v>
          </cell>
          <cell r="FF483">
            <v>0</v>
          </cell>
          <cell r="FG483">
            <v>8074667.712016698</v>
          </cell>
          <cell r="FH483" t="str">
            <v>Formula</v>
          </cell>
          <cell r="FI483">
            <v>0</v>
          </cell>
          <cell r="FJ483">
            <v>1123806.8478235849</v>
          </cell>
          <cell r="FK483">
            <v>1123806.8478235849</v>
          </cell>
          <cell r="FL483">
            <v>0</v>
          </cell>
          <cell r="FM483">
            <v>0</v>
          </cell>
          <cell r="FN483">
            <v>0</v>
          </cell>
          <cell r="FO483">
            <v>0</v>
          </cell>
          <cell r="FP483">
            <v>0</v>
          </cell>
          <cell r="FQ483">
            <v>0</v>
          </cell>
        </row>
        <row r="484">
          <cell r="C484"/>
          <cell r="D484"/>
          <cell r="E484" t="str">
            <v>The Cornelius Vermuyden School</v>
          </cell>
          <cell r="F484" t="str">
            <v>S</v>
          </cell>
          <cell r="G484" t="str">
            <v/>
          </cell>
          <cell r="I484" t="str">
            <v>Y</v>
          </cell>
          <cell r="K484">
            <v>5420</v>
          </cell>
          <cell r="L484">
            <v>140308</v>
          </cell>
          <cell r="M484"/>
          <cell r="N484"/>
          <cell r="O484">
            <v>0</v>
          </cell>
          <cell r="P484">
            <v>3</v>
          </cell>
          <cell r="Q484">
            <v>2</v>
          </cell>
          <cell r="R484"/>
          <cell r="S484">
            <v>0</v>
          </cell>
          <cell r="T484">
            <v>0</v>
          </cell>
          <cell r="U484"/>
          <cell r="V484">
            <v>0</v>
          </cell>
          <cell r="W484">
            <v>140</v>
          </cell>
          <cell r="X484">
            <v>145</v>
          </cell>
          <cell r="Y484">
            <v>163</v>
          </cell>
          <cell r="Z484">
            <v>157</v>
          </cell>
          <cell r="AA484">
            <v>165</v>
          </cell>
          <cell r="AB484">
            <v>448</v>
          </cell>
          <cell r="AC484">
            <v>322</v>
          </cell>
          <cell r="AD484">
            <v>770</v>
          </cell>
          <cell r="AE484">
            <v>770</v>
          </cell>
          <cell r="AF484">
            <v>0</v>
          </cell>
          <cell r="AG484">
            <v>2228867.1999999997</v>
          </cell>
          <cell r="AH484">
            <v>1876242.48</v>
          </cell>
          <cell r="AI484">
            <v>4105109.6799999997</v>
          </cell>
          <cell r="AJ484">
            <v>4105109.6799999997</v>
          </cell>
          <cell r="AK484">
            <v>0</v>
          </cell>
          <cell r="AL484">
            <v>0</v>
          </cell>
          <cell r="AM484">
            <v>197.00000000000011</v>
          </cell>
          <cell r="AN484">
            <v>96884.600000000064</v>
          </cell>
          <cell r="AO484">
            <v>96884.600000000064</v>
          </cell>
          <cell r="AP484">
            <v>0</v>
          </cell>
          <cell r="AQ484">
            <v>0</v>
          </cell>
          <cell r="AR484">
            <v>244.00000000000009</v>
          </cell>
          <cell r="AS484">
            <v>293878.4800000001</v>
          </cell>
          <cell r="AT484">
            <v>293878.4800000001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330.00000000000034</v>
          </cell>
          <cell r="BK484">
            <v>0</v>
          </cell>
          <cell r="BL484">
            <v>52.999999999999972</v>
          </cell>
          <cell r="BM484">
            <v>18086.249999999989</v>
          </cell>
          <cell r="BN484">
            <v>119.00000000000036</v>
          </cell>
          <cell r="BO484">
            <v>53747.540000000161</v>
          </cell>
          <cell r="BP484">
            <v>103.99999999999994</v>
          </cell>
          <cell r="BQ484">
            <v>65761.27999999997</v>
          </cell>
          <cell r="BR484">
            <v>0</v>
          </cell>
          <cell r="BS484">
            <v>0</v>
          </cell>
          <cell r="BT484">
            <v>149.00000000000037</v>
          </cell>
          <cell r="BU484">
            <v>110665.28000000028</v>
          </cell>
          <cell r="BV484">
            <v>15.000000000000016</v>
          </cell>
          <cell r="BW484">
            <v>14227.200000000015</v>
          </cell>
          <cell r="BX484">
            <v>262487.5500000004</v>
          </cell>
          <cell r="BY484">
            <v>262487.5500000004</v>
          </cell>
          <cell r="BZ484">
            <v>0</v>
          </cell>
          <cell r="CA484">
            <v>653250.63000000059</v>
          </cell>
          <cell r="CB484">
            <v>653250.63000000059</v>
          </cell>
          <cell r="CC484">
            <v>0</v>
          </cell>
          <cell r="CD484">
            <v>0</v>
          </cell>
          <cell r="CE484">
            <v>57.410071942446024</v>
          </cell>
          <cell r="CF484">
            <v>32.015520025899271</v>
          </cell>
          <cell r="CG484">
            <v>58.204225352112623</v>
          </cell>
          <cell r="CH484">
            <v>31.703477190845042</v>
          </cell>
          <cell r="CI484">
            <v>65.429577464788679</v>
          </cell>
          <cell r="CJ484">
            <v>35.639081255915464</v>
          </cell>
          <cell r="CK484">
            <v>49.478787878787855</v>
          </cell>
          <cell r="CL484">
            <v>31.927243756121197</v>
          </cell>
          <cell r="CM484">
            <v>51.999999999999979</v>
          </cell>
          <cell r="CN484">
            <v>33.554109679999982</v>
          </cell>
          <cell r="CO484">
            <v>164.83943190878094</v>
          </cell>
          <cell r="CP484">
            <v>293666.39312845049</v>
          </cell>
          <cell r="CQ484">
            <v>293666.39312845049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2.0026007802340691</v>
          </cell>
          <cell r="CZ484">
            <v>3185.797399219764</v>
          </cell>
          <cell r="DA484">
            <v>3185.797399219764</v>
          </cell>
          <cell r="DB484">
            <v>0</v>
          </cell>
          <cell r="DC484">
            <v>5055212.5005276715</v>
          </cell>
          <cell r="DD484">
            <v>5055212.5005276715</v>
          </cell>
          <cell r="DE484">
            <v>0</v>
          </cell>
          <cell r="DF484">
            <v>134894.59</v>
          </cell>
          <cell r="DG484">
            <v>134894.59</v>
          </cell>
          <cell r="DH484">
            <v>154</v>
          </cell>
          <cell r="DI484">
            <v>0</v>
          </cell>
          <cell r="DJ484">
            <v>0</v>
          </cell>
          <cell r="DK484">
            <v>1.482</v>
          </cell>
          <cell r="DL484">
            <v>0</v>
          </cell>
          <cell r="DN484"/>
          <cell r="DO484">
            <v>0</v>
          </cell>
          <cell r="DP484">
            <v>0</v>
          </cell>
          <cell r="DQ484">
            <v>0</v>
          </cell>
          <cell r="DR484">
            <v>1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44071.995999999999</v>
          </cell>
          <cell r="EB484">
            <v>44071.995999999999</v>
          </cell>
          <cell r="EC484">
            <v>0</v>
          </cell>
          <cell r="ED484">
            <v>0</v>
          </cell>
          <cell r="EE484">
            <v>44071.995999999999</v>
          </cell>
          <cell r="EF484">
            <v>0</v>
          </cell>
          <cell r="EG484">
            <v>44071.995999999999</v>
          </cell>
          <cell r="EH484">
            <v>0</v>
          </cell>
          <cell r="EI484">
            <v>343697.31273131591</v>
          </cell>
          <cell r="EJ484">
            <v>343697.31273131591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522663.89873131592</v>
          </cell>
          <cell r="ER484">
            <v>522663.89873131592</v>
          </cell>
          <cell r="ES484">
            <v>0</v>
          </cell>
          <cell r="ET484">
            <v>5577876.399258987</v>
          </cell>
          <cell r="EU484">
            <v>5577876.399258987</v>
          </cell>
          <cell r="EV484">
            <v>5190107.0905276714</v>
          </cell>
          <cell r="EW484">
            <v>6740.3988188671055</v>
          </cell>
          <cell r="EX484">
            <v>5995</v>
          </cell>
          <cell r="EY484">
            <v>0</v>
          </cell>
          <cell r="EZ484">
            <v>4616150</v>
          </cell>
          <cell r="FA484">
            <v>0</v>
          </cell>
          <cell r="FB484">
            <v>5577876.399258987</v>
          </cell>
          <cell r="FC484">
            <v>5577876.399258987</v>
          </cell>
          <cell r="FD484">
            <v>0</v>
          </cell>
          <cell r="FE484">
            <v>5577876.399258987</v>
          </cell>
          <cell r="FF484">
            <v>0</v>
          </cell>
          <cell r="FG484">
            <v>5577876.399258987</v>
          </cell>
          <cell r="FH484" t="str">
            <v>Formula</v>
          </cell>
          <cell r="FI484">
            <v>0</v>
          </cell>
          <cell r="FJ484">
            <v>935320.41412767069</v>
          </cell>
          <cell r="FK484">
            <v>935320.41412767069</v>
          </cell>
          <cell r="FL484">
            <v>0</v>
          </cell>
          <cell r="FM484">
            <v>0</v>
          </cell>
          <cell r="FN484">
            <v>0</v>
          </cell>
          <cell r="FO484">
            <v>0</v>
          </cell>
          <cell r="FP484">
            <v>0</v>
          </cell>
          <cell r="FQ484">
            <v>0</v>
          </cell>
        </row>
        <row r="485">
          <cell r="C485"/>
          <cell r="D485"/>
          <cell r="E485" t="str">
            <v>Davenant Foundation School</v>
          </cell>
          <cell r="F485" t="str">
            <v>S</v>
          </cell>
          <cell r="G485" t="str">
            <v/>
          </cell>
          <cell r="I485" t="str">
            <v>Y</v>
          </cell>
          <cell r="J485" t="str">
            <v>VI</v>
          </cell>
          <cell r="K485">
            <v>5426</v>
          </cell>
          <cell r="L485">
            <v>136625</v>
          </cell>
          <cell r="M485"/>
          <cell r="N485"/>
          <cell r="O485">
            <v>0</v>
          </cell>
          <cell r="P485">
            <v>3</v>
          </cell>
          <cell r="Q485">
            <v>2</v>
          </cell>
          <cell r="R485"/>
          <cell r="S485">
            <v>0</v>
          </cell>
          <cell r="T485">
            <v>0</v>
          </cell>
          <cell r="U485"/>
          <cell r="V485">
            <v>0</v>
          </cell>
          <cell r="W485">
            <v>182</v>
          </cell>
          <cell r="X485">
            <v>186</v>
          </cell>
          <cell r="Y485">
            <v>180</v>
          </cell>
          <cell r="Z485">
            <v>185</v>
          </cell>
          <cell r="AA485">
            <v>181</v>
          </cell>
          <cell r="AB485">
            <v>548</v>
          </cell>
          <cell r="AC485">
            <v>366</v>
          </cell>
          <cell r="AD485">
            <v>914</v>
          </cell>
          <cell r="AE485">
            <v>914</v>
          </cell>
          <cell r="AF485">
            <v>0</v>
          </cell>
          <cell r="AG485">
            <v>2726382.1999999997</v>
          </cell>
          <cell r="AH485">
            <v>2132623.44</v>
          </cell>
          <cell r="AI485">
            <v>4859005.6399999997</v>
          </cell>
          <cell r="AJ485">
            <v>4859005.6399999997</v>
          </cell>
          <cell r="AK485">
            <v>0</v>
          </cell>
          <cell r="AL485">
            <v>0</v>
          </cell>
          <cell r="AM485">
            <v>74.999999999999972</v>
          </cell>
          <cell r="AN485">
            <v>36884.999999999985</v>
          </cell>
          <cell r="AO485">
            <v>36884.999999999985</v>
          </cell>
          <cell r="AP485">
            <v>0</v>
          </cell>
          <cell r="AQ485">
            <v>0</v>
          </cell>
          <cell r="AR485">
            <v>97.000000000000455</v>
          </cell>
          <cell r="AS485">
            <v>116828.74000000056</v>
          </cell>
          <cell r="AT485">
            <v>116828.74000000056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667.00000000000034</v>
          </cell>
          <cell r="BK485">
            <v>0</v>
          </cell>
          <cell r="BL485">
            <v>118.0000000000003</v>
          </cell>
          <cell r="BM485">
            <v>40267.500000000102</v>
          </cell>
          <cell r="BN485">
            <v>104.00000000000009</v>
          </cell>
          <cell r="BO485">
            <v>46972.640000000043</v>
          </cell>
          <cell r="BP485">
            <v>8.9999999999999964</v>
          </cell>
          <cell r="BQ485">
            <v>5690.8799999999983</v>
          </cell>
          <cell r="BR485">
            <v>15.000000000000011</v>
          </cell>
          <cell r="BS485">
            <v>10388.100000000008</v>
          </cell>
          <cell r="BT485">
            <v>0.99999999999999778</v>
          </cell>
          <cell r="BU485">
            <v>742.71999999999832</v>
          </cell>
          <cell r="BV485">
            <v>0</v>
          </cell>
          <cell r="BW485">
            <v>0</v>
          </cell>
          <cell r="BX485">
            <v>104061.84000000016</v>
          </cell>
          <cell r="BY485">
            <v>104061.84000000016</v>
          </cell>
          <cell r="BZ485">
            <v>0</v>
          </cell>
          <cell r="CA485">
            <v>257775.58000000071</v>
          </cell>
          <cell r="CB485">
            <v>257775.58000000071</v>
          </cell>
          <cell r="CC485">
            <v>0</v>
          </cell>
          <cell r="CD485">
            <v>0</v>
          </cell>
          <cell r="CE485">
            <v>50.790697674418524</v>
          </cell>
          <cell r="CF485">
            <v>28.324134485581354</v>
          </cell>
          <cell r="CG485">
            <v>52.379310344827616</v>
          </cell>
          <cell r="CH485">
            <v>28.530682450344845</v>
          </cell>
          <cell r="CI485">
            <v>50.689655172413822</v>
          </cell>
          <cell r="CJ485">
            <v>27.610337855172432</v>
          </cell>
          <cell r="CK485">
            <v>37.891566265060291</v>
          </cell>
          <cell r="CL485">
            <v>24.450341738554247</v>
          </cell>
          <cell r="CM485">
            <v>37.072289156626553</v>
          </cell>
          <cell r="CN485">
            <v>23.921685700963884</v>
          </cell>
          <cell r="CO485">
            <v>132.83718223061675</v>
          </cell>
          <cell r="CP485">
            <v>236653.42525931064</v>
          </cell>
          <cell r="CQ485">
            <v>236653.42525931064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5.9999999999999956</v>
          </cell>
          <cell r="CZ485">
            <v>9544.9799999999923</v>
          </cell>
          <cell r="DA485">
            <v>9544.9799999999923</v>
          </cell>
          <cell r="DB485">
            <v>0</v>
          </cell>
          <cell r="DC485">
            <v>5362979.6252593109</v>
          </cell>
          <cell r="DD485">
            <v>5362979.6252593109</v>
          </cell>
          <cell r="DE485">
            <v>0</v>
          </cell>
          <cell r="DF485">
            <v>134894.59</v>
          </cell>
          <cell r="DG485">
            <v>134894.59</v>
          </cell>
          <cell r="DH485">
            <v>182.8</v>
          </cell>
          <cell r="DI485">
            <v>0</v>
          </cell>
          <cell r="DJ485">
            <v>0</v>
          </cell>
          <cell r="DK485">
            <v>1.083</v>
          </cell>
          <cell r="DL485">
            <v>0</v>
          </cell>
          <cell r="DN485"/>
          <cell r="DO485">
            <v>0</v>
          </cell>
          <cell r="DP485">
            <v>0</v>
          </cell>
          <cell r="DQ485">
            <v>0</v>
          </cell>
          <cell r="DR485">
            <v>1.0173000000000001</v>
          </cell>
          <cell r="DS485">
            <v>0</v>
          </cell>
          <cell r="DT485">
            <v>95113.223923986588</v>
          </cell>
          <cell r="DU485">
            <v>95113.223923986588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31059</v>
          </cell>
          <cell r="EB485">
            <v>31059</v>
          </cell>
          <cell r="EC485">
            <v>0</v>
          </cell>
          <cell r="ED485">
            <v>0</v>
          </cell>
          <cell r="EE485">
            <v>31059</v>
          </cell>
          <cell r="EF485">
            <v>0</v>
          </cell>
          <cell r="EG485">
            <v>31059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261066.81392398657</v>
          </cell>
          <cell r="ER485">
            <v>261066.81392398657</v>
          </cell>
          <cell r="ES485">
            <v>0</v>
          </cell>
          <cell r="ET485">
            <v>5624046.4391832976</v>
          </cell>
          <cell r="EU485">
            <v>5624046.4391832976</v>
          </cell>
          <cell r="EV485">
            <v>5592987.4391832976</v>
          </cell>
          <cell r="EW485">
            <v>6119.2422748176123</v>
          </cell>
          <cell r="EX485">
            <v>5995</v>
          </cell>
          <cell r="EY485">
            <v>0</v>
          </cell>
          <cell r="EZ485">
            <v>5479430</v>
          </cell>
          <cell r="FA485">
            <v>0</v>
          </cell>
          <cell r="FB485">
            <v>5624046.4391832976</v>
          </cell>
          <cell r="FC485">
            <v>5624046.4391832976</v>
          </cell>
          <cell r="FD485">
            <v>0</v>
          </cell>
          <cell r="FE485">
            <v>5624046.4391832976</v>
          </cell>
          <cell r="FF485">
            <v>0</v>
          </cell>
          <cell r="FG485">
            <v>5624046.4391832976</v>
          </cell>
          <cell r="FH485" t="str">
            <v>Formula</v>
          </cell>
          <cell r="FI485">
            <v>0</v>
          </cell>
          <cell r="FJ485">
            <v>574030.95345573744</v>
          </cell>
          <cell r="FK485">
            <v>574030.95345573744</v>
          </cell>
          <cell r="FL485">
            <v>0</v>
          </cell>
          <cell r="FM485">
            <v>0</v>
          </cell>
          <cell r="FN485">
            <v>0</v>
          </cell>
          <cell r="FO485">
            <v>0</v>
          </cell>
          <cell r="FP485">
            <v>0</v>
          </cell>
          <cell r="FQ485">
            <v>0</v>
          </cell>
        </row>
        <row r="486">
          <cell r="C486">
            <v>5090</v>
          </cell>
          <cell r="D486" t="str">
            <v>RB055090</v>
          </cell>
          <cell r="E486" t="str">
            <v>De La Salle School</v>
          </cell>
          <cell r="F486" t="str">
            <v>S</v>
          </cell>
          <cell r="G486" t="str">
            <v>Y</v>
          </cell>
          <cell r="H486">
            <v>10028322</v>
          </cell>
          <cell r="I486" t="str">
            <v/>
          </cell>
          <cell r="K486">
            <v>4680</v>
          </cell>
          <cell r="L486">
            <v>115237</v>
          </cell>
          <cell r="M486"/>
          <cell r="N486"/>
          <cell r="O486">
            <v>0</v>
          </cell>
          <cell r="P486">
            <v>3</v>
          </cell>
          <cell r="Q486">
            <v>2</v>
          </cell>
          <cell r="R486"/>
          <cell r="S486">
            <v>0</v>
          </cell>
          <cell r="T486">
            <v>0</v>
          </cell>
          <cell r="U486"/>
          <cell r="V486">
            <v>0</v>
          </cell>
          <cell r="W486">
            <v>150</v>
          </cell>
          <cell r="X486">
            <v>155</v>
          </cell>
          <cell r="Y486">
            <v>147</v>
          </cell>
          <cell r="Z486">
            <v>154</v>
          </cell>
          <cell r="AA486">
            <v>151</v>
          </cell>
          <cell r="AB486">
            <v>452</v>
          </cell>
          <cell r="AC486">
            <v>305</v>
          </cell>
          <cell r="AD486">
            <v>757</v>
          </cell>
          <cell r="AE486">
            <v>757</v>
          </cell>
          <cell r="AF486">
            <v>0</v>
          </cell>
          <cell r="AG486">
            <v>2248767.7999999998</v>
          </cell>
          <cell r="AH486">
            <v>1777186.2</v>
          </cell>
          <cell r="AI486">
            <v>4025954</v>
          </cell>
          <cell r="AJ486">
            <v>4025954</v>
          </cell>
          <cell r="AK486">
            <v>0</v>
          </cell>
          <cell r="AL486">
            <v>0</v>
          </cell>
          <cell r="AM486">
            <v>222.9999999999998</v>
          </cell>
          <cell r="AN486">
            <v>109671.39999999991</v>
          </cell>
          <cell r="AO486">
            <v>109671.39999999991</v>
          </cell>
          <cell r="AP486">
            <v>0</v>
          </cell>
          <cell r="AQ486">
            <v>0</v>
          </cell>
          <cell r="AR486">
            <v>252</v>
          </cell>
          <cell r="AS486">
            <v>303513.84000000003</v>
          </cell>
          <cell r="AT486">
            <v>303513.84000000003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57.000000000000021</v>
          </cell>
          <cell r="BK486">
            <v>0</v>
          </cell>
          <cell r="BL486">
            <v>244.00000000000006</v>
          </cell>
          <cell r="BM486">
            <v>83265.000000000015</v>
          </cell>
          <cell r="BN486">
            <v>176.99999999999972</v>
          </cell>
          <cell r="BO486">
            <v>79943.819999999876</v>
          </cell>
          <cell r="BP486">
            <v>100.00000000000007</v>
          </cell>
          <cell r="BQ486">
            <v>63232.000000000051</v>
          </cell>
          <cell r="BR486">
            <v>65.000000000000014</v>
          </cell>
          <cell r="BS486">
            <v>45015.100000000006</v>
          </cell>
          <cell r="BT486">
            <v>89.999999999999986</v>
          </cell>
          <cell r="BU486">
            <v>66844.799999999988</v>
          </cell>
          <cell r="BV486">
            <v>23.999999999999972</v>
          </cell>
          <cell r="BW486">
            <v>22763.519999999975</v>
          </cell>
          <cell r="BX486">
            <v>361064.23999999987</v>
          </cell>
          <cell r="BY486">
            <v>361064.23999999987</v>
          </cell>
          <cell r="BZ486">
            <v>0</v>
          </cell>
          <cell r="CA486">
            <v>774249.47999999975</v>
          </cell>
          <cell r="CB486">
            <v>774249.47999999975</v>
          </cell>
          <cell r="CC486">
            <v>0</v>
          </cell>
          <cell r="CD486">
            <v>0</v>
          </cell>
          <cell r="CE486">
            <v>61.00000000000005</v>
          </cell>
          <cell r="CF486">
            <v>34.017493020000032</v>
          </cell>
          <cell r="CG486">
            <v>79.512987012987011</v>
          </cell>
          <cell r="CH486">
            <v>43.31022627467533</v>
          </cell>
          <cell r="CI486">
            <v>75.409090909090907</v>
          </cell>
          <cell r="CJ486">
            <v>41.074859757272726</v>
          </cell>
          <cell r="CK486">
            <v>39.27516778523492</v>
          </cell>
          <cell r="CL486">
            <v>25.343140145503369</v>
          </cell>
          <cell r="CM486">
            <v>38.510067114093978</v>
          </cell>
          <cell r="CN486">
            <v>24.849442610201354</v>
          </cell>
          <cell r="CO486">
            <v>168.59516180765283</v>
          </cell>
          <cell r="CP486">
            <v>300357.33861518773</v>
          </cell>
          <cell r="CQ486">
            <v>300357.33861518773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2.005298013245036</v>
          </cell>
          <cell r="CZ486">
            <v>3190.0882384106003</v>
          </cell>
          <cell r="DA486">
            <v>3190.0882384106003</v>
          </cell>
          <cell r="DB486">
            <v>0</v>
          </cell>
          <cell r="DC486">
            <v>5103750.9068535985</v>
          </cell>
          <cell r="DD486">
            <v>5103750.9068535985</v>
          </cell>
          <cell r="DE486">
            <v>0</v>
          </cell>
          <cell r="DF486">
            <v>134894.59</v>
          </cell>
          <cell r="DG486">
            <v>134894.59</v>
          </cell>
          <cell r="DH486">
            <v>151.4</v>
          </cell>
          <cell r="DI486">
            <v>0</v>
          </cell>
          <cell r="DJ486">
            <v>0</v>
          </cell>
          <cell r="DK486">
            <v>1.3520000000000001</v>
          </cell>
          <cell r="DL486">
            <v>0</v>
          </cell>
          <cell r="DN486"/>
          <cell r="DO486">
            <v>0</v>
          </cell>
          <cell r="DP486">
            <v>0</v>
          </cell>
          <cell r="DQ486">
            <v>0</v>
          </cell>
          <cell r="DR486">
            <v>1.0173000000000001</v>
          </cell>
          <cell r="DS486">
            <v>0</v>
          </cell>
          <cell r="DT486">
            <v>90628.567095567734</v>
          </cell>
          <cell r="DU486">
            <v>90628.567095567734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16281.6</v>
          </cell>
          <cell r="EB486">
            <v>16691.2</v>
          </cell>
          <cell r="EC486">
            <v>-409.60000000000036</v>
          </cell>
          <cell r="ED486">
            <v>0</v>
          </cell>
          <cell r="EE486">
            <v>16281.6</v>
          </cell>
          <cell r="EF486">
            <v>0</v>
          </cell>
          <cell r="EG486">
            <v>16281.600000000002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241804.75709556774</v>
          </cell>
          <cell r="ER486">
            <v>241804.75709556774</v>
          </cell>
          <cell r="ES486">
            <v>0</v>
          </cell>
          <cell r="ET486">
            <v>5345555.6639491664</v>
          </cell>
          <cell r="EU486">
            <v>5345555.6639491664</v>
          </cell>
          <cell r="EV486">
            <v>5329274.0639491659</v>
          </cell>
          <cell r="EW486">
            <v>7039.9921584533231</v>
          </cell>
          <cell r="EX486">
            <v>5995</v>
          </cell>
          <cell r="EY486">
            <v>0</v>
          </cell>
          <cell r="EZ486">
            <v>4538215</v>
          </cell>
          <cell r="FA486">
            <v>0</v>
          </cell>
          <cell r="FB486">
            <v>5345555.6639491664</v>
          </cell>
          <cell r="FC486">
            <v>5345555.6639491664</v>
          </cell>
          <cell r="FD486">
            <v>0</v>
          </cell>
          <cell r="FE486">
            <v>5345555.6639491664</v>
          </cell>
          <cell r="FF486">
            <v>0</v>
          </cell>
          <cell r="FG486">
            <v>5345555.6639491664</v>
          </cell>
          <cell r="FH486" t="str">
            <v>Formula</v>
          </cell>
          <cell r="FI486">
            <v>0</v>
          </cell>
          <cell r="FJ486">
            <v>1066786.1382061655</v>
          </cell>
          <cell r="FK486">
            <v>1066786.1382061655</v>
          </cell>
          <cell r="FL486">
            <v>0</v>
          </cell>
          <cell r="FM486">
            <v>31173.26</v>
          </cell>
          <cell r="FN486">
            <v>5706.4121010000008</v>
          </cell>
          <cell r="FO486">
            <v>0</v>
          </cell>
          <cell r="FP486">
            <v>770.09610000000009</v>
          </cell>
          <cell r="FQ486">
            <v>37649.768200999999</v>
          </cell>
        </row>
        <row r="487">
          <cell r="C487"/>
          <cell r="D487"/>
          <cell r="E487" t="str">
            <v>The Deanes</v>
          </cell>
          <cell r="F487" t="str">
            <v>S</v>
          </cell>
          <cell r="G487" t="str">
            <v/>
          </cell>
          <cell r="I487" t="str">
            <v>Y</v>
          </cell>
          <cell r="K487">
            <v>4018</v>
          </cell>
          <cell r="L487">
            <v>143639</v>
          </cell>
          <cell r="M487"/>
          <cell r="N487"/>
          <cell r="O487">
            <v>0</v>
          </cell>
          <cell r="P487">
            <v>3</v>
          </cell>
          <cell r="Q487">
            <v>2</v>
          </cell>
          <cell r="R487"/>
          <cell r="S487">
            <v>0</v>
          </cell>
          <cell r="T487">
            <v>0</v>
          </cell>
          <cell r="U487"/>
          <cell r="V487">
            <v>0</v>
          </cell>
          <cell r="W487">
            <v>118</v>
          </cell>
          <cell r="X487">
            <v>108</v>
          </cell>
          <cell r="Y487">
            <v>109</v>
          </cell>
          <cell r="Z487">
            <v>104</v>
          </cell>
          <cell r="AA487">
            <v>104</v>
          </cell>
          <cell r="AB487">
            <v>335</v>
          </cell>
          <cell r="AC487">
            <v>208</v>
          </cell>
          <cell r="AD487">
            <v>543</v>
          </cell>
          <cell r="AE487">
            <v>543</v>
          </cell>
          <cell r="AF487">
            <v>0</v>
          </cell>
          <cell r="AG487">
            <v>1666675.2499999998</v>
          </cell>
          <cell r="AH487">
            <v>1211982.72</v>
          </cell>
          <cell r="AI487">
            <v>2878657.9699999997</v>
          </cell>
          <cell r="AJ487">
            <v>2878657.9699999997</v>
          </cell>
          <cell r="AK487">
            <v>0</v>
          </cell>
          <cell r="AL487">
            <v>0</v>
          </cell>
          <cell r="AM487">
            <v>138.00000000000014</v>
          </cell>
          <cell r="AN487">
            <v>67868.400000000067</v>
          </cell>
          <cell r="AO487">
            <v>67868.400000000067</v>
          </cell>
          <cell r="AP487">
            <v>0</v>
          </cell>
          <cell r="AQ487">
            <v>0</v>
          </cell>
          <cell r="AR487">
            <v>178.99999999999986</v>
          </cell>
          <cell r="AS487">
            <v>215591.17999999985</v>
          </cell>
          <cell r="AT487">
            <v>215591.17999999985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315</v>
          </cell>
          <cell r="BK487">
            <v>0</v>
          </cell>
          <cell r="BL487">
            <v>61.000000000000114</v>
          </cell>
          <cell r="BM487">
            <v>20816.25000000004</v>
          </cell>
          <cell r="BN487">
            <v>73.000000000000028</v>
          </cell>
          <cell r="BO487">
            <v>32971.180000000015</v>
          </cell>
          <cell r="BP487">
            <v>23</v>
          </cell>
          <cell r="BQ487">
            <v>14543.36</v>
          </cell>
          <cell r="BR487">
            <v>24.999999999999989</v>
          </cell>
          <cell r="BS487">
            <v>17313.499999999993</v>
          </cell>
          <cell r="BT487">
            <v>41.999999999999979</v>
          </cell>
          <cell r="BU487">
            <v>31194.239999999987</v>
          </cell>
          <cell r="BV487">
            <v>3.9999999999999991</v>
          </cell>
          <cell r="BW487">
            <v>3793.9199999999992</v>
          </cell>
          <cell r="BX487">
            <v>120632.45000000003</v>
          </cell>
          <cell r="BY487">
            <v>120632.45000000003</v>
          </cell>
          <cell r="BZ487">
            <v>0</v>
          </cell>
          <cell r="CA487">
            <v>404092.02999999991</v>
          </cell>
          <cell r="CB487">
            <v>404092.02999999991</v>
          </cell>
          <cell r="CC487">
            <v>0</v>
          </cell>
          <cell r="CD487">
            <v>0</v>
          </cell>
          <cell r="CE487">
            <v>68.581196581196565</v>
          </cell>
          <cell r="CF487">
            <v>38.245252065641019</v>
          </cell>
          <cell r="CG487">
            <v>57.818181818181785</v>
          </cell>
          <cell r="CH487">
            <v>31.493201694545437</v>
          </cell>
          <cell r="CI487">
            <v>58.353535353535321</v>
          </cell>
          <cell r="CJ487">
            <v>31.784805413939377</v>
          </cell>
          <cell r="CK487">
            <v>50.424242424242436</v>
          </cell>
          <cell r="CL487">
            <v>32.537318477575766</v>
          </cell>
          <cell r="CM487">
            <v>50.424242424242436</v>
          </cell>
          <cell r="CN487">
            <v>32.537318477575766</v>
          </cell>
          <cell r="CO487">
            <v>166.59789612927739</v>
          </cell>
          <cell r="CP487">
            <v>296799.14989119151</v>
          </cell>
          <cell r="CQ487">
            <v>296799.14989119151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5.0000000000000036</v>
          </cell>
          <cell r="CZ487">
            <v>7954.1500000000051</v>
          </cell>
          <cell r="DA487">
            <v>7954.1500000000051</v>
          </cell>
          <cell r="DB487">
            <v>0</v>
          </cell>
          <cell r="DC487">
            <v>3587503.2998911911</v>
          </cell>
          <cell r="DD487">
            <v>3587503.2998911911</v>
          </cell>
          <cell r="DE487">
            <v>0</v>
          </cell>
          <cell r="DF487">
            <v>134894.59</v>
          </cell>
          <cell r="DG487">
            <v>134894.59</v>
          </cell>
          <cell r="DH487">
            <v>108.6</v>
          </cell>
          <cell r="DI487">
            <v>0.19000000000000006</v>
          </cell>
          <cell r="DJ487">
            <v>0</v>
          </cell>
          <cell r="DK487">
            <v>1.647</v>
          </cell>
          <cell r="DL487">
            <v>0</v>
          </cell>
          <cell r="DN487"/>
          <cell r="DO487">
            <v>0</v>
          </cell>
          <cell r="DP487">
            <v>0</v>
          </cell>
          <cell r="DQ487">
            <v>0</v>
          </cell>
          <cell r="DR487">
            <v>1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23584.052</v>
          </cell>
          <cell r="EB487">
            <v>23584.052</v>
          </cell>
          <cell r="EC487">
            <v>0</v>
          </cell>
          <cell r="ED487">
            <v>0</v>
          </cell>
          <cell r="EE487">
            <v>23584.052</v>
          </cell>
          <cell r="EF487">
            <v>0</v>
          </cell>
          <cell r="EG487">
            <v>23584.052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158478.64199999999</v>
          </cell>
          <cell r="ER487">
            <v>158478.64199999999</v>
          </cell>
          <cell r="ES487">
            <v>0</v>
          </cell>
          <cell r="ET487">
            <v>3745981.9418911911</v>
          </cell>
          <cell r="EU487">
            <v>3745981.9418911911</v>
          </cell>
          <cell r="EV487">
            <v>3722397.8898911909</v>
          </cell>
          <cell r="EW487">
            <v>6855.2447327646241</v>
          </cell>
          <cell r="EX487">
            <v>5995</v>
          </cell>
          <cell r="EY487">
            <v>0</v>
          </cell>
          <cell r="EZ487">
            <v>3255285</v>
          </cell>
          <cell r="FA487">
            <v>0</v>
          </cell>
          <cell r="FB487">
            <v>3745981.9418911911</v>
          </cell>
          <cell r="FC487">
            <v>3745981.9418911911</v>
          </cell>
          <cell r="FD487">
            <v>0</v>
          </cell>
          <cell r="FE487">
            <v>3745981.9418911911</v>
          </cell>
          <cell r="FF487">
            <v>0</v>
          </cell>
          <cell r="FG487">
            <v>3745981.9418911911</v>
          </cell>
          <cell r="FH487" t="str">
            <v>Formula</v>
          </cell>
          <cell r="FI487">
            <v>0</v>
          </cell>
          <cell r="FJ487">
            <v>698550.08929119131</v>
          </cell>
          <cell r="FK487">
            <v>698550.08929119131</v>
          </cell>
          <cell r="FL487">
            <v>0</v>
          </cell>
          <cell r="FM487">
            <v>0</v>
          </cell>
          <cell r="FN487">
            <v>0</v>
          </cell>
          <cell r="FO487">
            <v>0</v>
          </cell>
          <cell r="FP487">
            <v>0</v>
          </cell>
          <cell r="FQ487">
            <v>0</v>
          </cell>
        </row>
        <row r="488">
          <cell r="C488"/>
          <cell r="D488"/>
          <cell r="E488" t="str">
            <v>Debden Park High School</v>
          </cell>
          <cell r="F488" t="str">
            <v>S</v>
          </cell>
          <cell r="G488" t="str">
            <v/>
          </cell>
          <cell r="I488" t="str">
            <v>Y</v>
          </cell>
          <cell r="K488">
            <v>4001</v>
          </cell>
          <cell r="L488">
            <v>136555</v>
          </cell>
          <cell r="M488"/>
          <cell r="N488"/>
          <cell r="O488">
            <v>0</v>
          </cell>
          <cell r="P488">
            <v>3</v>
          </cell>
          <cell r="Q488">
            <v>2</v>
          </cell>
          <cell r="R488"/>
          <cell r="S488">
            <v>0</v>
          </cell>
          <cell r="T488">
            <v>0</v>
          </cell>
          <cell r="U488"/>
          <cell r="V488">
            <v>0</v>
          </cell>
          <cell r="W488">
            <v>178</v>
          </cell>
          <cell r="X488">
            <v>176</v>
          </cell>
          <cell r="Y488">
            <v>173</v>
          </cell>
          <cell r="Z488">
            <v>178</v>
          </cell>
          <cell r="AA488">
            <v>177</v>
          </cell>
          <cell r="AB488">
            <v>527</v>
          </cell>
          <cell r="AC488">
            <v>355</v>
          </cell>
          <cell r="AD488">
            <v>882</v>
          </cell>
          <cell r="AE488">
            <v>882</v>
          </cell>
          <cell r="AF488">
            <v>0</v>
          </cell>
          <cell r="AG488">
            <v>2621904.0499999998</v>
          </cell>
          <cell r="AH488">
            <v>2068528.2</v>
          </cell>
          <cell r="AI488">
            <v>4690432.25</v>
          </cell>
          <cell r="AJ488">
            <v>4690432.25</v>
          </cell>
          <cell r="AK488">
            <v>0</v>
          </cell>
          <cell r="AL488">
            <v>0</v>
          </cell>
          <cell r="AM488">
            <v>151.9999999999996</v>
          </cell>
          <cell r="AN488">
            <v>74753.599999999802</v>
          </cell>
          <cell r="AO488">
            <v>74753.599999999802</v>
          </cell>
          <cell r="AP488">
            <v>0</v>
          </cell>
          <cell r="AQ488">
            <v>0</v>
          </cell>
          <cell r="AR488">
            <v>211.00000000000031</v>
          </cell>
          <cell r="AS488">
            <v>254132.6200000004</v>
          </cell>
          <cell r="AT488">
            <v>254132.6200000004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446.99999999999972</v>
          </cell>
          <cell r="BK488">
            <v>0</v>
          </cell>
          <cell r="BL488">
            <v>286.00000000000011</v>
          </cell>
          <cell r="BM488">
            <v>97597.500000000044</v>
          </cell>
          <cell r="BN488">
            <v>113.9999999999999</v>
          </cell>
          <cell r="BO488">
            <v>51489.239999999954</v>
          </cell>
          <cell r="BP488">
            <v>0.99999999999999789</v>
          </cell>
          <cell r="BQ488">
            <v>632.31999999999869</v>
          </cell>
          <cell r="BR488">
            <v>33.999999999999979</v>
          </cell>
          <cell r="BS488">
            <v>23546.359999999982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173265.41999999998</v>
          </cell>
          <cell r="BY488">
            <v>173265.41999999998</v>
          </cell>
          <cell r="BZ488">
            <v>0</v>
          </cell>
          <cell r="CA488">
            <v>502151.64000000019</v>
          </cell>
          <cell r="CB488">
            <v>502151.64000000019</v>
          </cell>
          <cell r="CC488">
            <v>0</v>
          </cell>
          <cell r="CD488">
            <v>0</v>
          </cell>
          <cell r="CE488">
            <v>81.28323699421972</v>
          </cell>
          <cell r="CF488">
            <v>45.328720444161888</v>
          </cell>
          <cell r="CG488">
            <v>68.329411764705867</v>
          </cell>
          <cell r="CH488">
            <v>37.218602846117641</v>
          </cell>
          <cell r="CI488">
            <v>67.164705882352933</v>
          </cell>
          <cell r="CJ488">
            <v>36.584194843058825</v>
          </cell>
          <cell r="CK488">
            <v>45.289940828402329</v>
          </cell>
          <cell r="CL488">
            <v>29.22430080686388</v>
          </cell>
          <cell r="CM488">
            <v>45.035502958579848</v>
          </cell>
          <cell r="CN488">
            <v>29.060119341656783</v>
          </cell>
          <cell r="CO488">
            <v>177.41593828185904</v>
          </cell>
          <cell r="CP488">
            <v>316071.81652728032</v>
          </cell>
          <cell r="CQ488">
            <v>316071.81652728032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11.999999999999957</v>
          </cell>
          <cell r="CZ488">
            <v>19089.95999999993</v>
          </cell>
          <cell r="DA488">
            <v>19089.95999999993</v>
          </cell>
          <cell r="DB488">
            <v>0</v>
          </cell>
          <cell r="DC488">
            <v>5527745.6665272797</v>
          </cell>
          <cell r="DD488">
            <v>5527745.6665272797</v>
          </cell>
          <cell r="DE488">
            <v>0</v>
          </cell>
          <cell r="DF488">
            <v>134894.59</v>
          </cell>
          <cell r="DG488">
            <v>134894.59</v>
          </cell>
          <cell r="DH488">
            <v>176.4</v>
          </cell>
          <cell r="DI488">
            <v>0</v>
          </cell>
          <cell r="DJ488">
            <v>0</v>
          </cell>
          <cell r="DK488">
            <v>1.337</v>
          </cell>
          <cell r="DL488">
            <v>0</v>
          </cell>
          <cell r="DN488"/>
          <cell r="DO488">
            <v>0</v>
          </cell>
          <cell r="DP488">
            <v>0</v>
          </cell>
          <cell r="DQ488">
            <v>0</v>
          </cell>
          <cell r="DR488">
            <v>1.0173000000000001</v>
          </cell>
          <cell r="DS488">
            <v>0</v>
          </cell>
          <cell r="DT488">
            <v>97963.676437922462</v>
          </cell>
          <cell r="DU488">
            <v>97963.676437922462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36388.5</v>
          </cell>
          <cell r="EB488">
            <v>36388.5</v>
          </cell>
          <cell r="EC488">
            <v>0</v>
          </cell>
          <cell r="ED488">
            <v>0</v>
          </cell>
          <cell r="EE488">
            <v>36388.5</v>
          </cell>
          <cell r="EF488">
            <v>0</v>
          </cell>
          <cell r="EG488">
            <v>36388.5</v>
          </cell>
          <cell r="EH488">
            <v>0</v>
          </cell>
          <cell r="EI488">
            <v>1650397.6041217037</v>
          </cell>
          <cell r="EJ488">
            <v>1650397.6041217037</v>
          </cell>
          <cell r="EK488">
            <v>0</v>
          </cell>
          <cell r="EL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1919644.3705596263</v>
          </cell>
          <cell r="ER488">
            <v>1919644.3705596263</v>
          </cell>
          <cell r="ES488">
            <v>0</v>
          </cell>
          <cell r="ET488">
            <v>7447390.0370869059</v>
          </cell>
          <cell r="EU488">
            <v>7447390.0370869059</v>
          </cell>
          <cell r="EV488">
            <v>5760603.9329652023</v>
          </cell>
          <cell r="EW488">
            <v>6531.296976151023</v>
          </cell>
          <cell r="EX488">
            <v>5995</v>
          </cell>
          <cell r="EY488">
            <v>0</v>
          </cell>
          <cell r="EZ488">
            <v>5287590</v>
          </cell>
          <cell r="FA488">
            <v>0</v>
          </cell>
          <cell r="FB488">
            <v>7447390.0370869059</v>
          </cell>
          <cell r="FC488">
            <v>7447390.0370869059</v>
          </cell>
          <cell r="FD488">
            <v>0</v>
          </cell>
          <cell r="FE488">
            <v>7447390.0370869059</v>
          </cell>
          <cell r="FF488">
            <v>0</v>
          </cell>
          <cell r="FG488">
            <v>7447390.0370869059</v>
          </cell>
          <cell r="FH488" t="str">
            <v>Formula</v>
          </cell>
          <cell r="FI488">
            <v>0</v>
          </cell>
          <cell r="FJ488">
            <v>871183.63591170264</v>
          </cell>
          <cell r="FK488">
            <v>871183.63591170264</v>
          </cell>
          <cell r="FL488">
            <v>0</v>
          </cell>
          <cell r="FM488">
            <v>0</v>
          </cell>
          <cell r="FN488">
            <v>0</v>
          </cell>
          <cell r="FO488">
            <v>0</v>
          </cell>
          <cell r="FP488">
            <v>0</v>
          </cell>
          <cell r="FQ488">
            <v>0</v>
          </cell>
        </row>
        <row r="489">
          <cell r="C489"/>
          <cell r="D489"/>
          <cell r="E489" t="str">
            <v>The FitzWimarc School</v>
          </cell>
          <cell r="F489" t="str">
            <v>S</v>
          </cell>
          <cell r="G489" t="str">
            <v/>
          </cell>
          <cell r="I489" t="str">
            <v>Y</v>
          </cell>
          <cell r="K489">
            <v>5422</v>
          </cell>
          <cell r="L489">
            <v>141841</v>
          </cell>
          <cell r="M489"/>
          <cell r="N489"/>
          <cell r="O489">
            <v>0</v>
          </cell>
          <cell r="P489">
            <v>3</v>
          </cell>
          <cell r="Q489">
            <v>2</v>
          </cell>
          <cell r="R489"/>
          <cell r="S489">
            <v>0</v>
          </cell>
          <cell r="T489">
            <v>0</v>
          </cell>
          <cell r="U489"/>
          <cell r="V489">
            <v>0</v>
          </cell>
          <cell r="W489">
            <v>293</v>
          </cell>
          <cell r="X489">
            <v>299</v>
          </cell>
          <cell r="Y489">
            <v>299</v>
          </cell>
          <cell r="Z489">
            <v>298</v>
          </cell>
          <cell r="AA489">
            <v>289</v>
          </cell>
          <cell r="AB489">
            <v>891</v>
          </cell>
          <cell r="AC489">
            <v>587</v>
          </cell>
          <cell r="AD489">
            <v>1478</v>
          </cell>
          <cell r="AE489">
            <v>1478</v>
          </cell>
          <cell r="AF489">
            <v>0</v>
          </cell>
          <cell r="AG489">
            <v>4432858.6499999994</v>
          </cell>
          <cell r="AH489">
            <v>3420355.08</v>
          </cell>
          <cell r="AI489">
            <v>7853213.7299999995</v>
          </cell>
          <cell r="AJ489">
            <v>7853213.7299999995</v>
          </cell>
          <cell r="AK489">
            <v>0</v>
          </cell>
          <cell r="AL489">
            <v>0</v>
          </cell>
          <cell r="AM489">
            <v>213.00000000000051</v>
          </cell>
          <cell r="AN489">
            <v>104753.40000000026</v>
          </cell>
          <cell r="AO489">
            <v>104753.40000000026</v>
          </cell>
          <cell r="AP489">
            <v>0</v>
          </cell>
          <cell r="AQ489">
            <v>0</v>
          </cell>
          <cell r="AR489">
            <v>225.9999999999996</v>
          </cell>
          <cell r="AS489">
            <v>272198.91999999952</v>
          </cell>
          <cell r="AT489">
            <v>272198.91999999952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1407.9051490514898</v>
          </cell>
          <cell r="BK489">
            <v>0</v>
          </cell>
          <cell r="BL489">
            <v>11.014905149051494</v>
          </cell>
          <cell r="BM489">
            <v>3758.8363821138223</v>
          </cell>
          <cell r="BN489">
            <v>24.03252032520323</v>
          </cell>
          <cell r="BO489">
            <v>10854.528130081291</v>
          </cell>
          <cell r="BP489">
            <v>9.0121951219512244</v>
          </cell>
          <cell r="BQ489">
            <v>5698.5912195121982</v>
          </cell>
          <cell r="BR489">
            <v>11.014905149051494</v>
          </cell>
          <cell r="BS489">
            <v>7628.2624119241209</v>
          </cell>
          <cell r="BT489">
            <v>11.014905149051494</v>
          </cell>
          <cell r="BU489">
            <v>8180.9903523035255</v>
          </cell>
          <cell r="BV489">
            <v>4.0054200542005383</v>
          </cell>
          <cell r="BW489">
            <v>3799.0608130081264</v>
          </cell>
          <cell r="BX489">
            <v>39920.269308943083</v>
          </cell>
          <cell r="BY489">
            <v>39920.269308943083</v>
          </cell>
          <cell r="BZ489">
            <v>0</v>
          </cell>
          <cell r="CA489">
            <v>416872.58930894284</v>
          </cell>
          <cell r="CB489">
            <v>416872.58930894284</v>
          </cell>
          <cell r="CC489">
            <v>0</v>
          </cell>
          <cell r="CD489">
            <v>0</v>
          </cell>
          <cell r="CE489">
            <v>89.12937062937057</v>
          </cell>
          <cell r="CF489">
            <v>49.704225299370599</v>
          </cell>
          <cell r="CG489">
            <v>100.70486111111126</v>
          </cell>
          <cell r="CH489">
            <v>54.853307434791752</v>
          </cell>
          <cell r="CI489">
            <v>100.70486111111126</v>
          </cell>
          <cell r="CJ489">
            <v>54.853307434791752</v>
          </cell>
          <cell r="CK489">
            <v>83.943661971830863</v>
          </cell>
          <cell r="CL489">
            <v>54.166439245070343</v>
          </cell>
          <cell r="CM489">
            <v>81.408450704225231</v>
          </cell>
          <cell r="CN489">
            <v>52.530540073239358</v>
          </cell>
          <cell r="CO489">
            <v>266.10781948726378</v>
          </cell>
          <cell r="CP489">
            <v>474079.06365114503</v>
          </cell>
          <cell r="CQ489">
            <v>474079.06365114503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11.999999999999995</v>
          </cell>
          <cell r="CZ489">
            <v>19089.959999999992</v>
          </cell>
          <cell r="DA489">
            <v>19089.959999999992</v>
          </cell>
          <cell r="DB489">
            <v>0</v>
          </cell>
          <cell r="DC489">
            <v>8763255.3429600894</v>
          </cell>
          <cell r="DD489">
            <v>8763255.3429600894</v>
          </cell>
          <cell r="DE489">
            <v>0</v>
          </cell>
          <cell r="DF489">
            <v>134894.59</v>
          </cell>
          <cell r="DG489">
            <v>134894.59</v>
          </cell>
          <cell r="DH489">
            <v>295.60000000000002</v>
          </cell>
          <cell r="DI489">
            <v>0</v>
          </cell>
          <cell r="DJ489">
            <v>0</v>
          </cell>
          <cell r="DK489">
            <v>1.8120000000000001</v>
          </cell>
          <cell r="DL489">
            <v>0</v>
          </cell>
          <cell r="DN489"/>
          <cell r="DO489">
            <v>0</v>
          </cell>
          <cell r="DP489">
            <v>0</v>
          </cell>
          <cell r="DQ489">
            <v>0</v>
          </cell>
          <cell r="DR489">
            <v>1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27608</v>
          </cell>
          <cell r="EB489">
            <v>27608</v>
          </cell>
          <cell r="EC489">
            <v>0</v>
          </cell>
          <cell r="ED489">
            <v>0</v>
          </cell>
          <cell r="EE489">
            <v>27608</v>
          </cell>
          <cell r="EF489">
            <v>0</v>
          </cell>
          <cell r="EG489">
            <v>27608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162502.59</v>
          </cell>
          <cell r="ER489">
            <v>162502.59</v>
          </cell>
          <cell r="ES489">
            <v>0</v>
          </cell>
          <cell r="ET489">
            <v>8925757.9329600893</v>
          </cell>
          <cell r="EU489">
            <v>8925757.9329600893</v>
          </cell>
          <cell r="EV489">
            <v>8898149.9329600893</v>
          </cell>
          <cell r="EW489">
            <v>6020.399142733484</v>
          </cell>
          <cell r="EX489">
            <v>5995</v>
          </cell>
          <cell r="EY489">
            <v>0</v>
          </cell>
          <cell r="EZ489">
            <v>8860610</v>
          </cell>
          <cell r="FA489">
            <v>0</v>
          </cell>
          <cell r="FB489">
            <v>8925757.9329600893</v>
          </cell>
          <cell r="FC489">
            <v>8925757.9329600893</v>
          </cell>
          <cell r="FD489">
            <v>0</v>
          </cell>
          <cell r="FE489">
            <v>8925757.9329600893</v>
          </cell>
          <cell r="FF489">
            <v>0</v>
          </cell>
          <cell r="FG489">
            <v>8925757.9329600893</v>
          </cell>
          <cell r="FH489" t="str">
            <v>Formula</v>
          </cell>
          <cell r="FI489">
            <v>0</v>
          </cell>
          <cell r="FJ489">
            <v>962352.48756008758</v>
          </cell>
          <cell r="FK489">
            <v>962352.48756008758</v>
          </cell>
          <cell r="FL489">
            <v>0</v>
          </cell>
          <cell r="FM489">
            <v>0</v>
          </cell>
          <cell r="FN489">
            <v>0</v>
          </cell>
          <cell r="FO489">
            <v>0</v>
          </cell>
          <cell r="FP489">
            <v>0</v>
          </cell>
          <cell r="FQ489">
            <v>0</v>
          </cell>
        </row>
        <row r="490">
          <cell r="C490"/>
          <cell r="D490"/>
          <cell r="E490" t="str">
            <v>Forest Hall School</v>
          </cell>
          <cell r="F490" t="str">
            <v>S</v>
          </cell>
          <cell r="G490" t="str">
            <v/>
          </cell>
          <cell r="I490" t="str">
            <v>Y</v>
          </cell>
          <cell r="K490">
            <v>4015</v>
          </cell>
          <cell r="L490">
            <v>141328</v>
          </cell>
          <cell r="M490"/>
          <cell r="N490"/>
          <cell r="O490">
            <v>0</v>
          </cell>
          <cell r="P490">
            <v>3</v>
          </cell>
          <cell r="Q490">
            <v>2</v>
          </cell>
          <cell r="R490"/>
          <cell r="S490">
            <v>0</v>
          </cell>
          <cell r="T490">
            <v>0</v>
          </cell>
          <cell r="U490"/>
          <cell r="V490">
            <v>0</v>
          </cell>
          <cell r="W490">
            <v>101</v>
          </cell>
          <cell r="X490">
            <v>96</v>
          </cell>
          <cell r="Y490">
            <v>103</v>
          </cell>
          <cell r="Z490">
            <v>85</v>
          </cell>
          <cell r="AA490">
            <v>107</v>
          </cell>
          <cell r="AB490">
            <v>300</v>
          </cell>
          <cell r="AC490">
            <v>192</v>
          </cell>
          <cell r="AD490">
            <v>492</v>
          </cell>
          <cell r="AE490">
            <v>492</v>
          </cell>
          <cell r="AF490">
            <v>0</v>
          </cell>
          <cell r="AG490">
            <v>1492545</v>
          </cell>
          <cell r="AH490">
            <v>1118753.28</v>
          </cell>
          <cell r="AI490">
            <v>2611298.2800000003</v>
          </cell>
          <cell r="AJ490">
            <v>2611298.2800000003</v>
          </cell>
          <cell r="AK490">
            <v>0</v>
          </cell>
          <cell r="AL490">
            <v>0</v>
          </cell>
          <cell r="AM490">
            <v>154.00000000000011</v>
          </cell>
          <cell r="AN490">
            <v>75737.200000000055</v>
          </cell>
          <cell r="AO490">
            <v>75737.200000000055</v>
          </cell>
          <cell r="AP490">
            <v>0</v>
          </cell>
          <cell r="AQ490">
            <v>0</v>
          </cell>
          <cell r="AR490">
            <v>158.99999999999997</v>
          </cell>
          <cell r="AS490">
            <v>191502.77999999997</v>
          </cell>
          <cell r="AT490">
            <v>191502.77999999997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480.9551020408162</v>
          </cell>
          <cell r="BK490">
            <v>0</v>
          </cell>
          <cell r="BL490">
            <v>3.0122448979591852</v>
          </cell>
          <cell r="BM490">
            <v>1027.928571428572</v>
          </cell>
          <cell r="BN490">
            <v>4.0163265306122451</v>
          </cell>
          <cell r="BO490">
            <v>1814.0140408163268</v>
          </cell>
          <cell r="BP490">
            <v>3.0122448979591852</v>
          </cell>
          <cell r="BQ490">
            <v>1904.7026938775521</v>
          </cell>
          <cell r="BR490">
            <v>1.0040816326530599</v>
          </cell>
          <cell r="BS490">
            <v>695.36669387755012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5442.0120000000015</v>
          </cell>
          <cell r="BY490">
            <v>5442.0120000000015</v>
          </cell>
          <cell r="BZ490">
            <v>0</v>
          </cell>
          <cell r="CA490">
            <v>272681.99200000003</v>
          </cell>
          <cell r="CB490">
            <v>272681.99200000003</v>
          </cell>
          <cell r="CC490">
            <v>0</v>
          </cell>
          <cell r="CD490">
            <v>0</v>
          </cell>
          <cell r="CE490">
            <v>62.474226804123724</v>
          </cell>
          <cell r="CF490">
            <v>34.83961597113403</v>
          </cell>
          <cell r="CG490">
            <v>45.419354838709729</v>
          </cell>
          <cell r="CH490">
            <v>24.7396382554839</v>
          </cell>
          <cell r="CI490">
            <v>48.731182795698977</v>
          </cell>
          <cell r="CJ490">
            <v>26.543570211612934</v>
          </cell>
          <cell r="CK490">
            <v>41.212121212121225</v>
          </cell>
          <cell r="CL490">
            <v>26.593000678787885</v>
          </cell>
          <cell r="CM490">
            <v>51.87878787878789</v>
          </cell>
          <cell r="CN490">
            <v>33.475894972121218</v>
          </cell>
          <cell r="CO490">
            <v>146.19172008913998</v>
          </cell>
          <cell r="CP490">
            <v>260444.93509040555</v>
          </cell>
          <cell r="CQ490">
            <v>260444.93509040555</v>
          </cell>
          <cell r="CR490">
            <v>0</v>
          </cell>
          <cell r="CS490">
            <v>0</v>
          </cell>
          <cell r="CT490">
            <v>13.567576374745411</v>
          </cell>
          <cell r="CU490">
            <v>18792.178685132374</v>
          </cell>
          <cell r="CV490">
            <v>18792.178685132374</v>
          </cell>
          <cell r="CW490">
            <v>0</v>
          </cell>
          <cell r="CX490">
            <v>0</v>
          </cell>
          <cell r="CY490">
            <v>11.999999999999989</v>
          </cell>
          <cell r="CZ490">
            <v>19089.959999999981</v>
          </cell>
          <cell r="DA490">
            <v>19089.959999999981</v>
          </cell>
          <cell r="DB490">
            <v>0</v>
          </cell>
          <cell r="DC490">
            <v>3182307.3457755381</v>
          </cell>
          <cell r="DD490">
            <v>3182307.3457755381</v>
          </cell>
          <cell r="DE490">
            <v>0</v>
          </cell>
          <cell r="DF490">
            <v>134894.59</v>
          </cell>
          <cell r="DG490">
            <v>134894.59</v>
          </cell>
          <cell r="DH490">
            <v>98.4</v>
          </cell>
          <cell r="DI490">
            <v>0.35999999999999988</v>
          </cell>
          <cell r="DJ490">
            <v>0</v>
          </cell>
          <cell r="DK490">
            <v>3.6150000000000002</v>
          </cell>
          <cell r="DL490">
            <v>1</v>
          </cell>
          <cell r="DN490"/>
          <cell r="DO490">
            <v>0</v>
          </cell>
          <cell r="DP490">
            <v>29989.958399999992</v>
          </cell>
          <cell r="DQ490">
            <v>29989.958399999992</v>
          </cell>
          <cell r="DR490">
            <v>1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14635.291999999999</v>
          </cell>
          <cell r="EB490">
            <v>14635.291999999999</v>
          </cell>
          <cell r="EC490">
            <v>0</v>
          </cell>
          <cell r="ED490">
            <v>0</v>
          </cell>
          <cell r="EE490">
            <v>14635.291999999999</v>
          </cell>
          <cell r="EF490">
            <v>0</v>
          </cell>
          <cell r="EG490">
            <v>14635.291999999999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179519.84039999999</v>
          </cell>
          <cell r="ER490">
            <v>179519.84039999999</v>
          </cell>
          <cell r="ES490">
            <v>0</v>
          </cell>
          <cell r="ET490">
            <v>3361827.1861755382</v>
          </cell>
          <cell r="EU490">
            <v>3361827.1861755382</v>
          </cell>
          <cell r="EV490">
            <v>3347191.8941755379</v>
          </cell>
          <cell r="EW490">
            <v>6803.2355572673532</v>
          </cell>
          <cell r="EX490">
            <v>5995</v>
          </cell>
          <cell r="EY490">
            <v>0</v>
          </cell>
          <cell r="EZ490">
            <v>2949540</v>
          </cell>
          <cell r="FA490">
            <v>0</v>
          </cell>
          <cell r="FB490">
            <v>3361827.1861755382</v>
          </cell>
          <cell r="FC490">
            <v>3361827.1861755382</v>
          </cell>
          <cell r="FD490">
            <v>0</v>
          </cell>
          <cell r="FE490">
            <v>3361827.1861755382</v>
          </cell>
          <cell r="FF490">
            <v>0</v>
          </cell>
          <cell r="FG490">
            <v>3361827.1861755382</v>
          </cell>
          <cell r="FH490" t="str">
            <v>Formula</v>
          </cell>
          <cell r="FI490">
            <v>0</v>
          </cell>
          <cell r="FJ490">
            <v>547497.83137553791</v>
          </cell>
          <cell r="FK490">
            <v>547497.83137553791</v>
          </cell>
          <cell r="FL490">
            <v>0</v>
          </cell>
          <cell r="FM490">
            <v>0</v>
          </cell>
          <cell r="FN490">
            <v>0</v>
          </cell>
          <cell r="FO490">
            <v>0</v>
          </cell>
          <cell r="FP490">
            <v>0</v>
          </cell>
          <cell r="FQ490">
            <v>0</v>
          </cell>
        </row>
        <row r="491">
          <cell r="C491"/>
          <cell r="D491"/>
          <cell r="E491" t="str">
            <v>The Gilberd School</v>
          </cell>
          <cell r="F491" t="str">
            <v>S</v>
          </cell>
          <cell r="G491" t="str">
            <v/>
          </cell>
          <cell r="I491" t="str">
            <v>Y</v>
          </cell>
          <cell r="K491">
            <v>5441</v>
          </cell>
          <cell r="L491">
            <v>137926</v>
          </cell>
          <cell r="M491"/>
          <cell r="N491"/>
          <cell r="O491">
            <v>0</v>
          </cell>
          <cell r="P491">
            <v>3</v>
          </cell>
          <cell r="Q491">
            <v>2</v>
          </cell>
          <cell r="R491"/>
          <cell r="S491">
            <v>0</v>
          </cell>
          <cell r="T491">
            <v>0</v>
          </cell>
          <cell r="U491"/>
          <cell r="V491">
            <v>0</v>
          </cell>
          <cell r="W491">
            <v>322</v>
          </cell>
          <cell r="X491">
            <v>314</v>
          </cell>
          <cell r="Y491">
            <v>307</v>
          </cell>
          <cell r="Z491">
            <v>318</v>
          </cell>
          <cell r="AA491">
            <v>317</v>
          </cell>
          <cell r="AB491">
            <v>943</v>
          </cell>
          <cell r="AC491">
            <v>635</v>
          </cell>
          <cell r="AD491">
            <v>1578</v>
          </cell>
          <cell r="AE491">
            <v>1578</v>
          </cell>
          <cell r="AF491">
            <v>0</v>
          </cell>
          <cell r="AG491">
            <v>4691566.4499999993</v>
          </cell>
          <cell r="AH491">
            <v>3700043.4</v>
          </cell>
          <cell r="AI491">
            <v>8391609.8499999996</v>
          </cell>
          <cell r="AJ491">
            <v>8391609.8499999996</v>
          </cell>
          <cell r="AK491">
            <v>0</v>
          </cell>
          <cell r="AL491">
            <v>0</v>
          </cell>
          <cell r="AM491">
            <v>208.00000000000028</v>
          </cell>
          <cell r="AN491">
            <v>102294.40000000014</v>
          </cell>
          <cell r="AO491">
            <v>102294.40000000014</v>
          </cell>
          <cell r="AP491">
            <v>0</v>
          </cell>
          <cell r="AQ491">
            <v>0</v>
          </cell>
          <cell r="AR491">
            <v>241.00000000000011</v>
          </cell>
          <cell r="AS491">
            <v>290265.22000000015</v>
          </cell>
          <cell r="AT491">
            <v>290265.22000000015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1297.0000000000007</v>
          </cell>
          <cell r="BK491">
            <v>0</v>
          </cell>
          <cell r="BL491">
            <v>51.999999999999993</v>
          </cell>
          <cell r="BM491">
            <v>17744.999999999996</v>
          </cell>
          <cell r="BN491">
            <v>181</v>
          </cell>
          <cell r="BO491">
            <v>81750.460000000006</v>
          </cell>
          <cell r="BP491">
            <v>32.000000000000007</v>
          </cell>
          <cell r="BQ491">
            <v>20234.240000000005</v>
          </cell>
          <cell r="BR491">
            <v>9.9999999999999929</v>
          </cell>
          <cell r="BS491">
            <v>6925.3999999999951</v>
          </cell>
          <cell r="BT491">
            <v>5.0000000000000036</v>
          </cell>
          <cell r="BU491">
            <v>3713.6000000000026</v>
          </cell>
          <cell r="BV491">
            <v>0.99999999999999922</v>
          </cell>
          <cell r="BW491">
            <v>948.47999999999934</v>
          </cell>
          <cell r="BX491">
            <v>131317.18000000002</v>
          </cell>
          <cell r="BY491">
            <v>131317.18000000002</v>
          </cell>
          <cell r="BZ491">
            <v>0</v>
          </cell>
          <cell r="CA491">
            <v>523876.80000000028</v>
          </cell>
          <cell r="CB491">
            <v>523876.80000000028</v>
          </cell>
          <cell r="CC491">
            <v>0</v>
          </cell>
          <cell r="CD491">
            <v>0</v>
          </cell>
          <cell r="CE491">
            <v>104.23717948717959</v>
          </cell>
          <cell r="CF491">
            <v>58.129303698846215</v>
          </cell>
          <cell r="CG491">
            <v>95.565217391304486</v>
          </cell>
          <cell r="CH491">
            <v>52.053775674782685</v>
          </cell>
          <cell r="CI491">
            <v>93.434782608695798</v>
          </cell>
          <cell r="CJ491">
            <v>50.893341185217473</v>
          </cell>
          <cell r="CK491">
            <v>103.83673469387756</v>
          </cell>
          <cell r="CL491">
            <v>67.002868937142864</v>
          </cell>
          <cell r="CM491">
            <v>103.51020408163266</v>
          </cell>
          <cell r="CN491">
            <v>66.792168091428579</v>
          </cell>
          <cell r="CO491">
            <v>294.87145758741781</v>
          </cell>
          <cell r="CP491">
            <v>525322.34783571248</v>
          </cell>
          <cell r="CQ491">
            <v>525322.34783571248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52.999999999999964</v>
          </cell>
          <cell r="CZ491">
            <v>84313.989999999932</v>
          </cell>
          <cell r="DA491">
            <v>84313.989999999932</v>
          </cell>
          <cell r="DB491">
            <v>0</v>
          </cell>
          <cell r="DC491">
            <v>9525122.9878357127</v>
          </cell>
          <cell r="DD491">
            <v>9525122.9878357127</v>
          </cell>
          <cell r="DE491">
            <v>0</v>
          </cell>
          <cell r="DF491">
            <v>134894.59</v>
          </cell>
          <cell r="DG491">
            <v>134894.59</v>
          </cell>
          <cell r="DH491">
            <v>315.60000000000002</v>
          </cell>
          <cell r="DI491">
            <v>0</v>
          </cell>
          <cell r="DJ491">
            <v>0</v>
          </cell>
          <cell r="DK491">
            <v>1.7649999999999999</v>
          </cell>
          <cell r="DL491">
            <v>0</v>
          </cell>
          <cell r="DN491"/>
          <cell r="DO491">
            <v>0</v>
          </cell>
          <cell r="DP491">
            <v>0</v>
          </cell>
          <cell r="DQ491">
            <v>0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60984.1</v>
          </cell>
          <cell r="EB491">
            <v>60984.1</v>
          </cell>
          <cell r="EC491">
            <v>0</v>
          </cell>
          <cell r="ED491">
            <v>0</v>
          </cell>
          <cell r="EE491">
            <v>60984.1</v>
          </cell>
          <cell r="EF491">
            <v>0</v>
          </cell>
          <cell r="EG491">
            <v>60984.1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195878.69</v>
          </cell>
          <cell r="ER491">
            <v>195878.69</v>
          </cell>
          <cell r="ES491">
            <v>0</v>
          </cell>
          <cell r="ET491">
            <v>9721001.6778357122</v>
          </cell>
          <cell r="EU491">
            <v>9721001.6778357122</v>
          </cell>
          <cell r="EV491">
            <v>9660017.5778357126</v>
          </cell>
          <cell r="EW491">
            <v>6121.6841431151533</v>
          </cell>
          <cell r="EX491">
            <v>5995</v>
          </cell>
          <cell r="EY491">
            <v>0</v>
          </cell>
          <cell r="EZ491">
            <v>9460110</v>
          </cell>
          <cell r="FA491">
            <v>0</v>
          </cell>
          <cell r="FB491">
            <v>9721001.6778357122</v>
          </cell>
          <cell r="FC491">
            <v>9721001.6778357122</v>
          </cell>
          <cell r="FD491">
            <v>0</v>
          </cell>
          <cell r="FE491">
            <v>9721001.6778357122</v>
          </cell>
          <cell r="FF491">
            <v>0</v>
          </cell>
          <cell r="FG491">
            <v>9721001.6778357122</v>
          </cell>
          <cell r="FH491" t="str">
            <v>Formula</v>
          </cell>
          <cell r="FI491">
            <v>0</v>
          </cell>
          <cell r="FJ491">
            <v>1199050.9348357127</v>
          </cell>
          <cell r="FK491">
            <v>1199050.9348357127</v>
          </cell>
          <cell r="FL491">
            <v>0</v>
          </cell>
          <cell r="FM491">
            <v>0</v>
          </cell>
          <cell r="FN491">
            <v>0</v>
          </cell>
          <cell r="FO491">
            <v>0</v>
          </cell>
          <cell r="FP491">
            <v>0</v>
          </cell>
          <cell r="FQ491">
            <v>0</v>
          </cell>
        </row>
        <row r="492">
          <cell r="C492"/>
          <cell r="D492"/>
          <cell r="E492" t="str">
            <v>Greensward Academy</v>
          </cell>
          <cell r="F492" t="str">
            <v>S</v>
          </cell>
          <cell r="G492" t="str">
            <v/>
          </cell>
          <cell r="I492" t="str">
            <v>Y</v>
          </cell>
          <cell r="J492" t="str">
            <v>VI</v>
          </cell>
          <cell r="K492">
            <v>6906</v>
          </cell>
          <cell r="L492">
            <v>135652</v>
          </cell>
          <cell r="M492"/>
          <cell r="N492"/>
          <cell r="O492">
            <v>0</v>
          </cell>
          <cell r="P492">
            <v>3</v>
          </cell>
          <cell r="Q492">
            <v>2</v>
          </cell>
          <cell r="R492"/>
          <cell r="S492">
            <v>0</v>
          </cell>
          <cell r="T492">
            <v>0</v>
          </cell>
          <cell r="U492"/>
          <cell r="V492">
            <v>0</v>
          </cell>
          <cell r="W492">
            <v>260</v>
          </cell>
          <cell r="X492">
            <v>275</v>
          </cell>
          <cell r="Y492">
            <v>261</v>
          </cell>
          <cell r="Z492">
            <v>268</v>
          </cell>
          <cell r="AA492">
            <v>266</v>
          </cell>
          <cell r="AB492">
            <v>796</v>
          </cell>
          <cell r="AC492">
            <v>534</v>
          </cell>
          <cell r="AD492">
            <v>1330</v>
          </cell>
          <cell r="AE492">
            <v>1330</v>
          </cell>
          <cell r="AF492">
            <v>0</v>
          </cell>
          <cell r="AG492">
            <v>3960219.4</v>
          </cell>
          <cell r="AH492">
            <v>3111532.56</v>
          </cell>
          <cell r="AI492">
            <v>7071751.96</v>
          </cell>
          <cell r="AJ492">
            <v>7071751.96</v>
          </cell>
          <cell r="AK492">
            <v>0</v>
          </cell>
          <cell r="AL492">
            <v>0</v>
          </cell>
          <cell r="AM492">
            <v>141.00000000000006</v>
          </cell>
          <cell r="AN492">
            <v>69343.800000000032</v>
          </cell>
          <cell r="AO492">
            <v>69343.800000000032</v>
          </cell>
          <cell r="AP492">
            <v>0</v>
          </cell>
          <cell r="AQ492">
            <v>0</v>
          </cell>
          <cell r="AR492">
            <v>181.00000000000031</v>
          </cell>
          <cell r="AS492">
            <v>218000.0200000004</v>
          </cell>
          <cell r="AT492">
            <v>218000.0200000004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1104.3212669683257</v>
          </cell>
          <cell r="BK492">
            <v>0</v>
          </cell>
          <cell r="BL492">
            <v>40.120663650075421</v>
          </cell>
          <cell r="BM492">
            <v>13691.176470588238</v>
          </cell>
          <cell r="BN492">
            <v>69.208144796380054</v>
          </cell>
          <cell r="BO492">
            <v>31258.550678733016</v>
          </cell>
          <cell r="BP492">
            <v>59.177978883861236</v>
          </cell>
          <cell r="BQ492">
            <v>37419.419607843141</v>
          </cell>
          <cell r="BR492">
            <v>25.075414781297187</v>
          </cell>
          <cell r="BS492">
            <v>17365.727752639552</v>
          </cell>
          <cell r="BT492">
            <v>27.081447963800844</v>
          </cell>
          <cell r="BU492">
            <v>20113.933031674165</v>
          </cell>
          <cell r="BV492">
            <v>5.0150829562594241</v>
          </cell>
          <cell r="BW492">
            <v>4756.7058823529387</v>
          </cell>
          <cell r="BX492">
            <v>124605.51342383104</v>
          </cell>
          <cell r="BY492">
            <v>124605.51342383104</v>
          </cell>
          <cell r="BZ492">
            <v>0</v>
          </cell>
          <cell r="CA492">
            <v>411949.33342383144</v>
          </cell>
          <cell r="CB492">
            <v>411949.33342383144</v>
          </cell>
          <cell r="CC492">
            <v>0</v>
          </cell>
          <cell r="CD492">
            <v>0</v>
          </cell>
          <cell r="CE492">
            <v>65.770750988142197</v>
          </cell>
          <cell r="CF492">
            <v>36.677968240316154</v>
          </cell>
          <cell r="CG492">
            <v>94.688644688644601</v>
          </cell>
          <cell r="CH492">
            <v>51.576312010988964</v>
          </cell>
          <cell r="CI492">
            <v>89.868131868131783</v>
          </cell>
          <cell r="CJ492">
            <v>48.950608854065891</v>
          </cell>
          <cell r="CK492">
            <v>68.293436293436329</v>
          </cell>
          <cell r="CL492">
            <v>44.067797150270295</v>
          </cell>
          <cell r="CM492">
            <v>67.783783783783832</v>
          </cell>
          <cell r="CN492">
            <v>43.73893299243246</v>
          </cell>
          <cell r="CO492">
            <v>225.0116192480738</v>
          </cell>
          <cell r="CP492">
            <v>400864.95003902091</v>
          </cell>
          <cell r="CQ492">
            <v>400864.95003902091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5.9999999999999982</v>
          </cell>
          <cell r="CZ492">
            <v>9544.9799999999959</v>
          </cell>
          <cell r="DA492">
            <v>9544.9799999999959</v>
          </cell>
          <cell r="DB492">
            <v>0</v>
          </cell>
          <cell r="DC492">
            <v>7894111.2234628526</v>
          </cell>
          <cell r="DD492">
            <v>7894111.2234628526</v>
          </cell>
          <cell r="DE492">
            <v>0</v>
          </cell>
          <cell r="DF492">
            <v>134894.59</v>
          </cell>
          <cell r="DG492">
            <v>134894.59</v>
          </cell>
          <cell r="DH492">
            <v>266</v>
          </cell>
          <cell r="DI492">
            <v>0</v>
          </cell>
          <cell r="DJ492">
            <v>0</v>
          </cell>
          <cell r="DK492">
            <v>2.2930000000000001</v>
          </cell>
          <cell r="DL492">
            <v>0</v>
          </cell>
          <cell r="DN492"/>
          <cell r="DO492">
            <v>0</v>
          </cell>
          <cell r="DP492">
            <v>0</v>
          </cell>
          <cell r="DQ492">
            <v>0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32291.5</v>
          </cell>
          <cell r="EB492">
            <v>32291.5</v>
          </cell>
          <cell r="EC492">
            <v>0</v>
          </cell>
          <cell r="ED492">
            <v>0</v>
          </cell>
          <cell r="EE492">
            <v>32291.5</v>
          </cell>
          <cell r="EF492">
            <v>0</v>
          </cell>
          <cell r="EG492">
            <v>32291.5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167186.09</v>
          </cell>
          <cell r="ER492">
            <v>167186.09</v>
          </cell>
          <cell r="ES492">
            <v>0</v>
          </cell>
          <cell r="ET492">
            <v>8061297.3134628525</v>
          </cell>
          <cell r="EU492">
            <v>8061297.3134628525</v>
          </cell>
          <cell r="EV492">
            <v>8029005.8134628525</v>
          </cell>
          <cell r="EW492">
            <v>6036.8464762878593</v>
          </cell>
          <cell r="EX492">
            <v>5995</v>
          </cell>
          <cell r="EY492">
            <v>0</v>
          </cell>
          <cell r="EZ492">
            <v>7973350</v>
          </cell>
          <cell r="FA492">
            <v>0</v>
          </cell>
          <cell r="FB492">
            <v>8061297.3134628525</v>
          </cell>
          <cell r="FC492">
            <v>8061297.3134628525</v>
          </cell>
          <cell r="FD492">
            <v>0</v>
          </cell>
          <cell r="FE492">
            <v>8061297.3134628525</v>
          </cell>
          <cell r="FF492">
            <v>0</v>
          </cell>
          <cell r="FG492">
            <v>8061297.3134628525</v>
          </cell>
          <cell r="FH492" t="str">
            <v>Formula</v>
          </cell>
          <cell r="FI492">
            <v>0</v>
          </cell>
          <cell r="FJ492">
            <v>894450.50266285241</v>
          </cell>
          <cell r="FK492">
            <v>894450.50266285241</v>
          </cell>
          <cell r="FL492">
            <v>0</v>
          </cell>
          <cell r="FM492">
            <v>0</v>
          </cell>
          <cell r="FN492">
            <v>0</v>
          </cell>
          <cell r="FO492">
            <v>0</v>
          </cell>
          <cell r="FP492">
            <v>0</v>
          </cell>
          <cell r="FQ492">
            <v>0</v>
          </cell>
        </row>
        <row r="493">
          <cell r="C493"/>
          <cell r="D493"/>
          <cell r="E493" t="str">
            <v>Great Baddow High School</v>
          </cell>
          <cell r="F493" t="str">
            <v>S</v>
          </cell>
          <cell r="G493" t="str">
            <v/>
          </cell>
          <cell r="I493" t="str">
            <v>Y</v>
          </cell>
          <cell r="J493" t="str">
            <v>VI</v>
          </cell>
          <cell r="K493">
            <v>4390</v>
          </cell>
          <cell r="L493">
            <v>136904</v>
          </cell>
          <cell r="M493"/>
          <cell r="N493"/>
          <cell r="O493">
            <v>0</v>
          </cell>
          <cell r="P493">
            <v>3</v>
          </cell>
          <cell r="Q493">
            <v>2</v>
          </cell>
          <cell r="R493"/>
          <cell r="S493">
            <v>0</v>
          </cell>
          <cell r="T493">
            <v>0</v>
          </cell>
          <cell r="U493"/>
          <cell r="V493">
            <v>0</v>
          </cell>
          <cell r="W493">
            <v>251</v>
          </cell>
          <cell r="X493">
            <v>249</v>
          </cell>
          <cell r="Y493">
            <v>255</v>
          </cell>
          <cell r="Z493">
            <v>249</v>
          </cell>
          <cell r="AA493">
            <v>249</v>
          </cell>
          <cell r="AB493">
            <v>755</v>
          </cell>
          <cell r="AC493">
            <v>498</v>
          </cell>
          <cell r="AD493">
            <v>1253</v>
          </cell>
          <cell r="AE493">
            <v>1253</v>
          </cell>
          <cell r="AF493">
            <v>0</v>
          </cell>
          <cell r="AG493">
            <v>3756238.2499999995</v>
          </cell>
          <cell r="AH493">
            <v>2901766.3200000003</v>
          </cell>
          <cell r="AI493">
            <v>6658004.5700000003</v>
          </cell>
          <cell r="AJ493">
            <v>6658004.5700000003</v>
          </cell>
          <cell r="AK493">
            <v>0</v>
          </cell>
          <cell r="AL493">
            <v>0</v>
          </cell>
          <cell r="AM493">
            <v>205.99999999999955</v>
          </cell>
          <cell r="AN493">
            <v>101310.79999999978</v>
          </cell>
          <cell r="AO493">
            <v>101310.79999999978</v>
          </cell>
          <cell r="AP493">
            <v>0</v>
          </cell>
          <cell r="AQ493">
            <v>0</v>
          </cell>
          <cell r="AR493">
            <v>230.99999999999957</v>
          </cell>
          <cell r="AS493">
            <v>278221.01999999949</v>
          </cell>
          <cell r="AT493">
            <v>278221.01999999949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943.00000000000045</v>
          </cell>
          <cell r="BK493">
            <v>0</v>
          </cell>
          <cell r="BL493">
            <v>147.00000000000006</v>
          </cell>
          <cell r="BM493">
            <v>50163.750000000022</v>
          </cell>
          <cell r="BN493">
            <v>16.999999999999954</v>
          </cell>
          <cell r="BO493">
            <v>7678.2199999999793</v>
          </cell>
          <cell r="BP493">
            <v>5.9999999999999991</v>
          </cell>
          <cell r="BQ493">
            <v>3793.9199999999996</v>
          </cell>
          <cell r="BR493">
            <v>140</v>
          </cell>
          <cell r="BS493">
            <v>96955.599999999991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158591.49</v>
          </cell>
          <cell r="BY493">
            <v>158591.49</v>
          </cell>
          <cell r="BZ493">
            <v>0</v>
          </cell>
          <cell r="CA493">
            <v>538123.30999999924</v>
          </cell>
          <cell r="CB493">
            <v>538123.30999999924</v>
          </cell>
          <cell r="CC493">
            <v>0</v>
          </cell>
          <cell r="CD493">
            <v>0</v>
          </cell>
          <cell r="CE493">
            <v>96.061728395061706</v>
          </cell>
          <cell r="CF493">
            <v>53.570150412592582</v>
          </cell>
          <cell r="CG493">
            <v>78.797468354430464</v>
          </cell>
          <cell r="CH493">
            <v>42.920487740506381</v>
          </cell>
          <cell r="CI493">
            <v>80.696202531645653</v>
          </cell>
          <cell r="CJ493">
            <v>43.954716360759541</v>
          </cell>
          <cell r="CK493">
            <v>79.680000000000007</v>
          </cell>
          <cell r="CL493">
            <v>51.4152203712</v>
          </cell>
          <cell r="CM493">
            <v>79.680000000000007</v>
          </cell>
          <cell r="CN493">
            <v>51.4152203712</v>
          </cell>
          <cell r="CO493">
            <v>243.2757952562585</v>
          </cell>
          <cell r="CP493">
            <v>433403.12752288219</v>
          </cell>
          <cell r="CQ493">
            <v>433403.12752288219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12.999999999999973</v>
          </cell>
          <cell r="CZ493">
            <v>20680.789999999957</v>
          </cell>
          <cell r="DA493">
            <v>20680.789999999957</v>
          </cell>
          <cell r="DB493">
            <v>0</v>
          </cell>
          <cell r="DC493">
            <v>7650211.797522882</v>
          </cell>
          <cell r="DD493">
            <v>7650211.797522882</v>
          </cell>
          <cell r="DE493">
            <v>0</v>
          </cell>
          <cell r="DF493">
            <v>134894.59</v>
          </cell>
          <cell r="DG493">
            <v>134894.59</v>
          </cell>
          <cell r="DH493">
            <v>250.6</v>
          </cell>
          <cell r="DI493">
            <v>0</v>
          </cell>
          <cell r="DJ493">
            <v>0</v>
          </cell>
          <cell r="DK493">
            <v>1.4379999999999999</v>
          </cell>
          <cell r="DL493">
            <v>0</v>
          </cell>
          <cell r="DN493"/>
          <cell r="DO493">
            <v>0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33524</v>
          </cell>
          <cell r="EB493">
            <v>33524</v>
          </cell>
          <cell r="EC493">
            <v>0</v>
          </cell>
          <cell r="ED493">
            <v>0</v>
          </cell>
          <cell r="EE493">
            <v>33524</v>
          </cell>
          <cell r="EF493">
            <v>0</v>
          </cell>
          <cell r="EG493">
            <v>33524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168418.59</v>
          </cell>
          <cell r="ER493">
            <v>168418.59</v>
          </cell>
          <cell r="ES493">
            <v>0</v>
          </cell>
          <cell r="ET493">
            <v>7818630.3875228819</v>
          </cell>
          <cell r="EU493">
            <v>7818630.3875228819</v>
          </cell>
          <cell r="EV493">
            <v>7785106.3875228819</v>
          </cell>
          <cell r="EW493">
            <v>6213.1734936335852</v>
          </cell>
          <cell r="EX493">
            <v>5995</v>
          </cell>
          <cell r="EY493">
            <v>0</v>
          </cell>
          <cell r="EZ493">
            <v>7511735</v>
          </cell>
          <cell r="FA493">
            <v>0</v>
          </cell>
          <cell r="FB493">
            <v>7818630.3875228819</v>
          </cell>
          <cell r="FC493">
            <v>7818630.3875228819</v>
          </cell>
          <cell r="FD493">
            <v>0</v>
          </cell>
          <cell r="FE493">
            <v>7818630.3875228819</v>
          </cell>
          <cell r="FF493">
            <v>0</v>
          </cell>
          <cell r="FG493">
            <v>7818630.3875228819</v>
          </cell>
          <cell r="FH493" t="str">
            <v>Formula</v>
          </cell>
          <cell r="FI493">
            <v>0</v>
          </cell>
          <cell r="FJ493">
            <v>1024056.5189228816</v>
          </cell>
          <cell r="FK493">
            <v>1024056.5189228816</v>
          </cell>
          <cell r="FL493">
            <v>0</v>
          </cell>
          <cell r="FM493">
            <v>0</v>
          </cell>
          <cell r="FN493">
            <v>0</v>
          </cell>
          <cell r="FO493">
            <v>0</v>
          </cell>
          <cell r="FP493">
            <v>0</v>
          </cell>
          <cell r="FQ493">
            <v>0</v>
          </cell>
        </row>
        <row r="494">
          <cell r="C494"/>
          <cell r="D494"/>
          <cell r="E494" t="str">
            <v>Harwich and Dovercourt High School</v>
          </cell>
          <cell r="F494" t="str">
            <v>S</v>
          </cell>
          <cell r="G494" t="str">
            <v/>
          </cell>
          <cell r="I494" t="str">
            <v>Y</v>
          </cell>
          <cell r="J494" t="str">
            <v>VI</v>
          </cell>
          <cell r="K494">
            <v>4024</v>
          </cell>
          <cell r="L494">
            <v>145061</v>
          </cell>
          <cell r="M494"/>
          <cell r="N494"/>
          <cell r="O494">
            <v>0</v>
          </cell>
          <cell r="P494">
            <v>3</v>
          </cell>
          <cell r="Q494">
            <v>2</v>
          </cell>
          <cell r="R494"/>
          <cell r="S494">
            <v>0</v>
          </cell>
          <cell r="T494">
            <v>0</v>
          </cell>
          <cell r="U494"/>
          <cell r="V494">
            <v>0</v>
          </cell>
          <cell r="W494">
            <v>224</v>
          </cell>
          <cell r="X494">
            <v>224</v>
          </cell>
          <cell r="Y494">
            <v>201</v>
          </cell>
          <cell r="Z494">
            <v>215</v>
          </cell>
          <cell r="AA494">
            <v>206</v>
          </cell>
          <cell r="AB494">
            <v>649</v>
          </cell>
          <cell r="AC494">
            <v>421</v>
          </cell>
          <cell r="AD494">
            <v>1070</v>
          </cell>
          <cell r="AE494">
            <v>1070</v>
          </cell>
          <cell r="AF494">
            <v>0</v>
          </cell>
          <cell r="AG494">
            <v>3228872.3499999996</v>
          </cell>
          <cell r="AH494">
            <v>2453099.64</v>
          </cell>
          <cell r="AI494">
            <v>5681971.9900000002</v>
          </cell>
          <cell r="AJ494">
            <v>5681971.9900000002</v>
          </cell>
          <cell r="AK494">
            <v>0</v>
          </cell>
          <cell r="AL494">
            <v>0</v>
          </cell>
          <cell r="AM494">
            <v>389.00000000000017</v>
          </cell>
          <cell r="AN494">
            <v>191310.2000000001</v>
          </cell>
          <cell r="AO494">
            <v>191310.2000000001</v>
          </cell>
          <cell r="AP494">
            <v>0</v>
          </cell>
          <cell r="AQ494">
            <v>0</v>
          </cell>
          <cell r="AR494">
            <v>433.00000000000034</v>
          </cell>
          <cell r="AS494">
            <v>521513.86000000045</v>
          </cell>
          <cell r="AT494">
            <v>521513.86000000045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272.76476101218344</v>
          </cell>
          <cell r="BK494">
            <v>0</v>
          </cell>
          <cell r="BL494">
            <v>109.30646672914767</v>
          </cell>
          <cell r="BM494">
            <v>37300.831771321646</v>
          </cell>
          <cell r="BN494">
            <v>1.0028116213683222</v>
          </cell>
          <cell r="BO494">
            <v>452.92989690721646</v>
          </cell>
          <cell r="BP494">
            <v>374.04873477038467</v>
          </cell>
          <cell r="BQ494">
            <v>236518.49597000965</v>
          </cell>
          <cell r="BR494">
            <v>104.29240862230549</v>
          </cell>
          <cell r="BS494">
            <v>72226.664667291436</v>
          </cell>
          <cell r="BT494">
            <v>208.5848172446114</v>
          </cell>
          <cell r="BU494">
            <v>154920.11546391778</v>
          </cell>
          <cell r="BV494">
            <v>0</v>
          </cell>
          <cell r="BW494">
            <v>0</v>
          </cell>
          <cell r="BX494">
            <v>501419.03776944772</v>
          </cell>
          <cell r="BY494">
            <v>501419.03776944772</v>
          </cell>
          <cell r="BZ494">
            <v>0</v>
          </cell>
          <cell r="CA494">
            <v>1214243.0977694483</v>
          </cell>
          <cell r="CB494">
            <v>1214243.0977694483</v>
          </cell>
          <cell r="CC494">
            <v>0</v>
          </cell>
          <cell r="CD494">
            <v>0</v>
          </cell>
          <cell r="CE494">
            <v>96.727272727272762</v>
          </cell>
          <cell r="CF494">
            <v>53.941300407272749</v>
          </cell>
          <cell r="CG494">
            <v>114.53393665158367</v>
          </cell>
          <cell r="CH494">
            <v>62.385918311674189</v>
          </cell>
          <cell r="CI494">
            <v>102.77375565610856</v>
          </cell>
          <cell r="CJ494">
            <v>55.98022134217193</v>
          </cell>
          <cell r="CK494">
            <v>76.325000000000003</v>
          </cell>
          <cell r="CL494">
            <v>49.2503350255</v>
          </cell>
          <cell r="CM494">
            <v>73.13</v>
          </cell>
          <cell r="CN494">
            <v>47.188693094199998</v>
          </cell>
          <cell r="CO494">
            <v>268.74646818081885</v>
          </cell>
          <cell r="CP494">
            <v>478779.89545817423</v>
          </cell>
          <cell r="CQ494">
            <v>478779.89545817423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7.006548175865297</v>
          </cell>
          <cell r="CZ494">
            <v>11146.227034611789</v>
          </cell>
          <cell r="DA494">
            <v>11146.227034611789</v>
          </cell>
          <cell r="DB494">
            <v>0</v>
          </cell>
          <cell r="DC494">
            <v>7386141.2102622343</v>
          </cell>
          <cell r="DD494">
            <v>7386141.2102622343</v>
          </cell>
          <cell r="DE494">
            <v>0</v>
          </cell>
          <cell r="DF494">
            <v>134894.59</v>
          </cell>
          <cell r="DG494">
            <v>134894.59</v>
          </cell>
          <cell r="DH494">
            <v>214</v>
          </cell>
          <cell r="DI494">
            <v>0</v>
          </cell>
          <cell r="DJ494">
            <v>0</v>
          </cell>
          <cell r="DK494">
            <v>10.471</v>
          </cell>
          <cell r="DL494">
            <v>1</v>
          </cell>
          <cell r="DN494"/>
          <cell r="DO494">
            <v>0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26868.5</v>
          </cell>
          <cell r="EB494">
            <v>26868.5</v>
          </cell>
          <cell r="EC494">
            <v>0</v>
          </cell>
          <cell r="ED494">
            <v>0</v>
          </cell>
          <cell r="EE494">
            <v>26868.5</v>
          </cell>
          <cell r="EF494">
            <v>0</v>
          </cell>
          <cell r="EG494">
            <v>26868.5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161763.09</v>
          </cell>
          <cell r="ER494">
            <v>161763.09</v>
          </cell>
          <cell r="ES494">
            <v>0</v>
          </cell>
          <cell r="ET494">
            <v>7547904.3002622342</v>
          </cell>
          <cell r="EU494">
            <v>7547904.3002622342</v>
          </cell>
          <cell r="EV494">
            <v>7521035.8002622342</v>
          </cell>
          <cell r="EW494">
            <v>7029.0054208058264</v>
          </cell>
          <cell r="EX494">
            <v>5995</v>
          </cell>
          <cell r="EY494">
            <v>0</v>
          </cell>
          <cell r="EZ494">
            <v>6414650</v>
          </cell>
          <cell r="FA494">
            <v>0</v>
          </cell>
          <cell r="FB494">
            <v>7547904.3002622342</v>
          </cell>
          <cell r="FC494">
            <v>7547904.3002622342</v>
          </cell>
          <cell r="FD494">
            <v>0</v>
          </cell>
          <cell r="FE494">
            <v>7547904.3002622342</v>
          </cell>
          <cell r="FF494">
            <v>0</v>
          </cell>
          <cell r="FG494">
            <v>7547904.3002622342</v>
          </cell>
          <cell r="FH494" t="str">
            <v>Formula</v>
          </cell>
          <cell r="FI494">
            <v>0</v>
          </cell>
          <cell r="FJ494">
            <v>1626498.4600622342</v>
          </cell>
          <cell r="FK494">
            <v>1626498.4600622342</v>
          </cell>
          <cell r="FL494">
            <v>0</v>
          </cell>
          <cell r="FM494">
            <v>0</v>
          </cell>
          <cell r="FN494">
            <v>0</v>
          </cell>
          <cell r="FO494">
            <v>0</v>
          </cell>
          <cell r="FP494">
            <v>0</v>
          </cell>
          <cell r="FQ494">
            <v>0</v>
          </cell>
        </row>
        <row r="495">
          <cell r="C495"/>
          <cell r="D495"/>
          <cell r="E495" t="str">
            <v>Hedingham School and Sixth Form</v>
          </cell>
          <cell r="F495" t="str">
            <v>S</v>
          </cell>
          <cell r="G495" t="str">
            <v/>
          </cell>
          <cell r="I495" t="str">
            <v>Y</v>
          </cell>
          <cell r="J495" t="str">
            <v>VI</v>
          </cell>
          <cell r="K495">
            <v>4026</v>
          </cell>
          <cell r="L495">
            <v>139153</v>
          </cell>
          <cell r="M495"/>
          <cell r="N495"/>
          <cell r="O495">
            <v>0</v>
          </cell>
          <cell r="P495">
            <v>3</v>
          </cell>
          <cell r="Q495">
            <v>2</v>
          </cell>
          <cell r="R495"/>
          <cell r="S495">
            <v>0</v>
          </cell>
          <cell r="T495">
            <v>0</v>
          </cell>
          <cell r="U495"/>
          <cell r="V495">
            <v>0</v>
          </cell>
          <cell r="W495">
            <v>193</v>
          </cell>
          <cell r="X495">
            <v>196</v>
          </cell>
          <cell r="Y495">
            <v>194</v>
          </cell>
          <cell r="Z495">
            <v>191</v>
          </cell>
          <cell r="AA495">
            <v>188</v>
          </cell>
          <cell r="AB495">
            <v>583</v>
          </cell>
          <cell r="AC495">
            <v>379</v>
          </cell>
          <cell r="AD495">
            <v>962</v>
          </cell>
          <cell r="AE495">
            <v>962</v>
          </cell>
          <cell r="AF495">
            <v>0</v>
          </cell>
          <cell r="AG495">
            <v>2900512.4499999997</v>
          </cell>
          <cell r="AH495">
            <v>2208372.36</v>
          </cell>
          <cell r="AI495">
            <v>5108884.8099999996</v>
          </cell>
          <cell r="AJ495">
            <v>5108884.8099999996</v>
          </cell>
          <cell r="AK495">
            <v>0</v>
          </cell>
          <cell r="AL495">
            <v>0</v>
          </cell>
          <cell r="AM495">
            <v>130.99999999999983</v>
          </cell>
          <cell r="AN495">
            <v>64425.799999999916</v>
          </cell>
          <cell r="AO495">
            <v>64425.799999999916</v>
          </cell>
          <cell r="AP495">
            <v>0</v>
          </cell>
          <cell r="AQ495">
            <v>0</v>
          </cell>
          <cell r="AR495">
            <v>154.99999999999989</v>
          </cell>
          <cell r="AS495">
            <v>186685.09999999986</v>
          </cell>
          <cell r="AT495">
            <v>186685.09999999986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904.88125000000002</v>
          </cell>
          <cell r="BK495">
            <v>0</v>
          </cell>
          <cell r="BL495">
            <v>14.029166666666635</v>
          </cell>
          <cell r="BM495">
            <v>4787.4531249999891</v>
          </cell>
          <cell r="BN495">
            <v>5.0104166666666634</v>
          </cell>
          <cell r="BO495">
            <v>2263.0047916666654</v>
          </cell>
          <cell r="BP495">
            <v>37.07708333333337</v>
          </cell>
          <cell r="BQ495">
            <v>23444.581333333357</v>
          </cell>
          <cell r="BR495">
            <v>1.0020833333333365</v>
          </cell>
          <cell r="BS495">
            <v>693.98279166666885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31189.022041666682</v>
          </cell>
          <cell r="BY495">
            <v>31189.022041666682</v>
          </cell>
          <cell r="BZ495">
            <v>0</v>
          </cell>
          <cell r="CA495">
            <v>282299.92204166646</v>
          </cell>
          <cell r="CB495">
            <v>282299.92204166646</v>
          </cell>
          <cell r="CC495">
            <v>0</v>
          </cell>
          <cell r="CD495">
            <v>0</v>
          </cell>
          <cell r="CE495">
            <v>71.213903743315441</v>
          </cell>
          <cell r="CF495">
            <v>39.713417598609588</v>
          </cell>
          <cell r="CG495">
            <v>91.938144329896986</v>
          </cell>
          <cell r="CH495">
            <v>50.078131683711383</v>
          </cell>
          <cell r="CI495">
            <v>91.000000000000071</v>
          </cell>
          <cell r="CJ495">
            <v>49.567130340000041</v>
          </cell>
          <cell r="CK495">
            <v>74.03932584269657</v>
          </cell>
          <cell r="CL495">
            <v>47.775454999213444</v>
          </cell>
          <cell r="CM495">
            <v>72.876404494381973</v>
          </cell>
          <cell r="CN495">
            <v>47.025055182471874</v>
          </cell>
          <cell r="CO495">
            <v>234.15918980400633</v>
          </cell>
          <cell r="CP495">
            <v>417161.62141153141</v>
          </cell>
          <cell r="CQ495">
            <v>417161.62141153141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6.0125000000000002</v>
          </cell>
          <cell r="CZ495">
            <v>9564.8653749999994</v>
          </cell>
          <cell r="DA495">
            <v>9564.8653749999994</v>
          </cell>
          <cell r="DB495">
            <v>0</v>
          </cell>
          <cell r="DC495">
            <v>5817911.2188281966</v>
          </cell>
          <cell r="DD495">
            <v>5817911.2188281966</v>
          </cell>
          <cell r="DE495">
            <v>0</v>
          </cell>
          <cell r="DF495">
            <v>134894.59</v>
          </cell>
          <cell r="DG495">
            <v>134894.59</v>
          </cell>
          <cell r="DH495">
            <v>192.4</v>
          </cell>
          <cell r="DI495">
            <v>0</v>
          </cell>
          <cell r="DJ495">
            <v>0</v>
          </cell>
          <cell r="DK495">
            <v>5.274</v>
          </cell>
          <cell r="DL495">
            <v>1</v>
          </cell>
          <cell r="DN495"/>
          <cell r="DO495">
            <v>0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25882.5</v>
          </cell>
          <cell r="EB495">
            <v>25882.5</v>
          </cell>
          <cell r="EC495">
            <v>0</v>
          </cell>
          <cell r="ED495">
            <v>0</v>
          </cell>
          <cell r="EE495">
            <v>25882.5</v>
          </cell>
          <cell r="EF495">
            <v>0</v>
          </cell>
          <cell r="EG495">
            <v>25882.5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160777.09</v>
          </cell>
          <cell r="ER495">
            <v>160777.09</v>
          </cell>
          <cell r="ES495">
            <v>0</v>
          </cell>
          <cell r="ET495">
            <v>5978688.3088281965</v>
          </cell>
          <cell r="EU495">
            <v>5978688.3088281965</v>
          </cell>
          <cell r="EV495">
            <v>5952805.8088281965</v>
          </cell>
          <cell r="EW495">
            <v>6187.9478262247367</v>
          </cell>
          <cell r="EX495">
            <v>5995</v>
          </cell>
          <cell r="EY495">
            <v>0</v>
          </cell>
          <cell r="EZ495">
            <v>5767190</v>
          </cell>
          <cell r="FA495">
            <v>0</v>
          </cell>
          <cell r="FB495">
            <v>5978688.3088281965</v>
          </cell>
          <cell r="FC495">
            <v>5978688.3088281965</v>
          </cell>
          <cell r="FD495">
            <v>0</v>
          </cell>
          <cell r="FE495">
            <v>5978688.3088281965</v>
          </cell>
          <cell r="FF495">
            <v>0</v>
          </cell>
          <cell r="FG495">
            <v>5978688.3088281965</v>
          </cell>
          <cell r="FH495" t="str">
            <v>Formula</v>
          </cell>
          <cell r="FI495">
            <v>0</v>
          </cell>
          <cell r="FJ495">
            <v>746778.30502819805</v>
          </cell>
          <cell r="FK495">
            <v>746778.30502819805</v>
          </cell>
          <cell r="FL495">
            <v>0</v>
          </cell>
          <cell r="FM495">
            <v>0</v>
          </cell>
          <cell r="FN495">
            <v>0</v>
          </cell>
          <cell r="FO495">
            <v>0</v>
          </cell>
          <cell r="FP495">
            <v>0</v>
          </cell>
          <cell r="FQ495">
            <v>0</v>
          </cell>
        </row>
        <row r="496">
          <cell r="C496"/>
          <cell r="D496"/>
          <cell r="E496" t="str">
            <v>The Honywood Community Science School</v>
          </cell>
          <cell r="F496" t="str">
            <v>S</v>
          </cell>
          <cell r="G496" t="str">
            <v/>
          </cell>
          <cell r="I496" t="str">
            <v>Y</v>
          </cell>
          <cell r="K496">
            <v>4400</v>
          </cell>
          <cell r="L496">
            <v>136729</v>
          </cell>
          <cell r="M496"/>
          <cell r="N496"/>
          <cell r="O496">
            <v>0</v>
          </cell>
          <cell r="P496">
            <v>3</v>
          </cell>
          <cell r="Q496">
            <v>2</v>
          </cell>
          <cell r="R496"/>
          <cell r="S496">
            <v>0</v>
          </cell>
          <cell r="T496">
            <v>0</v>
          </cell>
          <cell r="U496"/>
          <cell r="V496">
            <v>0</v>
          </cell>
          <cell r="W496">
            <v>154</v>
          </cell>
          <cell r="X496">
            <v>164</v>
          </cell>
          <cell r="Y496">
            <v>158</v>
          </cell>
          <cell r="Z496">
            <v>140</v>
          </cell>
          <cell r="AA496">
            <v>171</v>
          </cell>
          <cell r="AB496">
            <v>476</v>
          </cell>
          <cell r="AC496">
            <v>311</v>
          </cell>
          <cell r="AD496">
            <v>787</v>
          </cell>
          <cell r="AE496">
            <v>787</v>
          </cell>
          <cell r="AF496">
            <v>0</v>
          </cell>
          <cell r="AG496">
            <v>2368171.4</v>
          </cell>
          <cell r="AH496">
            <v>1812147.24</v>
          </cell>
          <cell r="AI496">
            <v>4180318.6399999997</v>
          </cell>
          <cell r="AJ496">
            <v>4180318.6399999997</v>
          </cell>
          <cell r="AK496">
            <v>0</v>
          </cell>
          <cell r="AL496">
            <v>0</v>
          </cell>
          <cell r="AM496">
            <v>141.00000000000006</v>
          </cell>
          <cell r="AN496">
            <v>69343.800000000032</v>
          </cell>
          <cell r="AO496">
            <v>69343.800000000032</v>
          </cell>
          <cell r="AP496">
            <v>0</v>
          </cell>
          <cell r="AQ496">
            <v>0</v>
          </cell>
          <cell r="AR496">
            <v>162.99999999999994</v>
          </cell>
          <cell r="AS496">
            <v>196320.45999999993</v>
          </cell>
          <cell r="AT496">
            <v>196320.45999999993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680.99999999999966</v>
          </cell>
          <cell r="BK496">
            <v>0</v>
          </cell>
          <cell r="BL496">
            <v>66.999999999999972</v>
          </cell>
          <cell r="BM496">
            <v>22863.749999999989</v>
          </cell>
          <cell r="BN496">
            <v>17.999999999999961</v>
          </cell>
          <cell r="BO496">
            <v>8129.8799999999828</v>
          </cell>
          <cell r="BP496">
            <v>17.999999999999961</v>
          </cell>
          <cell r="BQ496">
            <v>11381.759999999977</v>
          </cell>
          <cell r="BR496">
            <v>3.0000000000000013</v>
          </cell>
          <cell r="BS496">
            <v>2077.6200000000008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44453.009999999951</v>
          </cell>
          <cell r="BY496">
            <v>44453.009999999951</v>
          </cell>
          <cell r="BZ496">
            <v>0</v>
          </cell>
          <cell r="CA496">
            <v>310117.2699999999</v>
          </cell>
          <cell r="CB496">
            <v>310117.2699999999</v>
          </cell>
          <cell r="CC496">
            <v>0</v>
          </cell>
          <cell r="CD496">
            <v>0</v>
          </cell>
          <cell r="CE496">
            <v>57.112582781456972</v>
          </cell>
          <cell r="CF496">
            <v>31.849621083973521</v>
          </cell>
          <cell r="CG496">
            <v>62.675159235668723</v>
          </cell>
          <cell r="CH496">
            <v>34.13876688917194</v>
          </cell>
          <cell r="CI496">
            <v>60.382165605095473</v>
          </cell>
          <cell r="CJ496">
            <v>32.889787612738822</v>
          </cell>
          <cell r="CK496">
            <v>39.878787878787904</v>
          </cell>
          <cell r="CL496">
            <v>25.732638892121226</v>
          </cell>
          <cell r="CM496">
            <v>48.709090909090939</v>
          </cell>
          <cell r="CN496">
            <v>31.430580361090929</v>
          </cell>
          <cell r="CO496">
            <v>156.04139483909645</v>
          </cell>
          <cell r="CP496">
            <v>277992.42614769551</v>
          </cell>
          <cell r="CQ496">
            <v>277992.42614769551</v>
          </cell>
          <cell r="CR496">
            <v>0</v>
          </cell>
          <cell r="CS496">
            <v>0</v>
          </cell>
          <cell r="CT496">
            <v>3.8448854961832026</v>
          </cell>
          <cell r="CU496">
            <v>5325.4740030534304</v>
          </cell>
          <cell r="CV496">
            <v>5325.4740030534304</v>
          </cell>
          <cell r="CW496">
            <v>0</v>
          </cell>
          <cell r="CX496">
            <v>0</v>
          </cell>
          <cell r="CY496">
            <v>3.0000000000000013</v>
          </cell>
          <cell r="CZ496">
            <v>4772.4900000000016</v>
          </cell>
          <cell r="DA496">
            <v>4772.4900000000016</v>
          </cell>
          <cell r="DB496">
            <v>0</v>
          </cell>
          <cell r="DC496">
            <v>4778526.3001507483</v>
          </cell>
          <cell r="DD496">
            <v>4778526.3001507483</v>
          </cell>
          <cell r="DE496">
            <v>0</v>
          </cell>
          <cell r="DF496">
            <v>134894.59</v>
          </cell>
          <cell r="DG496">
            <v>134894.59</v>
          </cell>
          <cell r="DH496">
            <v>157.4</v>
          </cell>
          <cell r="DI496">
            <v>0</v>
          </cell>
          <cell r="DJ496">
            <v>0</v>
          </cell>
          <cell r="DK496">
            <v>5.0469999999999997</v>
          </cell>
          <cell r="DL496">
            <v>1</v>
          </cell>
          <cell r="DN496"/>
          <cell r="DO496">
            <v>0</v>
          </cell>
          <cell r="DP496">
            <v>0</v>
          </cell>
          <cell r="DQ496">
            <v>0</v>
          </cell>
          <cell r="DR496">
            <v>1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27115</v>
          </cell>
          <cell r="EB496">
            <v>27115</v>
          </cell>
          <cell r="EC496">
            <v>0</v>
          </cell>
          <cell r="ED496">
            <v>0</v>
          </cell>
          <cell r="EE496">
            <v>27115</v>
          </cell>
          <cell r="EF496">
            <v>0</v>
          </cell>
          <cell r="EG496">
            <v>27115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162009.59</v>
          </cell>
          <cell r="ER496">
            <v>162009.59</v>
          </cell>
          <cell r="ES496">
            <v>0</v>
          </cell>
          <cell r="ET496">
            <v>4940535.8901507482</v>
          </cell>
          <cell r="EU496">
            <v>4940535.8901507482</v>
          </cell>
          <cell r="EV496">
            <v>4913420.8901507482</v>
          </cell>
          <cell r="EW496">
            <v>6243.2285770657536</v>
          </cell>
          <cell r="EX496">
            <v>5995</v>
          </cell>
          <cell r="EY496">
            <v>0</v>
          </cell>
          <cell r="EZ496">
            <v>4718065</v>
          </cell>
          <cell r="FA496">
            <v>0</v>
          </cell>
          <cell r="FB496">
            <v>4940535.8901507482</v>
          </cell>
          <cell r="FC496">
            <v>4940535.8901507482</v>
          </cell>
          <cell r="FD496">
            <v>0</v>
          </cell>
          <cell r="FE496">
            <v>4940535.8901507482</v>
          </cell>
          <cell r="FF496">
            <v>0</v>
          </cell>
          <cell r="FG496">
            <v>4940535.8901507482</v>
          </cell>
          <cell r="FH496" t="str">
            <v>Formula</v>
          </cell>
          <cell r="FI496">
            <v>0</v>
          </cell>
          <cell r="FJ496">
            <v>612470.23295074876</v>
          </cell>
          <cell r="FK496">
            <v>612470.23295074876</v>
          </cell>
          <cell r="FL496">
            <v>0</v>
          </cell>
          <cell r="FM496">
            <v>0</v>
          </cell>
          <cell r="FN496">
            <v>0</v>
          </cell>
          <cell r="FO496">
            <v>0</v>
          </cell>
          <cell r="FP496">
            <v>0</v>
          </cell>
          <cell r="FQ496">
            <v>0</v>
          </cell>
        </row>
        <row r="497">
          <cell r="C497"/>
          <cell r="D497"/>
          <cell r="E497" t="str">
            <v>Hylands School</v>
          </cell>
          <cell r="F497" t="str">
            <v>S</v>
          </cell>
          <cell r="G497" t="str">
            <v/>
          </cell>
          <cell r="I497" t="str">
            <v>Y</v>
          </cell>
          <cell r="J497" t="str">
            <v>VI</v>
          </cell>
          <cell r="K497">
            <v>5455</v>
          </cell>
          <cell r="L497">
            <v>137072</v>
          </cell>
          <cell r="M497"/>
          <cell r="N497"/>
          <cell r="O497">
            <v>0</v>
          </cell>
          <cell r="P497">
            <v>3</v>
          </cell>
          <cell r="Q497">
            <v>2</v>
          </cell>
          <cell r="R497"/>
          <cell r="S497">
            <v>0</v>
          </cell>
          <cell r="T497">
            <v>0</v>
          </cell>
          <cell r="U497"/>
          <cell r="V497">
            <v>0</v>
          </cell>
          <cell r="W497">
            <v>134</v>
          </cell>
          <cell r="X497">
            <v>160</v>
          </cell>
          <cell r="Y497">
            <v>95</v>
          </cell>
          <cell r="Z497">
            <v>102</v>
          </cell>
          <cell r="AA497">
            <v>104</v>
          </cell>
          <cell r="AB497">
            <v>389</v>
          </cell>
          <cell r="AC497">
            <v>206</v>
          </cell>
          <cell r="AD497">
            <v>595</v>
          </cell>
          <cell r="AE497">
            <v>595</v>
          </cell>
          <cell r="AF497">
            <v>0</v>
          </cell>
          <cell r="AG497">
            <v>1935333.3499999999</v>
          </cell>
          <cell r="AH497">
            <v>1200329.04</v>
          </cell>
          <cell r="AI497">
            <v>3135662.3899999997</v>
          </cell>
          <cell r="AJ497">
            <v>3135662.3899999997</v>
          </cell>
          <cell r="AK497">
            <v>0</v>
          </cell>
          <cell r="AL497">
            <v>0</v>
          </cell>
          <cell r="AM497">
            <v>220.00000000000009</v>
          </cell>
          <cell r="AN497">
            <v>108196.00000000004</v>
          </cell>
          <cell r="AO497">
            <v>108196.00000000004</v>
          </cell>
          <cell r="AP497">
            <v>0</v>
          </cell>
          <cell r="AQ497">
            <v>0</v>
          </cell>
          <cell r="AR497">
            <v>245.99999999999969</v>
          </cell>
          <cell r="AS497">
            <v>296287.31999999966</v>
          </cell>
          <cell r="AT497">
            <v>296287.31999999966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302</v>
          </cell>
          <cell r="BK497">
            <v>0</v>
          </cell>
          <cell r="BL497">
            <v>97.999999999999901</v>
          </cell>
          <cell r="BM497">
            <v>33442.499999999964</v>
          </cell>
          <cell r="BN497">
            <v>92.999999999999787</v>
          </cell>
          <cell r="BO497">
            <v>42004.379999999903</v>
          </cell>
          <cell r="BP497">
            <v>52.000000000000014</v>
          </cell>
          <cell r="BQ497">
            <v>32880.640000000014</v>
          </cell>
          <cell r="BR497">
            <v>50.000000000000028</v>
          </cell>
          <cell r="BS497">
            <v>34627.000000000015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142954.5199999999</v>
          </cell>
          <cell r="BY497">
            <v>142954.5199999999</v>
          </cell>
          <cell r="BZ497">
            <v>0</v>
          </cell>
          <cell r="CA497">
            <v>547437.83999999962</v>
          </cell>
          <cell r="CB497">
            <v>547437.83999999962</v>
          </cell>
          <cell r="CC497">
            <v>0</v>
          </cell>
          <cell r="CD497">
            <v>0</v>
          </cell>
          <cell r="CE497">
            <v>71.902439024390304</v>
          </cell>
          <cell r="CF497">
            <v>40.097388813658576</v>
          </cell>
          <cell r="CG497">
            <v>88.053691275167836</v>
          </cell>
          <cell r="CH497">
            <v>47.962294421476543</v>
          </cell>
          <cell r="CI497">
            <v>52.281879194630903</v>
          </cell>
          <cell r="CJ497">
            <v>28.477612312751695</v>
          </cell>
          <cell r="CK497">
            <v>46.064516129032214</v>
          </cell>
          <cell r="CL497">
            <v>29.724112049032229</v>
          </cell>
          <cell r="CM497">
            <v>46.967741935483822</v>
          </cell>
          <cell r="CN497">
            <v>30.306937775483838</v>
          </cell>
          <cell r="CO497">
            <v>176.56834537240286</v>
          </cell>
          <cell r="CP497">
            <v>314561.80433129688</v>
          </cell>
          <cell r="CQ497">
            <v>314561.80433129688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44.999999999999979</v>
          </cell>
          <cell r="CZ497">
            <v>71587.349999999962</v>
          </cell>
          <cell r="DA497">
            <v>71587.349999999962</v>
          </cell>
          <cell r="DB497">
            <v>0</v>
          </cell>
          <cell r="DC497">
            <v>4069249.3843312967</v>
          </cell>
          <cell r="DD497">
            <v>4069249.3843312967</v>
          </cell>
          <cell r="DE497">
            <v>0</v>
          </cell>
          <cell r="DF497">
            <v>134894.59</v>
          </cell>
          <cell r="DG497">
            <v>134894.59</v>
          </cell>
          <cell r="DH497">
            <v>119</v>
          </cell>
          <cell r="DI497">
            <v>1.6666666666666718E-2</v>
          </cell>
          <cell r="DJ497">
            <v>0</v>
          </cell>
          <cell r="DK497">
            <v>2.6309999999999998</v>
          </cell>
          <cell r="DL497">
            <v>0.38499999999999968</v>
          </cell>
          <cell r="DN497"/>
          <cell r="DO497"/>
          <cell r="DP497">
            <v>534.54324000000122</v>
          </cell>
          <cell r="DQ497">
            <v>534.54324000000122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26406.797999999999</v>
          </cell>
          <cell r="EB497">
            <v>26406.797999999999</v>
          </cell>
          <cell r="EC497">
            <v>0</v>
          </cell>
          <cell r="ED497">
            <v>0</v>
          </cell>
          <cell r="EE497">
            <v>26406.797999999999</v>
          </cell>
          <cell r="EF497">
            <v>0</v>
          </cell>
          <cell r="EG497">
            <v>26406.797999999999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161835.93124000001</v>
          </cell>
          <cell r="ER497">
            <v>161835.93124000001</v>
          </cell>
          <cell r="ES497">
            <v>0</v>
          </cell>
          <cell r="ET497">
            <v>4231085.315571297</v>
          </cell>
          <cell r="EU497">
            <v>4231085.315571297</v>
          </cell>
          <cell r="EV497">
            <v>4204678.5175712965</v>
          </cell>
          <cell r="EW497">
            <v>7066.68658415344</v>
          </cell>
          <cell r="EX497">
            <v>5995</v>
          </cell>
          <cell r="EY497">
            <v>0</v>
          </cell>
          <cell r="EZ497">
            <v>3567025</v>
          </cell>
          <cell r="FA497">
            <v>0</v>
          </cell>
          <cell r="FB497">
            <v>4231085.315571297</v>
          </cell>
          <cell r="FC497">
            <v>4231085.315571297</v>
          </cell>
          <cell r="FD497">
            <v>0</v>
          </cell>
          <cell r="FE497">
            <v>4231085.315571297</v>
          </cell>
          <cell r="FF497">
            <v>0</v>
          </cell>
          <cell r="FG497">
            <v>4231085.315571297</v>
          </cell>
          <cell r="FH497" t="str">
            <v>Formula</v>
          </cell>
          <cell r="FI497">
            <v>0</v>
          </cell>
          <cell r="FJ497">
            <v>888104.24213129643</v>
          </cell>
          <cell r="FK497">
            <v>888104.24213129643</v>
          </cell>
          <cell r="FL497">
            <v>0</v>
          </cell>
          <cell r="FM497">
            <v>0</v>
          </cell>
          <cell r="FN497">
            <v>0</v>
          </cell>
          <cell r="FO497">
            <v>0</v>
          </cell>
          <cell r="FP497">
            <v>0</v>
          </cell>
          <cell r="FQ497">
            <v>0</v>
          </cell>
        </row>
        <row r="498">
          <cell r="C498"/>
          <cell r="D498"/>
          <cell r="E498" t="str">
            <v>The James Hornsby School</v>
          </cell>
          <cell r="F498" t="str">
            <v>S</v>
          </cell>
          <cell r="G498" t="str">
            <v/>
          </cell>
          <cell r="I498" t="str">
            <v>Y</v>
          </cell>
          <cell r="K498">
            <v>4007</v>
          </cell>
          <cell r="L498">
            <v>138865</v>
          </cell>
          <cell r="M498"/>
          <cell r="N498"/>
          <cell r="O498">
            <v>0</v>
          </cell>
          <cell r="P498">
            <v>3</v>
          </cell>
          <cell r="Q498">
            <v>2</v>
          </cell>
          <cell r="R498"/>
          <cell r="S498">
            <v>0</v>
          </cell>
          <cell r="T498">
            <v>0</v>
          </cell>
          <cell r="U498"/>
          <cell r="V498">
            <v>0</v>
          </cell>
          <cell r="W498">
            <v>210</v>
          </cell>
          <cell r="X498">
            <v>206</v>
          </cell>
          <cell r="Y498">
            <v>207</v>
          </cell>
          <cell r="Z498">
            <v>206</v>
          </cell>
          <cell r="AA498">
            <v>178</v>
          </cell>
          <cell r="AB498">
            <v>623</v>
          </cell>
          <cell r="AC498">
            <v>384</v>
          </cell>
          <cell r="AD498">
            <v>1007</v>
          </cell>
          <cell r="AE498">
            <v>1007</v>
          </cell>
          <cell r="AF498">
            <v>0</v>
          </cell>
          <cell r="AG498">
            <v>3099518.4499999997</v>
          </cell>
          <cell r="AH498">
            <v>2237506.5600000001</v>
          </cell>
          <cell r="AI498">
            <v>5337025.01</v>
          </cell>
          <cell r="AJ498">
            <v>5337025.01</v>
          </cell>
          <cell r="AK498">
            <v>0</v>
          </cell>
          <cell r="AL498">
            <v>0</v>
          </cell>
          <cell r="AM498">
            <v>410.99999999999966</v>
          </cell>
          <cell r="AN498">
            <v>202129.79999999984</v>
          </cell>
          <cell r="AO498">
            <v>202129.79999999984</v>
          </cell>
          <cell r="AP498">
            <v>0</v>
          </cell>
          <cell r="AQ498">
            <v>0</v>
          </cell>
          <cell r="AR498">
            <v>461.99999999999983</v>
          </cell>
          <cell r="AS498">
            <v>556442.0399999998</v>
          </cell>
          <cell r="AT498">
            <v>556442.0399999998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154.30646766169139</v>
          </cell>
          <cell r="BK498">
            <v>0</v>
          </cell>
          <cell r="BL498">
            <v>87.173134328358231</v>
          </cell>
          <cell r="BM498">
            <v>29747.832089552245</v>
          </cell>
          <cell r="BN498">
            <v>286.56915422885601</v>
          </cell>
          <cell r="BO498">
            <v>129431.82419900512</v>
          </cell>
          <cell r="BP498">
            <v>211.41990049751254</v>
          </cell>
          <cell r="BQ498">
            <v>133685.03148258713</v>
          </cell>
          <cell r="BR498">
            <v>92.1830845771144</v>
          </cell>
          <cell r="BS498">
            <v>63840.473393034801</v>
          </cell>
          <cell r="BT498">
            <v>170.33830845771107</v>
          </cell>
          <cell r="BU498">
            <v>126513.66845771117</v>
          </cell>
          <cell r="BV498">
            <v>5.0099502487562164</v>
          </cell>
          <cell r="BW498">
            <v>4751.8376119402965</v>
          </cell>
          <cell r="BX498">
            <v>487970.66723383078</v>
          </cell>
          <cell r="BY498">
            <v>487970.66723383078</v>
          </cell>
          <cell r="BZ498">
            <v>0</v>
          </cell>
          <cell r="CA498">
            <v>1246542.5072338304</v>
          </cell>
          <cell r="CB498">
            <v>1246542.5072338304</v>
          </cell>
          <cell r="CC498">
            <v>0</v>
          </cell>
          <cell r="CD498">
            <v>0</v>
          </cell>
          <cell r="CE498">
            <v>105.50239234449766</v>
          </cell>
          <cell r="CF498">
            <v>58.834867133971329</v>
          </cell>
          <cell r="CG498">
            <v>98.433497536945836</v>
          </cell>
          <cell r="CH498">
            <v>53.616109914679818</v>
          </cell>
          <cell r="CI498">
            <v>98.911330049261096</v>
          </cell>
          <cell r="CJ498">
            <v>53.876382292906413</v>
          </cell>
          <cell r="CK498">
            <v>83.102272727272748</v>
          </cell>
          <cell r="CL498">
            <v>53.623514879772735</v>
          </cell>
          <cell r="CM498">
            <v>71.806818181818201</v>
          </cell>
          <cell r="CN498">
            <v>46.334881789318189</v>
          </cell>
          <cell r="CO498">
            <v>266.28575601064847</v>
          </cell>
          <cell r="CP498">
            <v>474396.06290565059</v>
          </cell>
          <cell r="CQ498">
            <v>474396.06290565059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4.0523138832997976</v>
          </cell>
          <cell r="CZ498">
            <v>6446.5424949698163</v>
          </cell>
          <cell r="DA498">
            <v>6446.5424949698163</v>
          </cell>
          <cell r="DB498">
            <v>0</v>
          </cell>
          <cell r="DC498">
            <v>7064410.12263445</v>
          </cell>
          <cell r="DD498">
            <v>7064410.12263445</v>
          </cell>
          <cell r="DE498">
            <v>0</v>
          </cell>
          <cell r="DF498">
            <v>134894.59</v>
          </cell>
          <cell r="DG498">
            <v>134894.59</v>
          </cell>
          <cell r="DH498">
            <v>201.4</v>
          </cell>
          <cell r="DI498">
            <v>0</v>
          </cell>
          <cell r="DJ498">
            <v>0</v>
          </cell>
          <cell r="DK498">
            <v>1.984</v>
          </cell>
          <cell r="DL498">
            <v>0</v>
          </cell>
          <cell r="DN498"/>
          <cell r="DO498">
            <v>0</v>
          </cell>
          <cell r="DP498">
            <v>0</v>
          </cell>
          <cell r="DQ498">
            <v>0</v>
          </cell>
          <cell r="DR498">
            <v>1.0173000000000001</v>
          </cell>
          <cell r="DS498">
            <v>0</v>
          </cell>
          <cell r="DT498">
            <v>124547.97152857666</v>
          </cell>
          <cell r="DU498">
            <v>124547.97152857666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22480.799999999999</v>
          </cell>
          <cell r="EB498">
            <v>22480.799999999999</v>
          </cell>
          <cell r="EC498">
            <v>0</v>
          </cell>
          <cell r="ED498">
            <v>0</v>
          </cell>
          <cell r="EE498">
            <v>22480.799999999999</v>
          </cell>
          <cell r="EF498">
            <v>0</v>
          </cell>
          <cell r="EG498">
            <v>22480.799999999999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281923.36152857664</v>
          </cell>
          <cell r="ER498">
            <v>281923.36152857664</v>
          </cell>
          <cell r="ES498">
            <v>0</v>
          </cell>
          <cell r="ET498">
            <v>7346333.4841630263</v>
          </cell>
          <cell r="EU498">
            <v>7346333.4841630263</v>
          </cell>
          <cell r="EV498">
            <v>7323852.6841630265</v>
          </cell>
          <cell r="EW498">
            <v>7272.9420895362728</v>
          </cell>
          <cell r="EX498">
            <v>5995</v>
          </cell>
          <cell r="EY498">
            <v>0</v>
          </cell>
          <cell r="EZ498">
            <v>6036965</v>
          </cell>
          <cell r="FA498">
            <v>0</v>
          </cell>
          <cell r="FB498">
            <v>7346333.4841630263</v>
          </cell>
          <cell r="FC498">
            <v>7346333.4841630263</v>
          </cell>
          <cell r="FD498">
            <v>0</v>
          </cell>
          <cell r="FE498">
            <v>7346333.4841630263</v>
          </cell>
          <cell r="FF498">
            <v>0</v>
          </cell>
          <cell r="FG498">
            <v>7346333.4841630263</v>
          </cell>
          <cell r="FH498" t="str">
            <v>Formula</v>
          </cell>
          <cell r="FI498">
            <v>0</v>
          </cell>
          <cell r="FJ498">
            <v>1660229.3403964872</v>
          </cell>
          <cell r="FK498">
            <v>1660229.3403964872</v>
          </cell>
          <cell r="FL498">
            <v>0</v>
          </cell>
          <cell r="FM498">
            <v>0</v>
          </cell>
          <cell r="FN498">
            <v>0</v>
          </cell>
          <cell r="FO498">
            <v>0</v>
          </cell>
          <cell r="FP498">
            <v>0</v>
          </cell>
          <cell r="FQ498">
            <v>0</v>
          </cell>
        </row>
        <row r="499">
          <cell r="C499"/>
          <cell r="D499"/>
          <cell r="E499" t="str">
            <v>Joyce Frankland Academy, Newport</v>
          </cell>
          <cell r="F499" t="str">
            <v>S</v>
          </cell>
          <cell r="G499" t="str">
            <v/>
          </cell>
          <cell r="I499" t="str">
            <v>Y</v>
          </cell>
          <cell r="J499" t="str">
            <v>VI</v>
          </cell>
          <cell r="K499">
            <v>5436</v>
          </cell>
          <cell r="L499">
            <v>138734</v>
          </cell>
          <cell r="M499"/>
          <cell r="N499"/>
          <cell r="O499">
            <v>0</v>
          </cell>
          <cell r="P499">
            <v>3</v>
          </cell>
          <cell r="Q499">
            <v>2</v>
          </cell>
          <cell r="R499"/>
          <cell r="S499">
            <v>0</v>
          </cell>
          <cell r="T499">
            <v>0</v>
          </cell>
          <cell r="U499"/>
          <cell r="V499">
            <v>0</v>
          </cell>
          <cell r="W499">
            <v>183</v>
          </cell>
          <cell r="X499">
            <v>207</v>
          </cell>
          <cell r="Y499">
            <v>206</v>
          </cell>
          <cell r="Z499">
            <v>187</v>
          </cell>
          <cell r="AA499">
            <v>168</v>
          </cell>
          <cell r="AB499">
            <v>596</v>
          </cell>
          <cell r="AC499">
            <v>355</v>
          </cell>
          <cell r="AD499">
            <v>951</v>
          </cell>
          <cell r="AE499">
            <v>951</v>
          </cell>
          <cell r="AF499">
            <v>0</v>
          </cell>
          <cell r="AG499">
            <v>2965189.4</v>
          </cell>
          <cell r="AH499">
            <v>2068528.2</v>
          </cell>
          <cell r="AI499">
            <v>5033717.5999999996</v>
          </cell>
          <cell r="AJ499">
            <v>5033717.5999999996</v>
          </cell>
          <cell r="AK499">
            <v>0</v>
          </cell>
          <cell r="AL499">
            <v>0</v>
          </cell>
          <cell r="AM499">
            <v>99.999999999999574</v>
          </cell>
          <cell r="AN499">
            <v>49179.999999999789</v>
          </cell>
          <cell r="AO499">
            <v>49179.999999999789</v>
          </cell>
          <cell r="AP499">
            <v>0</v>
          </cell>
          <cell r="AQ499">
            <v>0</v>
          </cell>
          <cell r="AR499">
            <v>123.00000000000031</v>
          </cell>
          <cell r="AS499">
            <v>148143.66000000038</v>
          </cell>
          <cell r="AT499">
            <v>148143.66000000038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949.00000000000045</v>
          </cell>
          <cell r="BK499">
            <v>0</v>
          </cell>
          <cell r="BL499">
            <v>0.99999999999999567</v>
          </cell>
          <cell r="BM499">
            <v>341.24999999999852</v>
          </cell>
          <cell r="BN499">
            <v>0.99999999999999567</v>
          </cell>
          <cell r="BO499">
            <v>451.65999999999809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792.90999999999667</v>
          </cell>
          <cell r="BY499">
            <v>792.90999999999667</v>
          </cell>
          <cell r="BZ499">
            <v>0</v>
          </cell>
          <cell r="CA499">
            <v>198116.57000000018</v>
          </cell>
          <cell r="CB499">
            <v>198116.57000000018</v>
          </cell>
          <cell r="CC499">
            <v>0</v>
          </cell>
          <cell r="CD499">
            <v>0</v>
          </cell>
          <cell r="CE499">
            <v>60.651428571428497</v>
          </cell>
          <cell r="CF499">
            <v>33.823107345599958</v>
          </cell>
          <cell r="CG499">
            <v>80.025773195876312</v>
          </cell>
          <cell r="CH499">
            <v>43.589537698453626</v>
          </cell>
          <cell r="CI499">
            <v>79.639175257731978</v>
          </cell>
          <cell r="CJ499">
            <v>43.3789602216495</v>
          </cell>
          <cell r="CK499">
            <v>38.138157894736906</v>
          </cell>
          <cell r="CL499">
            <v>24.609460249868462</v>
          </cell>
          <cell r="CM499">
            <v>34.263157894736899</v>
          </cell>
          <cell r="CN499">
            <v>22.109033807368458</v>
          </cell>
          <cell r="CO499">
            <v>167.51009932293999</v>
          </cell>
          <cell r="CP499">
            <v>298424.26724679727</v>
          </cell>
          <cell r="CQ499">
            <v>298424.26724679727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23.999999999999993</v>
          </cell>
          <cell r="CZ499">
            <v>38179.919999999984</v>
          </cell>
          <cell r="DA499">
            <v>38179.919999999984</v>
          </cell>
          <cell r="DB499">
            <v>0</v>
          </cell>
          <cell r="DC499">
            <v>5568438.3572467975</v>
          </cell>
          <cell r="DD499">
            <v>5568438.3572467975</v>
          </cell>
          <cell r="DE499">
            <v>0</v>
          </cell>
          <cell r="DF499">
            <v>134894.59</v>
          </cell>
          <cell r="DG499">
            <v>134894.59</v>
          </cell>
          <cell r="DH499">
            <v>190.2</v>
          </cell>
          <cell r="DI499">
            <v>0</v>
          </cell>
          <cell r="DJ499">
            <v>0</v>
          </cell>
          <cell r="DK499">
            <v>4.3940000000000001</v>
          </cell>
          <cell r="DL499">
            <v>1</v>
          </cell>
          <cell r="DN499"/>
          <cell r="DO499">
            <v>0</v>
          </cell>
          <cell r="DP499">
            <v>0</v>
          </cell>
          <cell r="DQ499">
            <v>0</v>
          </cell>
          <cell r="DR499">
            <v>1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1</v>
          </cell>
          <cell r="DX499">
            <v>0</v>
          </cell>
          <cell r="DY499">
            <v>53897.62</v>
          </cell>
          <cell r="DZ499">
            <v>53897.62</v>
          </cell>
          <cell r="EA499">
            <v>23368.2</v>
          </cell>
          <cell r="EB499">
            <v>23368.2</v>
          </cell>
          <cell r="EC499">
            <v>0</v>
          </cell>
          <cell r="ED499">
            <v>0</v>
          </cell>
          <cell r="EE499">
            <v>23368.2</v>
          </cell>
          <cell r="EF499">
            <v>0</v>
          </cell>
          <cell r="EG499">
            <v>23368.2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212160.41</v>
          </cell>
          <cell r="ER499">
            <v>212160.41</v>
          </cell>
          <cell r="ES499">
            <v>0</v>
          </cell>
          <cell r="ET499">
            <v>5780598.7672467977</v>
          </cell>
          <cell r="EU499">
            <v>5780598.7672467977</v>
          </cell>
          <cell r="EV499">
            <v>5703332.9472467974</v>
          </cell>
          <cell r="EW499">
            <v>5997.1955281249184</v>
          </cell>
          <cell r="EX499">
            <v>5995</v>
          </cell>
          <cell r="EY499">
            <v>0</v>
          </cell>
          <cell r="EZ499">
            <v>5701245</v>
          </cell>
          <cell r="FA499">
            <v>0</v>
          </cell>
          <cell r="FB499">
            <v>5780598.7672467977</v>
          </cell>
          <cell r="FC499">
            <v>5780598.7672467977</v>
          </cell>
          <cell r="FD499">
            <v>0</v>
          </cell>
          <cell r="FE499">
            <v>5780598.7672467977</v>
          </cell>
          <cell r="FF499">
            <v>0</v>
          </cell>
          <cell r="FG499">
            <v>5780598.7672467977</v>
          </cell>
          <cell r="FH499" t="str">
            <v>Formula</v>
          </cell>
          <cell r="FI499">
            <v>0</v>
          </cell>
          <cell r="FJ499">
            <v>586215.10924679763</v>
          </cell>
          <cell r="FK499">
            <v>586215.10924679763</v>
          </cell>
          <cell r="FL499">
            <v>0</v>
          </cell>
          <cell r="FM499">
            <v>0</v>
          </cell>
          <cell r="FN499">
            <v>0</v>
          </cell>
          <cell r="FO499">
            <v>0</v>
          </cell>
          <cell r="FP499">
            <v>0</v>
          </cell>
          <cell r="FQ499">
            <v>0</v>
          </cell>
        </row>
        <row r="500">
          <cell r="C500"/>
          <cell r="D500"/>
          <cell r="E500" t="str">
            <v>The King Edmund School</v>
          </cell>
          <cell r="F500" t="str">
            <v>S</v>
          </cell>
          <cell r="G500" t="str">
            <v/>
          </cell>
          <cell r="I500" t="str">
            <v>Y</v>
          </cell>
          <cell r="J500" t="str">
            <v>VI</v>
          </cell>
          <cell r="K500">
            <v>5421</v>
          </cell>
          <cell r="L500">
            <v>136868</v>
          </cell>
          <cell r="M500"/>
          <cell r="N500"/>
          <cell r="O500">
            <v>0</v>
          </cell>
          <cell r="P500">
            <v>3</v>
          </cell>
          <cell r="Q500">
            <v>2</v>
          </cell>
          <cell r="R500"/>
          <cell r="S500">
            <v>0</v>
          </cell>
          <cell r="T500">
            <v>0</v>
          </cell>
          <cell r="U500"/>
          <cell r="V500">
            <v>0</v>
          </cell>
          <cell r="W500">
            <v>238</v>
          </cell>
          <cell r="X500">
            <v>244</v>
          </cell>
          <cell r="Y500">
            <v>238</v>
          </cell>
          <cell r="Z500">
            <v>249</v>
          </cell>
          <cell r="AA500">
            <v>258</v>
          </cell>
          <cell r="AB500">
            <v>720</v>
          </cell>
          <cell r="AC500">
            <v>507</v>
          </cell>
          <cell r="AD500">
            <v>1227</v>
          </cell>
          <cell r="AE500">
            <v>1227</v>
          </cell>
          <cell r="AF500">
            <v>0</v>
          </cell>
          <cell r="AG500">
            <v>3582107.9999999995</v>
          </cell>
          <cell r="AH500">
            <v>2954207.88</v>
          </cell>
          <cell r="AI500">
            <v>6536315.879999999</v>
          </cell>
          <cell r="AJ500">
            <v>6536315.879999999</v>
          </cell>
          <cell r="AK500">
            <v>0</v>
          </cell>
          <cell r="AL500">
            <v>0</v>
          </cell>
          <cell r="AM500">
            <v>360</v>
          </cell>
          <cell r="AN500">
            <v>177048</v>
          </cell>
          <cell r="AO500">
            <v>177048</v>
          </cell>
          <cell r="AP500">
            <v>0</v>
          </cell>
          <cell r="AQ500">
            <v>0</v>
          </cell>
          <cell r="AR500">
            <v>368.9999999999996</v>
          </cell>
          <cell r="AS500">
            <v>444430.97999999957</v>
          </cell>
          <cell r="AT500">
            <v>444430.97999999957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818.99999999999989</v>
          </cell>
          <cell r="BK500">
            <v>0</v>
          </cell>
          <cell r="BL500">
            <v>38.999999999999979</v>
          </cell>
          <cell r="BM500">
            <v>13308.749999999993</v>
          </cell>
          <cell r="BN500">
            <v>117.99999999999994</v>
          </cell>
          <cell r="BO500">
            <v>53295.879999999976</v>
          </cell>
          <cell r="BP500">
            <v>100.00000000000001</v>
          </cell>
          <cell r="BQ500">
            <v>63232.000000000015</v>
          </cell>
          <cell r="BR500">
            <v>42.999999999999979</v>
          </cell>
          <cell r="BS500">
            <v>29779.219999999983</v>
          </cell>
          <cell r="BT500">
            <v>77.000000000000043</v>
          </cell>
          <cell r="BU500">
            <v>57189.440000000031</v>
          </cell>
          <cell r="BV500">
            <v>30.999999999999972</v>
          </cell>
          <cell r="BW500">
            <v>29402.879999999972</v>
          </cell>
          <cell r="BX500">
            <v>246208.16999999998</v>
          </cell>
          <cell r="BY500">
            <v>246208.16999999998</v>
          </cell>
          <cell r="BZ500">
            <v>0</v>
          </cell>
          <cell r="CA500">
            <v>867687.14999999944</v>
          </cell>
          <cell r="CB500">
            <v>867687.14999999944</v>
          </cell>
          <cell r="CC500">
            <v>0</v>
          </cell>
          <cell r="CD500">
            <v>0</v>
          </cell>
          <cell r="CE500">
            <v>106.58260869565223</v>
          </cell>
          <cell r="CF500">
            <v>59.437264710782642</v>
          </cell>
          <cell r="CG500">
            <v>124.57383966244726</v>
          </cell>
          <cell r="CH500">
            <v>67.854590631898745</v>
          </cell>
          <cell r="CI500">
            <v>121.51054852320675</v>
          </cell>
          <cell r="CJ500">
            <v>66.186035124556966</v>
          </cell>
          <cell r="CK500">
            <v>88.228346456692833</v>
          </cell>
          <cell r="CL500">
            <v>56.931223344094434</v>
          </cell>
          <cell r="CM500">
            <v>91.417322834645589</v>
          </cell>
          <cell r="CN500">
            <v>58.988978404724357</v>
          </cell>
          <cell r="CO500">
            <v>309.39809221605714</v>
          </cell>
          <cell r="CP500">
            <v>551201.98322567227</v>
          </cell>
          <cell r="CQ500">
            <v>551201.98322567227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16</v>
          </cell>
          <cell r="CZ500">
            <v>25453.279999999999</v>
          </cell>
          <cell r="DA500">
            <v>25453.279999999999</v>
          </cell>
          <cell r="DB500">
            <v>0</v>
          </cell>
          <cell r="DC500">
            <v>7980658.2932256712</v>
          </cell>
          <cell r="DD500">
            <v>7980658.2932256712</v>
          </cell>
          <cell r="DE500">
            <v>0</v>
          </cell>
          <cell r="DF500">
            <v>134894.59</v>
          </cell>
          <cell r="DG500">
            <v>134894.59</v>
          </cell>
          <cell r="DH500">
            <v>245.4</v>
          </cell>
          <cell r="DI500">
            <v>0</v>
          </cell>
          <cell r="DJ500">
            <v>0</v>
          </cell>
          <cell r="DK500">
            <v>2.7029999999999998</v>
          </cell>
          <cell r="DL500">
            <v>0.50499999999999989</v>
          </cell>
          <cell r="DN500"/>
          <cell r="DO500">
            <v>0</v>
          </cell>
          <cell r="DP500">
            <v>0</v>
          </cell>
          <cell r="DQ500">
            <v>0</v>
          </cell>
          <cell r="DR500">
            <v>1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38700.400000000001</v>
          </cell>
          <cell r="EB500">
            <v>38700.400000000001</v>
          </cell>
          <cell r="EC500">
            <v>0</v>
          </cell>
          <cell r="ED500">
            <v>0</v>
          </cell>
          <cell r="EE500">
            <v>38700.400000000001</v>
          </cell>
          <cell r="EF500">
            <v>0</v>
          </cell>
          <cell r="EG500">
            <v>38700.400000000001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173594.99</v>
          </cell>
          <cell r="ER500">
            <v>173594.99</v>
          </cell>
          <cell r="ES500">
            <v>0</v>
          </cell>
          <cell r="ET500">
            <v>8154253.2832256714</v>
          </cell>
          <cell r="EU500">
            <v>8154253.2832256714</v>
          </cell>
          <cell r="EV500">
            <v>8115552.883225671</v>
          </cell>
          <cell r="EW500">
            <v>6614.1425291162759</v>
          </cell>
          <cell r="EX500">
            <v>5995</v>
          </cell>
          <cell r="EY500">
            <v>0</v>
          </cell>
          <cell r="EZ500">
            <v>7355865</v>
          </cell>
          <cell r="FA500">
            <v>0</v>
          </cell>
          <cell r="FB500">
            <v>8154253.2832256714</v>
          </cell>
          <cell r="FC500">
            <v>8154253.2832256714</v>
          </cell>
          <cell r="FD500">
            <v>0</v>
          </cell>
          <cell r="FE500">
            <v>8154253.2832256714</v>
          </cell>
          <cell r="FF500">
            <v>0</v>
          </cell>
          <cell r="FG500">
            <v>8154253.2832256714</v>
          </cell>
          <cell r="FH500" t="str">
            <v>Formula</v>
          </cell>
          <cell r="FI500">
            <v>0</v>
          </cell>
          <cell r="FJ500">
            <v>1398020.7308256717</v>
          </cell>
          <cell r="FK500">
            <v>1398020.7308256717</v>
          </cell>
          <cell r="FL500">
            <v>0</v>
          </cell>
          <cell r="FM500">
            <v>0</v>
          </cell>
          <cell r="FN500">
            <v>0</v>
          </cell>
          <cell r="FO500">
            <v>0</v>
          </cell>
          <cell r="FP500">
            <v>0</v>
          </cell>
          <cell r="FQ500">
            <v>0</v>
          </cell>
        </row>
        <row r="501">
          <cell r="C501"/>
          <cell r="D501"/>
          <cell r="E501" t="str">
            <v>King Edward VI Grammar School, Chelmsford</v>
          </cell>
          <cell r="F501" t="str">
            <v>S</v>
          </cell>
          <cell r="G501" t="str">
            <v/>
          </cell>
          <cell r="I501" t="str">
            <v>Y</v>
          </cell>
          <cell r="J501" t="str">
            <v>VI</v>
          </cell>
          <cell r="K501">
            <v>5411</v>
          </cell>
          <cell r="L501">
            <v>136642</v>
          </cell>
          <cell r="M501"/>
          <cell r="N501"/>
          <cell r="O501">
            <v>0</v>
          </cell>
          <cell r="P501">
            <v>3</v>
          </cell>
          <cell r="Q501">
            <v>2</v>
          </cell>
          <cell r="R501"/>
          <cell r="S501">
            <v>0</v>
          </cell>
          <cell r="T501">
            <v>0</v>
          </cell>
          <cell r="U501"/>
          <cell r="V501">
            <v>0</v>
          </cell>
          <cell r="W501">
            <v>150</v>
          </cell>
          <cell r="X501">
            <v>150</v>
          </cell>
          <cell r="Y501">
            <v>150</v>
          </cell>
          <cell r="Z501">
            <v>150</v>
          </cell>
          <cell r="AA501">
            <v>150</v>
          </cell>
          <cell r="AB501">
            <v>450</v>
          </cell>
          <cell r="AC501">
            <v>300</v>
          </cell>
          <cell r="AD501">
            <v>750</v>
          </cell>
          <cell r="AE501">
            <v>750</v>
          </cell>
          <cell r="AF501">
            <v>0</v>
          </cell>
          <cell r="AG501">
            <v>2238817.5</v>
          </cell>
          <cell r="AH501">
            <v>1748052</v>
          </cell>
          <cell r="AI501">
            <v>3986869.5</v>
          </cell>
          <cell r="AJ501">
            <v>3986869.5</v>
          </cell>
          <cell r="AK501">
            <v>0</v>
          </cell>
          <cell r="AL501">
            <v>0</v>
          </cell>
          <cell r="AM501">
            <v>9</v>
          </cell>
          <cell r="AN501">
            <v>4426.2</v>
          </cell>
          <cell r="AO501">
            <v>4426.2</v>
          </cell>
          <cell r="AP501">
            <v>0</v>
          </cell>
          <cell r="AQ501">
            <v>0</v>
          </cell>
          <cell r="AR501">
            <v>15.999999999999977</v>
          </cell>
          <cell r="AS501">
            <v>19270.719999999972</v>
          </cell>
          <cell r="AT501">
            <v>19270.719999999972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626.83578104138849</v>
          </cell>
          <cell r="BK501">
            <v>0</v>
          </cell>
          <cell r="BL501">
            <v>59.078771695594128</v>
          </cell>
          <cell r="BM501">
            <v>20160.630841121496</v>
          </cell>
          <cell r="BN501">
            <v>33.044058744993301</v>
          </cell>
          <cell r="BO501">
            <v>14924.679572763675</v>
          </cell>
          <cell r="BP501">
            <v>15.020026702269675</v>
          </cell>
          <cell r="BQ501">
            <v>9497.4632843791624</v>
          </cell>
          <cell r="BR501">
            <v>13.017356475300375</v>
          </cell>
          <cell r="BS501">
            <v>9015.0400534045202</v>
          </cell>
          <cell r="BT501">
            <v>2.0026702269692929</v>
          </cell>
          <cell r="BU501">
            <v>1487.4232309746333</v>
          </cell>
          <cell r="BV501">
            <v>1.0013351134846424</v>
          </cell>
          <cell r="BW501">
            <v>949.74632843791369</v>
          </cell>
          <cell r="BX501">
            <v>56034.9833110814</v>
          </cell>
          <cell r="BY501">
            <v>56034.9833110814</v>
          </cell>
          <cell r="BZ501">
            <v>0</v>
          </cell>
          <cell r="CA501">
            <v>79731.903311081376</v>
          </cell>
          <cell r="CB501">
            <v>79731.903311081376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6.0240963855421654</v>
          </cell>
          <cell r="CZ501">
            <v>9583.313253012042</v>
          </cell>
          <cell r="DA501">
            <v>9583.313253012042</v>
          </cell>
          <cell r="DB501">
            <v>0</v>
          </cell>
          <cell r="DC501">
            <v>4076184.7165640933</v>
          </cell>
          <cell r="DD501">
            <v>4076184.7165640933</v>
          </cell>
          <cell r="DE501">
            <v>0</v>
          </cell>
          <cell r="DF501">
            <v>134894.59</v>
          </cell>
          <cell r="DG501">
            <v>134894.59</v>
          </cell>
          <cell r="DH501">
            <v>150</v>
          </cell>
          <cell r="DI501">
            <v>0</v>
          </cell>
          <cell r="DJ501">
            <v>0</v>
          </cell>
          <cell r="DK501">
            <v>1.3839999999999999</v>
          </cell>
          <cell r="DL501">
            <v>0</v>
          </cell>
          <cell r="DN501"/>
          <cell r="DO501">
            <v>0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31527.35</v>
          </cell>
          <cell r="EB501">
            <v>31527.35</v>
          </cell>
          <cell r="EC501">
            <v>0</v>
          </cell>
          <cell r="ED501">
            <v>0</v>
          </cell>
          <cell r="EE501">
            <v>31527.35</v>
          </cell>
          <cell r="EF501">
            <v>0</v>
          </cell>
          <cell r="EG501">
            <v>31527.35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166421.94</v>
          </cell>
          <cell r="ER501">
            <v>166421.94</v>
          </cell>
          <cell r="ES501">
            <v>0</v>
          </cell>
          <cell r="ET501">
            <v>4242606.6565640932</v>
          </cell>
          <cell r="EU501">
            <v>4242606.6565640932</v>
          </cell>
          <cell r="EV501">
            <v>4211079.3065640936</v>
          </cell>
          <cell r="EW501">
            <v>5614.7724087521246</v>
          </cell>
          <cell r="EX501">
            <v>5995</v>
          </cell>
          <cell r="EY501">
            <v>380.22759124787535</v>
          </cell>
          <cell r="EZ501">
            <v>4496250</v>
          </cell>
          <cell r="FA501">
            <v>285170.69343590643</v>
          </cell>
          <cell r="FB501">
            <v>4527777.3499999996</v>
          </cell>
          <cell r="FC501">
            <v>4527777.3499999996</v>
          </cell>
          <cell r="FD501">
            <v>0</v>
          </cell>
          <cell r="FE501">
            <v>4527777.3499999996</v>
          </cell>
          <cell r="FF501">
            <v>0</v>
          </cell>
          <cell r="FG501">
            <v>4527777.3499999996</v>
          </cell>
          <cell r="FH501" t="str">
            <v>MPPL</v>
          </cell>
          <cell r="FI501">
            <v>0</v>
          </cell>
          <cell r="FJ501">
            <v>164626.4065640934</v>
          </cell>
          <cell r="FK501">
            <v>164626.4065640934</v>
          </cell>
          <cell r="FL501">
            <v>0</v>
          </cell>
          <cell r="FM501">
            <v>0</v>
          </cell>
          <cell r="FN501">
            <v>0</v>
          </cell>
          <cell r="FO501">
            <v>0</v>
          </cell>
          <cell r="FP501">
            <v>0</v>
          </cell>
          <cell r="FQ501">
            <v>0</v>
          </cell>
        </row>
        <row r="502">
          <cell r="C502"/>
          <cell r="D502"/>
          <cell r="E502" t="str">
            <v>King Harold Business &amp; Enterprise Academy</v>
          </cell>
          <cell r="F502" t="str">
            <v>S</v>
          </cell>
          <cell r="G502" t="str">
            <v/>
          </cell>
          <cell r="I502" t="str">
            <v>Y</v>
          </cell>
          <cell r="K502">
            <v>5415</v>
          </cell>
          <cell r="L502">
            <v>136342</v>
          </cell>
          <cell r="M502"/>
          <cell r="N502"/>
          <cell r="O502">
            <v>0</v>
          </cell>
          <cell r="P502">
            <v>3</v>
          </cell>
          <cell r="Q502">
            <v>2</v>
          </cell>
          <cell r="R502"/>
          <cell r="S502">
            <v>0</v>
          </cell>
          <cell r="T502">
            <v>0</v>
          </cell>
          <cell r="U502"/>
          <cell r="V502">
            <v>0</v>
          </cell>
          <cell r="W502">
            <v>176</v>
          </cell>
          <cell r="X502">
            <v>177</v>
          </cell>
          <cell r="Y502">
            <v>155</v>
          </cell>
          <cell r="Z502">
            <v>134</v>
          </cell>
          <cell r="AA502">
            <v>148</v>
          </cell>
          <cell r="AB502">
            <v>508</v>
          </cell>
          <cell r="AC502">
            <v>282</v>
          </cell>
          <cell r="AD502">
            <v>790</v>
          </cell>
          <cell r="AE502">
            <v>790</v>
          </cell>
          <cell r="AF502">
            <v>0</v>
          </cell>
          <cell r="AG502">
            <v>2527376.1999999997</v>
          </cell>
          <cell r="AH502">
            <v>1643168.8800000001</v>
          </cell>
          <cell r="AI502">
            <v>4170545.08</v>
          </cell>
          <cell r="AJ502">
            <v>4170545.08</v>
          </cell>
          <cell r="AK502">
            <v>0</v>
          </cell>
          <cell r="AL502">
            <v>0</v>
          </cell>
          <cell r="AM502">
            <v>245</v>
          </cell>
          <cell r="AN502">
            <v>120491</v>
          </cell>
          <cell r="AO502">
            <v>120491</v>
          </cell>
          <cell r="AP502">
            <v>0</v>
          </cell>
          <cell r="AQ502">
            <v>0</v>
          </cell>
          <cell r="AR502">
            <v>281.00000000000034</v>
          </cell>
          <cell r="AS502">
            <v>338442.02000000043</v>
          </cell>
          <cell r="AT502">
            <v>338442.02000000043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409.00000000000017</v>
          </cell>
          <cell r="BK502">
            <v>0</v>
          </cell>
          <cell r="BL502">
            <v>208.99999999999963</v>
          </cell>
          <cell r="BM502">
            <v>71321.249999999869</v>
          </cell>
          <cell r="BN502">
            <v>139.00000000000031</v>
          </cell>
          <cell r="BO502">
            <v>62780.740000000143</v>
          </cell>
          <cell r="BP502">
            <v>7.0000000000000027</v>
          </cell>
          <cell r="BQ502">
            <v>4426.2400000000016</v>
          </cell>
          <cell r="BR502">
            <v>3.0000000000000004</v>
          </cell>
          <cell r="BS502">
            <v>2077.6200000000003</v>
          </cell>
          <cell r="BT502">
            <v>22.000000000000014</v>
          </cell>
          <cell r="BU502">
            <v>16339.840000000011</v>
          </cell>
          <cell r="BV502">
            <v>1.0000000000000027</v>
          </cell>
          <cell r="BW502">
            <v>948.48000000000252</v>
          </cell>
          <cell r="BX502">
            <v>157894.17000000001</v>
          </cell>
          <cell r="BY502">
            <v>157894.17000000001</v>
          </cell>
          <cell r="BZ502">
            <v>0</v>
          </cell>
          <cell r="CA502">
            <v>616827.19000000041</v>
          </cell>
          <cell r="CB502">
            <v>616827.19000000041</v>
          </cell>
          <cell r="CC502">
            <v>0</v>
          </cell>
          <cell r="CD502">
            <v>0</v>
          </cell>
          <cell r="CE502">
            <v>79.908045977011469</v>
          </cell>
          <cell r="CF502">
            <v>44.56182616827585</v>
          </cell>
          <cell r="CG502">
            <v>87.988439306358316</v>
          </cell>
          <cell r="CH502">
            <v>47.926752082543324</v>
          </cell>
          <cell r="CI502">
            <v>77.052023121387222</v>
          </cell>
          <cell r="CJ502">
            <v>41.969754648554883</v>
          </cell>
          <cell r="CK502">
            <v>53.219858156028387</v>
          </cell>
          <cell r="CL502">
            <v>34.341249186950364</v>
          </cell>
          <cell r="CM502">
            <v>58.780141843971649</v>
          </cell>
          <cell r="CN502">
            <v>37.929140893049656</v>
          </cell>
          <cell r="CO502">
            <v>206.72872297937408</v>
          </cell>
          <cell r="CP502">
            <v>368293.42184944433</v>
          </cell>
          <cell r="CQ502">
            <v>368293.42184944433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5.1033591731266172</v>
          </cell>
          <cell r="CZ502">
            <v>8118.5768733850164</v>
          </cell>
          <cell r="DA502">
            <v>8118.5768733850164</v>
          </cell>
          <cell r="DB502">
            <v>0</v>
          </cell>
          <cell r="DC502">
            <v>5163784.2687228303</v>
          </cell>
          <cell r="DD502">
            <v>5163784.2687228303</v>
          </cell>
          <cell r="DE502">
            <v>0</v>
          </cell>
          <cell r="DF502">
            <v>134894.59</v>
          </cell>
          <cell r="DG502">
            <v>134894.59</v>
          </cell>
          <cell r="DH502">
            <v>158</v>
          </cell>
          <cell r="DI502">
            <v>0</v>
          </cell>
          <cell r="DJ502">
            <v>0</v>
          </cell>
          <cell r="DK502">
            <v>3.0539999999999998</v>
          </cell>
          <cell r="DL502">
            <v>1</v>
          </cell>
          <cell r="DN502"/>
          <cell r="DO502">
            <v>0</v>
          </cell>
          <cell r="DP502">
            <v>0</v>
          </cell>
          <cell r="DQ502">
            <v>0</v>
          </cell>
          <cell r="DR502">
            <v>1.0173000000000001</v>
          </cell>
          <cell r="DS502">
            <v>0</v>
          </cell>
          <cell r="DT502">
            <v>91667.144255905456</v>
          </cell>
          <cell r="DU502">
            <v>91667.144255905456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19646.05</v>
          </cell>
          <cell r="EB502">
            <v>19646.05</v>
          </cell>
          <cell r="EC502">
            <v>0</v>
          </cell>
          <cell r="ED502">
            <v>0</v>
          </cell>
          <cell r="EE502">
            <v>19646.05</v>
          </cell>
          <cell r="EF502">
            <v>0</v>
          </cell>
          <cell r="EG502">
            <v>19646.05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246207.78425590543</v>
          </cell>
          <cell r="ER502">
            <v>246207.78425590543</v>
          </cell>
          <cell r="ES502">
            <v>0</v>
          </cell>
          <cell r="ET502">
            <v>5409992.0529787354</v>
          </cell>
          <cell r="EU502">
            <v>5409992.0529787354</v>
          </cell>
          <cell r="EV502">
            <v>5390346.0029787356</v>
          </cell>
          <cell r="EW502">
            <v>6823.2227885806778</v>
          </cell>
          <cell r="EX502">
            <v>5995</v>
          </cell>
          <cell r="EY502">
            <v>0</v>
          </cell>
          <cell r="EZ502">
            <v>4736050</v>
          </cell>
          <cell r="FA502">
            <v>0</v>
          </cell>
          <cell r="FB502">
            <v>5409992.0529787354</v>
          </cell>
          <cell r="FC502">
            <v>5409992.0529787354</v>
          </cell>
          <cell r="FD502">
            <v>0</v>
          </cell>
          <cell r="FE502">
            <v>5409992.0529787354</v>
          </cell>
          <cell r="FF502">
            <v>0</v>
          </cell>
          <cell r="FG502">
            <v>5409992.0529787354</v>
          </cell>
          <cell r="FH502" t="str">
            <v>Formula</v>
          </cell>
          <cell r="FI502">
            <v>0</v>
          </cell>
          <cell r="FJ502">
            <v>972700.64258541469</v>
          </cell>
          <cell r="FK502">
            <v>972700.64258541469</v>
          </cell>
          <cell r="FL502">
            <v>0</v>
          </cell>
          <cell r="FM502">
            <v>0</v>
          </cell>
          <cell r="FN502">
            <v>0</v>
          </cell>
          <cell r="FO502">
            <v>0</v>
          </cell>
          <cell r="FP502">
            <v>0</v>
          </cell>
          <cell r="FQ502">
            <v>0</v>
          </cell>
        </row>
        <row r="503">
          <cell r="C503"/>
          <cell r="D503"/>
          <cell r="E503" t="str">
            <v>The King John School</v>
          </cell>
          <cell r="F503" t="str">
            <v>S</v>
          </cell>
          <cell r="G503" t="str">
            <v/>
          </cell>
          <cell r="I503" t="str">
            <v>Y</v>
          </cell>
          <cell r="J503" t="str">
            <v>VI</v>
          </cell>
          <cell r="K503">
            <v>5403</v>
          </cell>
          <cell r="L503">
            <v>136577</v>
          </cell>
          <cell r="M503"/>
          <cell r="N503"/>
          <cell r="O503">
            <v>0</v>
          </cell>
          <cell r="P503">
            <v>3</v>
          </cell>
          <cell r="Q503">
            <v>2</v>
          </cell>
          <cell r="R503"/>
          <cell r="S503">
            <v>0</v>
          </cell>
          <cell r="T503">
            <v>0</v>
          </cell>
          <cell r="U503"/>
          <cell r="V503">
            <v>0</v>
          </cell>
          <cell r="W503">
            <v>346</v>
          </cell>
          <cell r="X503">
            <v>338</v>
          </cell>
          <cell r="Y503">
            <v>288</v>
          </cell>
          <cell r="Z503">
            <v>329</v>
          </cell>
          <cell r="AA503">
            <v>345</v>
          </cell>
          <cell r="AB503">
            <v>972</v>
          </cell>
          <cell r="AC503">
            <v>674</v>
          </cell>
          <cell r="AD503">
            <v>1646</v>
          </cell>
          <cell r="AE503">
            <v>1646</v>
          </cell>
          <cell r="AF503">
            <v>0</v>
          </cell>
          <cell r="AG503">
            <v>4835845.8</v>
          </cell>
          <cell r="AH503">
            <v>3927290.16</v>
          </cell>
          <cell r="AI503">
            <v>8763135.9600000009</v>
          </cell>
          <cell r="AJ503">
            <v>8763135.9600000009</v>
          </cell>
          <cell r="AK503">
            <v>0</v>
          </cell>
          <cell r="AL503">
            <v>0</v>
          </cell>
          <cell r="AM503">
            <v>213.00000000000006</v>
          </cell>
          <cell r="AN503">
            <v>104753.40000000002</v>
          </cell>
          <cell r="AO503">
            <v>104753.40000000002</v>
          </cell>
          <cell r="AP503">
            <v>0</v>
          </cell>
          <cell r="AQ503">
            <v>0</v>
          </cell>
          <cell r="AR503">
            <v>251.00000000000009</v>
          </cell>
          <cell r="AS503">
            <v>302309.4200000001</v>
          </cell>
          <cell r="AT503">
            <v>302309.4200000001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1222.7428571428575</v>
          </cell>
          <cell r="BK503">
            <v>0</v>
          </cell>
          <cell r="BL503">
            <v>154.09361702127651</v>
          </cell>
          <cell r="BM503">
            <v>52584.446808510613</v>
          </cell>
          <cell r="BN503">
            <v>147.08936170212772</v>
          </cell>
          <cell r="BO503">
            <v>66434.381106383007</v>
          </cell>
          <cell r="BP503">
            <v>35.021276595744759</v>
          </cell>
          <cell r="BQ503">
            <v>22144.653617021326</v>
          </cell>
          <cell r="BR503">
            <v>22.013373860182337</v>
          </cell>
          <cell r="BS503">
            <v>15245.141933130675</v>
          </cell>
          <cell r="BT503">
            <v>52.031610942249202</v>
          </cell>
          <cell r="BU503">
            <v>38644.918079027331</v>
          </cell>
          <cell r="BV503">
            <v>13.007902735562308</v>
          </cell>
          <cell r="BW503">
            <v>12337.735586626137</v>
          </cell>
          <cell r="BX503">
            <v>207391.27713069911</v>
          </cell>
          <cell r="BY503">
            <v>207391.27713069911</v>
          </cell>
          <cell r="BZ503">
            <v>0</v>
          </cell>
          <cell r="CA503">
            <v>614454.0971306992</v>
          </cell>
          <cell r="CB503">
            <v>614454.0971306992</v>
          </cell>
          <cell r="CC503">
            <v>0</v>
          </cell>
          <cell r="CD503">
            <v>0</v>
          </cell>
          <cell r="CE503">
            <v>111.57988165680483</v>
          </cell>
          <cell r="CF503">
            <v>62.224063039881713</v>
          </cell>
          <cell r="CG503">
            <v>110.26219512195124</v>
          </cell>
          <cell r="CH503">
            <v>60.059127441585382</v>
          </cell>
          <cell r="CI503">
            <v>93.951219512195138</v>
          </cell>
          <cell r="CJ503">
            <v>51.174641133658547</v>
          </cell>
          <cell r="CK503">
            <v>77.869822485206981</v>
          </cell>
          <cell r="CL503">
            <v>50.24716470059164</v>
          </cell>
          <cell r="CM503">
            <v>81.656804733727682</v>
          </cell>
          <cell r="CN503">
            <v>52.690795810650805</v>
          </cell>
          <cell r="CO503">
            <v>276.39579212636812</v>
          </cell>
          <cell r="CP503">
            <v>492407.39554688858</v>
          </cell>
          <cell r="CQ503">
            <v>492407.39554688858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5.0305623471882708</v>
          </cell>
          <cell r="CZ503">
            <v>8002.7694987775167</v>
          </cell>
          <cell r="DA503">
            <v>8002.7694987775167</v>
          </cell>
          <cell r="DB503">
            <v>0</v>
          </cell>
          <cell r="DC503">
            <v>9878000.2221763656</v>
          </cell>
          <cell r="DD503">
            <v>9878000.2221763656</v>
          </cell>
          <cell r="DE503">
            <v>0</v>
          </cell>
          <cell r="DF503">
            <v>134894.59</v>
          </cell>
          <cell r="DG503">
            <v>134894.59</v>
          </cell>
          <cell r="DH503">
            <v>329.2</v>
          </cell>
          <cell r="DI503">
            <v>0</v>
          </cell>
          <cell r="DJ503">
            <v>0</v>
          </cell>
          <cell r="DK503">
            <v>1.593</v>
          </cell>
          <cell r="DL503">
            <v>0</v>
          </cell>
          <cell r="DN503"/>
          <cell r="DO503">
            <v>0</v>
          </cell>
          <cell r="DP503">
            <v>0</v>
          </cell>
          <cell r="DQ503">
            <v>0</v>
          </cell>
          <cell r="DR503">
            <v>1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40426</v>
          </cell>
          <cell r="EB503">
            <v>40426</v>
          </cell>
          <cell r="EC503">
            <v>0</v>
          </cell>
          <cell r="ED503">
            <v>0</v>
          </cell>
          <cell r="EE503">
            <v>40426</v>
          </cell>
          <cell r="EF503">
            <v>0</v>
          </cell>
          <cell r="EG503">
            <v>40426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175320.59</v>
          </cell>
          <cell r="ER503">
            <v>175320.59</v>
          </cell>
          <cell r="ES503">
            <v>0</v>
          </cell>
          <cell r="ET503">
            <v>10053320.812176365</v>
          </cell>
          <cell r="EU503">
            <v>10053320.812176365</v>
          </cell>
          <cell r="EV503">
            <v>10012894.812176365</v>
          </cell>
          <cell r="EW503">
            <v>6083.1681726466377</v>
          </cell>
          <cell r="EX503">
            <v>5995</v>
          </cell>
          <cell r="EY503">
            <v>0</v>
          </cell>
          <cell r="EZ503">
            <v>9867770</v>
          </cell>
          <cell r="FA503">
            <v>0</v>
          </cell>
          <cell r="FB503">
            <v>10053320.812176365</v>
          </cell>
          <cell r="FC503">
            <v>10053320.812176365</v>
          </cell>
          <cell r="FD503">
            <v>0</v>
          </cell>
          <cell r="FE503">
            <v>10053320.812176365</v>
          </cell>
          <cell r="FF503">
            <v>0</v>
          </cell>
          <cell r="FG503">
            <v>10053320.812176365</v>
          </cell>
          <cell r="FH503" t="str">
            <v>Formula</v>
          </cell>
          <cell r="FI503">
            <v>0</v>
          </cell>
          <cell r="FJ503">
            <v>1185373.5813763654</v>
          </cell>
          <cell r="FK503">
            <v>1185373.5813763654</v>
          </cell>
          <cell r="FL503">
            <v>0</v>
          </cell>
          <cell r="FM503">
            <v>0</v>
          </cell>
          <cell r="FN503">
            <v>0</v>
          </cell>
          <cell r="FO503">
            <v>0</v>
          </cell>
          <cell r="FP503">
            <v>0</v>
          </cell>
          <cell r="FQ503">
            <v>0</v>
          </cell>
        </row>
        <row r="504">
          <cell r="C504"/>
          <cell r="D504"/>
          <cell r="E504" t="str">
            <v>Maltings Academy</v>
          </cell>
          <cell r="F504" t="str">
            <v>S</v>
          </cell>
          <cell r="G504" t="str">
            <v/>
          </cell>
          <cell r="I504" t="str">
            <v>Y</v>
          </cell>
          <cell r="J504" t="str">
            <v>VI</v>
          </cell>
          <cell r="K504">
            <v>6907</v>
          </cell>
          <cell r="L504">
            <v>135653</v>
          </cell>
          <cell r="M504"/>
          <cell r="N504"/>
          <cell r="O504">
            <v>0</v>
          </cell>
          <cell r="P504">
            <v>3</v>
          </cell>
          <cell r="Q504">
            <v>2</v>
          </cell>
          <cell r="R504"/>
          <cell r="S504">
            <v>0</v>
          </cell>
          <cell r="T504">
            <v>0</v>
          </cell>
          <cell r="U504"/>
          <cell r="V504">
            <v>0</v>
          </cell>
          <cell r="W504">
            <v>197</v>
          </cell>
          <cell r="X504">
            <v>175</v>
          </cell>
          <cell r="Y504">
            <v>178</v>
          </cell>
          <cell r="Z504">
            <v>171</v>
          </cell>
          <cell r="AA504">
            <v>170</v>
          </cell>
          <cell r="AB504">
            <v>550</v>
          </cell>
          <cell r="AC504">
            <v>341</v>
          </cell>
          <cell r="AD504">
            <v>891</v>
          </cell>
          <cell r="AE504">
            <v>891</v>
          </cell>
          <cell r="AF504">
            <v>0</v>
          </cell>
          <cell r="AG504">
            <v>2736332.5</v>
          </cell>
          <cell r="AH504">
            <v>1986952.44</v>
          </cell>
          <cell r="AI504">
            <v>4723284.9399999995</v>
          </cell>
          <cell r="AJ504">
            <v>4723284.9399999995</v>
          </cell>
          <cell r="AK504">
            <v>0</v>
          </cell>
          <cell r="AL504">
            <v>0</v>
          </cell>
          <cell r="AM504">
            <v>173.99999999999974</v>
          </cell>
          <cell r="AN504">
            <v>85573.199999999881</v>
          </cell>
          <cell r="AO504">
            <v>85573.199999999881</v>
          </cell>
          <cell r="AP504">
            <v>0</v>
          </cell>
          <cell r="AQ504">
            <v>0</v>
          </cell>
          <cell r="AR504">
            <v>220.99999999999966</v>
          </cell>
          <cell r="AS504">
            <v>266176.8199999996</v>
          </cell>
          <cell r="AT504">
            <v>266176.8199999996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595.99999999999977</v>
          </cell>
          <cell r="BK504">
            <v>0</v>
          </cell>
          <cell r="BL504">
            <v>153.00000000000026</v>
          </cell>
          <cell r="BM504">
            <v>52211.250000000087</v>
          </cell>
          <cell r="BN504">
            <v>131.99999999999986</v>
          </cell>
          <cell r="BO504">
            <v>59619.119999999937</v>
          </cell>
          <cell r="BP504">
            <v>5.9999999999999964</v>
          </cell>
          <cell r="BQ504">
            <v>3793.9199999999983</v>
          </cell>
          <cell r="BR504">
            <v>4.0000000000000036</v>
          </cell>
          <cell r="BS504">
            <v>2770.1600000000021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118394.45000000003</v>
          </cell>
          <cell r="BY504">
            <v>118394.45000000003</v>
          </cell>
          <cell r="BZ504">
            <v>0</v>
          </cell>
          <cell r="CA504">
            <v>470144.46999999951</v>
          </cell>
          <cell r="CB504">
            <v>470144.46999999951</v>
          </cell>
          <cell r="CC504">
            <v>0</v>
          </cell>
          <cell r="CD504">
            <v>0</v>
          </cell>
          <cell r="CE504">
            <v>86.513227513227491</v>
          </cell>
          <cell r="CF504">
            <v>48.245296935555544</v>
          </cell>
          <cell r="CG504">
            <v>82.471264367816104</v>
          </cell>
          <cell r="CH504">
            <v>44.92158143103449</v>
          </cell>
          <cell r="CI504">
            <v>83.885057471264375</v>
          </cell>
          <cell r="CJ504">
            <v>45.691665684137938</v>
          </cell>
          <cell r="CK504">
            <v>64.646341463414657</v>
          </cell>
          <cell r="CL504">
            <v>41.714431382195137</v>
          </cell>
          <cell r="CM504">
            <v>64.268292682926855</v>
          </cell>
          <cell r="CN504">
            <v>41.470487339024402</v>
          </cell>
          <cell r="CO504">
            <v>222.0434627719475</v>
          </cell>
          <cell r="CP504">
            <v>395577.09023210761</v>
          </cell>
          <cell r="CQ504">
            <v>395577.09023210761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10.000000000000009</v>
          </cell>
          <cell r="CZ504">
            <v>15908.300000000014</v>
          </cell>
          <cell r="DA504">
            <v>15908.300000000014</v>
          </cell>
          <cell r="DB504">
            <v>0</v>
          </cell>
          <cell r="DC504">
            <v>5604914.8002321068</v>
          </cell>
          <cell r="DD504">
            <v>5604914.8002321068</v>
          </cell>
          <cell r="DE504">
            <v>0</v>
          </cell>
          <cell r="DF504">
            <v>134894.59</v>
          </cell>
          <cell r="DG504">
            <v>134894.59</v>
          </cell>
          <cell r="DH504">
            <v>178.2</v>
          </cell>
          <cell r="DI504">
            <v>0</v>
          </cell>
          <cell r="DJ504">
            <v>0</v>
          </cell>
          <cell r="DK504">
            <v>2.5619999999999998</v>
          </cell>
          <cell r="DL504">
            <v>0.2699999999999998</v>
          </cell>
          <cell r="DN504"/>
          <cell r="DO504">
            <v>0</v>
          </cell>
          <cell r="DP504">
            <v>0</v>
          </cell>
          <cell r="DQ504">
            <v>0</v>
          </cell>
          <cell r="DR504">
            <v>1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55277.446000000004</v>
          </cell>
          <cell r="EB504">
            <v>55277.446000000004</v>
          </cell>
          <cell r="EC504">
            <v>0</v>
          </cell>
          <cell r="ED504">
            <v>0</v>
          </cell>
          <cell r="EE504">
            <v>55277.446000000004</v>
          </cell>
          <cell r="EF504">
            <v>0</v>
          </cell>
          <cell r="EG504">
            <v>55277.446000000004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190172.03599999999</v>
          </cell>
          <cell r="ER504">
            <v>190172.03599999999</v>
          </cell>
          <cell r="ES504">
            <v>0</v>
          </cell>
          <cell r="ET504">
            <v>5795086.8362321071</v>
          </cell>
          <cell r="EU504">
            <v>5795086.8362321071</v>
          </cell>
          <cell r="EV504">
            <v>5739809.3902321067</v>
          </cell>
          <cell r="EW504">
            <v>6441.9858476230156</v>
          </cell>
          <cell r="EX504">
            <v>5995</v>
          </cell>
          <cell r="EY504">
            <v>0</v>
          </cell>
          <cell r="EZ504">
            <v>5341545</v>
          </cell>
          <cell r="FA504">
            <v>0</v>
          </cell>
          <cell r="FB504">
            <v>5795086.8362321071</v>
          </cell>
          <cell r="FC504">
            <v>5795086.8362321071</v>
          </cell>
          <cell r="FD504">
            <v>0</v>
          </cell>
          <cell r="FE504">
            <v>5795086.8362321071</v>
          </cell>
          <cell r="FF504">
            <v>0</v>
          </cell>
          <cell r="FG504">
            <v>5795086.8362321071</v>
          </cell>
          <cell r="FH504" t="str">
            <v>Formula</v>
          </cell>
          <cell r="FI504">
            <v>0</v>
          </cell>
          <cell r="FJ504">
            <v>890522.35903210728</v>
          </cell>
          <cell r="FK504">
            <v>890522.35903210728</v>
          </cell>
          <cell r="FL504">
            <v>0</v>
          </cell>
          <cell r="FM504">
            <v>0</v>
          </cell>
          <cell r="FN504">
            <v>0</v>
          </cell>
          <cell r="FO504">
            <v>0</v>
          </cell>
          <cell r="FP504">
            <v>0</v>
          </cell>
          <cell r="FQ504">
            <v>0</v>
          </cell>
        </row>
        <row r="505">
          <cell r="C505"/>
          <cell r="D505"/>
          <cell r="E505" t="str">
            <v>Manningtree High School</v>
          </cell>
          <cell r="F505" t="str">
            <v>S</v>
          </cell>
          <cell r="G505" t="str">
            <v/>
          </cell>
          <cell r="I505" t="str">
            <v>Y</v>
          </cell>
          <cell r="K505">
            <v>5470</v>
          </cell>
          <cell r="L505">
            <v>137945</v>
          </cell>
          <cell r="M505"/>
          <cell r="N505">
            <v>25</v>
          </cell>
          <cell r="O505">
            <v>0</v>
          </cell>
          <cell r="P505">
            <v>3</v>
          </cell>
          <cell r="Q505">
            <v>2</v>
          </cell>
          <cell r="R505"/>
          <cell r="S505">
            <v>0</v>
          </cell>
          <cell r="T505">
            <v>0</v>
          </cell>
          <cell r="U505"/>
          <cell r="V505">
            <v>0</v>
          </cell>
          <cell r="W505">
            <v>201.58333333333334</v>
          </cell>
          <cell r="X505">
            <v>187</v>
          </cell>
          <cell r="Y505">
            <v>172</v>
          </cell>
          <cell r="Z505">
            <v>184</v>
          </cell>
          <cell r="AA505">
            <v>173</v>
          </cell>
          <cell r="AB505">
            <v>560.58333333333337</v>
          </cell>
          <cell r="AC505">
            <v>357</v>
          </cell>
          <cell r="AD505">
            <v>917.58333333333337</v>
          </cell>
          <cell r="AE505">
            <v>917.58333333333337</v>
          </cell>
          <cell r="AF505">
            <v>0</v>
          </cell>
          <cell r="AG505">
            <v>2788986.1708333334</v>
          </cell>
          <cell r="AH505">
            <v>2080181.8800000001</v>
          </cell>
          <cell r="AI505">
            <v>4869168.0508333333</v>
          </cell>
          <cell r="AJ505">
            <v>4869168.0508333333</v>
          </cell>
          <cell r="AK505">
            <v>0</v>
          </cell>
          <cell r="AL505">
            <v>0</v>
          </cell>
          <cell r="AM505">
            <v>100.59883720930269</v>
          </cell>
          <cell r="AN505">
            <v>49474.508139535064</v>
          </cell>
          <cell r="AO505">
            <v>49474.508139535064</v>
          </cell>
          <cell r="AP505">
            <v>0</v>
          </cell>
          <cell r="AQ505">
            <v>0</v>
          </cell>
          <cell r="AR505">
            <v>122.9541343669252</v>
          </cell>
          <cell r="AS505">
            <v>148088.41851421207</v>
          </cell>
          <cell r="AT505">
            <v>148088.41851421207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753.98320413436682</v>
          </cell>
          <cell r="BK505">
            <v>0</v>
          </cell>
          <cell r="BL505">
            <v>110.76033591731233</v>
          </cell>
          <cell r="BM505">
            <v>37796.96463178283</v>
          </cell>
          <cell r="BN505">
            <v>6.0968992248062026</v>
          </cell>
          <cell r="BO505">
            <v>2753.7255038759695</v>
          </cell>
          <cell r="BP505">
            <v>25.403746770025869</v>
          </cell>
          <cell r="BQ505">
            <v>16063.297157622759</v>
          </cell>
          <cell r="BR505">
            <v>8.1291989664082696</v>
          </cell>
          <cell r="BS505">
            <v>5629.7954521963829</v>
          </cell>
          <cell r="BT505">
            <v>12.193798449612405</v>
          </cell>
          <cell r="BU505">
            <v>9056.5779844961253</v>
          </cell>
          <cell r="BV505">
            <v>1.0161498708010293</v>
          </cell>
          <cell r="BW505">
            <v>963.79782945736019</v>
          </cell>
          <cell r="BX505">
            <v>72264.158559431424</v>
          </cell>
          <cell r="BY505">
            <v>72264.158559431424</v>
          </cell>
          <cell r="BZ505">
            <v>0</v>
          </cell>
          <cell r="CA505">
            <v>269827.08521317854</v>
          </cell>
          <cell r="CB505">
            <v>269827.08521317854</v>
          </cell>
          <cell r="CC505">
            <v>0</v>
          </cell>
          <cell r="CD505">
            <v>0</v>
          </cell>
          <cell r="CE505">
            <v>62.788251366120299</v>
          </cell>
          <cell r="CF505">
            <v>35.014736107950867</v>
          </cell>
          <cell r="CG505">
            <v>77.832432432432398</v>
          </cell>
          <cell r="CH505">
            <v>42.394838714918905</v>
          </cell>
          <cell r="CI505">
            <v>71.589189189189156</v>
          </cell>
          <cell r="CJ505">
            <v>38.994183203027013</v>
          </cell>
          <cell r="CK505">
            <v>57.704142011834264</v>
          </cell>
          <cell r="CL505">
            <v>37.234829039526588</v>
          </cell>
          <cell r="CM505">
            <v>54.254437869822439</v>
          </cell>
          <cell r="CN505">
            <v>35.00883382520707</v>
          </cell>
          <cell r="CO505">
            <v>188.64742089063046</v>
          </cell>
          <cell r="CP505">
            <v>336081.0397392849</v>
          </cell>
          <cell r="CQ505">
            <v>336081.0397392849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3.0756983240223468</v>
          </cell>
          <cell r="CZ505">
            <v>4892.9131648044695</v>
          </cell>
          <cell r="DA505">
            <v>4892.9131648044695</v>
          </cell>
          <cell r="DB505">
            <v>0</v>
          </cell>
          <cell r="DC505">
            <v>5479969.0889506005</v>
          </cell>
          <cell r="DD505">
            <v>5479969.0889506005</v>
          </cell>
          <cell r="DE505">
            <v>0</v>
          </cell>
          <cell r="DF505">
            <v>134894.59</v>
          </cell>
          <cell r="DG505">
            <v>134894.59</v>
          </cell>
          <cell r="DH505">
            <v>183.51666666666668</v>
          </cell>
          <cell r="DI505">
            <v>0</v>
          </cell>
          <cell r="DJ505">
            <v>0</v>
          </cell>
          <cell r="DK505">
            <v>4.4260000000000002</v>
          </cell>
          <cell r="DL505">
            <v>1</v>
          </cell>
          <cell r="DN505"/>
          <cell r="DO505">
            <v>0</v>
          </cell>
          <cell r="DP505">
            <v>0</v>
          </cell>
          <cell r="DQ505">
            <v>0</v>
          </cell>
          <cell r="DR505">
            <v>1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26967.1</v>
          </cell>
          <cell r="EB505">
            <v>26967.1</v>
          </cell>
          <cell r="EC505">
            <v>0</v>
          </cell>
          <cell r="ED505">
            <v>0</v>
          </cell>
          <cell r="EE505">
            <v>26967.1</v>
          </cell>
          <cell r="EF505">
            <v>0</v>
          </cell>
          <cell r="EG505">
            <v>26967.1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161861.69</v>
          </cell>
          <cell r="ER505">
            <v>161861.69</v>
          </cell>
          <cell r="ES505">
            <v>0</v>
          </cell>
          <cell r="ET505">
            <v>5641830.7789506009</v>
          </cell>
          <cell r="EU505">
            <v>5641830.7789506009</v>
          </cell>
          <cell r="EV505">
            <v>5614863.6789506003</v>
          </cell>
          <cell r="EW505">
            <v>6119.1866449375357</v>
          </cell>
          <cell r="EX505">
            <v>5995</v>
          </cell>
          <cell r="EY505">
            <v>0</v>
          </cell>
          <cell r="EZ505">
            <v>5500912.083333334</v>
          </cell>
          <cell r="FA505">
            <v>0</v>
          </cell>
          <cell r="FB505">
            <v>5641830.7789506009</v>
          </cell>
          <cell r="FC505">
            <v>5641830.7789506009</v>
          </cell>
          <cell r="FD505">
            <v>0</v>
          </cell>
          <cell r="FE505">
            <v>5641830.7789506009</v>
          </cell>
          <cell r="FF505">
            <v>0</v>
          </cell>
          <cell r="FG505">
            <v>5641830.7789506009</v>
          </cell>
          <cell r="FH505" t="str">
            <v>Formula</v>
          </cell>
          <cell r="FI505">
            <v>0</v>
          </cell>
          <cell r="FJ505">
            <v>658709.89099439944</v>
          </cell>
          <cell r="FK505">
            <v>658709.89099439944</v>
          </cell>
          <cell r="FL505">
            <v>0</v>
          </cell>
          <cell r="FM505">
            <v>0</v>
          </cell>
          <cell r="FN505">
            <v>0</v>
          </cell>
          <cell r="FO505">
            <v>0</v>
          </cell>
          <cell r="FP505">
            <v>0</v>
          </cell>
          <cell r="FQ505">
            <v>0</v>
          </cell>
        </row>
        <row r="506">
          <cell r="C506"/>
          <cell r="D506"/>
          <cell r="E506" t="str">
            <v>Mark Hall Academy</v>
          </cell>
          <cell r="F506" t="str">
            <v>S</v>
          </cell>
          <cell r="G506" t="str">
            <v/>
          </cell>
          <cell r="I506" t="str">
            <v>Y</v>
          </cell>
          <cell r="K506">
            <v>4035</v>
          </cell>
          <cell r="L506">
            <v>148423</v>
          </cell>
          <cell r="M506"/>
          <cell r="N506"/>
          <cell r="O506">
            <v>0</v>
          </cell>
          <cell r="P506">
            <v>3</v>
          </cell>
          <cell r="Q506">
            <v>2</v>
          </cell>
          <cell r="R506"/>
          <cell r="S506">
            <v>0</v>
          </cell>
          <cell r="T506">
            <v>0</v>
          </cell>
          <cell r="U506"/>
          <cell r="V506">
            <v>0</v>
          </cell>
          <cell r="W506">
            <v>148</v>
          </cell>
          <cell r="X506">
            <v>149</v>
          </cell>
          <cell r="Y506">
            <v>153</v>
          </cell>
          <cell r="Z506">
            <v>137</v>
          </cell>
          <cell r="AA506">
            <v>154</v>
          </cell>
          <cell r="AB506">
            <v>450</v>
          </cell>
          <cell r="AC506">
            <v>291</v>
          </cell>
          <cell r="AD506">
            <v>741</v>
          </cell>
          <cell r="AE506">
            <v>741</v>
          </cell>
          <cell r="AF506">
            <v>0</v>
          </cell>
          <cell r="AG506">
            <v>2238817.5</v>
          </cell>
          <cell r="AH506">
            <v>1695610.44</v>
          </cell>
          <cell r="AI506">
            <v>3934427.94</v>
          </cell>
          <cell r="AJ506">
            <v>3934427.94</v>
          </cell>
          <cell r="AK506">
            <v>0</v>
          </cell>
          <cell r="AL506">
            <v>0</v>
          </cell>
          <cell r="AM506">
            <v>198.00000000000034</v>
          </cell>
          <cell r="AN506">
            <v>97376.400000000169</v>
          </cell>
          <cell r="AO506">
            <v>97376.400000000169</v>
          </cell>
          <cell r="AP506">
            <v>0</v>
          </cell>
          <cell r="AQ506">
            <v>0</v>
          </cell>
          <cell r="AR506">
            <v>235.00000000000026</v>
          </cell>
          <cell r="AS506">
            <v>283038.7000000003</v>
          </cell>
          <cell r="AT506">
            <v>283038.7000000003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443.39348710990498</v>
          </cell>
          <cell r="BK506">
            <v>0</v>
          </cell>
          <cell r="BL506">
            <v>138.74898236092278</v>
          </cell>
          <cell r="BM506">
            <v>47348.0902306649</v>
          </cell>
          <cell r="BN506">
            <v>119.64586160108516</v>
          </cell>
          <cell r="BO506">
            <v>54039.249850746128</v>
          </cell>
          <cell r="BP506">
            <v>30.162822252374493</v>
          </cell>
          <cell r="BQ506">
            <v>19072.555766621441</v>
          </cell>
          <cell r="BR506">
            <v>9.0488466757123192</v>
          </cell>
          <cell r="BS506">
            <v>6266.6882767978095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126726.58412483029</v>
          </cell>
          <cell r="BY506">
            <v>126726.58412483029</v>
          </cell>
          <cell r="BZ506">
            <v>0</v>
          </cell>
          <cell r="CA506">
            <v>507141.68412483076</v>
          </cell>
          <cell r="CB506">
            <v>507141.68412483076</v>
          </cell>
          <cell r="CC506">
            <v>0</v>
          </cell>
          <cell r="CD506">
            <v>0</v>
          </cell>
          <cell r="CE506">
            <v>62.535211267605689</v>
          </cell>
          <cell r="CF506">
            <v>34.87362480000003</v>
          </cell>
          <cell r="CG506">
            <v>69.744680851063876</v>
          </cell>
          <cell r="CH506">
            <v>37.989491057872371</v>
          </cell>
          <cell r="CI506">
            <v>71.617021276595793</v>
          </cell>
          <cell r="CJ506">
            <v>39.009343166808542</v>
          </cell>
          <cell r="CK506">
            <v>55.957746478873226</v>
          </cell>
          <cell r="CL506">
            <v>36.107930053802804</v>
          </cell>
          <cell r="CM506">
            <v>62.90140845070421</v>
          </cell>
          <cell r="CN506">
            <v>40.588476118873224</v>
          </cell>
          <cell r="CO506">
            <v>188.56886519735696</v>
          </cell>
          <cell r="CP506">
            <v>335941.09041504731</v>
          </cell>
          <cell r="CQ506">
            <v>335941.09041504731</v>
          </cell>
          <cell r="CR506">
            <v>0</v>
          </cell>
          <cell r="CS506">
            <v>0</v>
          </cell>
          <cell r="CT506">
            <v>30.947055630936227</v>
          </cell>
          <cell r="CU506">
            <v>42864.147813297146</v>
          </cell>
          <cell r="CV506">
            <v>42864.147813297146</v>
          </cell>
          <cell r="CW506">
            <v>0</v>
          </cell>
          <cell r="CX506">
            <v>0</v>
          </cell>
          <cell r="CY506">
            <v>26.247956403269768</v>
          </cell>
          <cell r="CZ506">
            <v>41756.036485013647</v>
          </cell>
          <cell r="DA506">
            <v>41756.036485013647</v>
          </cell>
          <cell r="DB506">
            <v>0</v>
          </cell>
          <cell r="DC506">
            <v>4862130.8988381894</v>
          </cell>
          <cell r="DD506">
            <v>4862130.8988381894</v>
          </cell>
          <cell r="DE506">
            <v>0</v>
          </cell>
          <cell r="DF506">
            <v>134894.59</v>
          </cell>
          <cell r="DG506">
            <v>134894.59</v>
          </cell>
          <cell r="DH506">
            <v>148.19999999999999</v>
          </cell>
          <cell r="DI506">
            <v>0</v>
          </cell>
          <cell r="DJ506">
            <v>0</v>
          </cell>
          <cell r="DK506">
            <v>1.851</v>
          </cell>
          <cell r="DL506">
            <v>0</v>
          </cell>
          <cell r="DN506"/>
          <cell r="DO506">
            <v>0</v>
          </cell>
          <cell r="DP506">
            <v>0</v>
          </cell>
          <cell r="DQ506">
            <v>0</v>
          </cell>
          <cell r="DR506">
            <v>1.0173000000000001</v>
          </cell>
          <cell r="DS506">
            <v>0</v>
          </cell>
          <cell r="DT506">
            <v>86448.540956901139</v>
          </cell>
          <cell r="DU506">
            <v>86448.540956901139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31482.516</v>
          </cell>
          <cell r="EB506">
            <v>31482.516</v>
          </cell>
          <cell r="EC506">
            <v>0</v>
          </cell>
          <cell r="ED506">
            <v>0</v>
          </cell>
          <cell r="EE506">
            <v>31482.516</v>
          </cell>
          <cell r="EF506">
            <v>0</v>
          </cell>
          <cell r="EG506">
            <v>31482.516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252825.64695690112</v>
          </cell>
          <cell r="ER506">
            <v>252825.64695690112</v>
          </cell>
          <cell r="ES506">
            <v>0</v>
          </cell>
          <cell r="ET506">
            <v>5114956.5457950905</v>
          </cell>
          <cell r="EU506">
            <v>5114956.5457950905</v>
          </cell>
          <cell r="EV506">
            <v>5083474.0297950907</v>
          </cell>
          <cell r="EW506">
            <v>6860.2888391296774</v>
          </cell>
          <cell r="EX506">
            <v>5995</v>
          </cell>
          <cell r="EY506">
            <v>0</v>
          </cell>
          <cell r="EZ506">
            <v>4442295</v>
          </cell>
          <cell r="FA506">
            <v>0</v>
          </cell>
          <cell r="FB506">
            <v>5114956.5457950905</v>
          </cell>
          <cell r="FC506">
            <v>5114956.5457950905</v>
          </cell>
          <cell r="FD506">
            <v>0</v>
          </cell>
          <cell r="FE506">
            <v>5114956.5457950905</v>
          </cell>
          <cell r="FF506">
            <v>0</v>
          </cell>
          <cell r="FG506">
            <v>5114956.5457950905</v>
          </cell>
          <cell r="FH506" t="str">
            <v>Formula</v>
          </cell>
          <cell r="FI506">
            <v>0</v>
          </cell>
          <cell r="FJ506">
            <v>924741.07917332952</v>
          </cell>
          <cell r="FK506">
            <v>924741.07917332952</v>
          </cell>
          <cell r="FL506">
            <v>0</v>
          </cell>
          <cell r="FM506">
            <v>0</v>
          </cell>
          <cell r="FN506">
            <v>0</v>
          </cell>
          <cell r="FO506">
            <v>0</v>
          </cell>
          <cell r="FP506">
            <v>0</v>
          </cell>
          <cell r="FQ506">
            <v>0</v>
          </cell>
        </row>
        <row r="507">
          <cell r="C507"/>
          <cell r="D507"/>
          <cell r="E507" t="str">
            <v>Mayflower High School</v>
          </cell>
          <cell r="F507" t="str">
            <v>S</v>
          </cell>
          <cell r="G507" t="str">
            <v/>
          </cell>
          <cell r="I507" t="str">
            <v>Y</v>
          </cell>
          <cell r="J507" t="str">
            <v>VI</v>
          </cell>
          <cell r="K507">
            <v>4471</v>
          </cell>
          <cell r="L507">
            <v>137048</v>
          </cell>
          <cell r="M507"/>
          <cell r="N507"/>
          <cell r="O507">
            <v>0</v>
          </cell>
          <cell r="P507">
            <v>3</v>
          </cell>
          <cell r="Q507">
            <v>2</v>
          </cell>
          <cell r="R507"/>
          <cell r="S507">
            <v>0</v>
          </cell>
          <cell r="T507">
            <v>0</v>
          </cell>
          <cell r="U507"/>
          <cell r="V507">
            <v>0</v>
          </cell>
          <cell r="W507">
            <v>262</v>
          </cell>
          <cell r="X507">
            <v>264</v>
          </cell>
          <cell r="Y507">
            <v>270</v>
          </cell>
          <cell r="Z507">
            <v>268</v>
          </cell>
          <cell r="AA507">
            <v>266</v>
          </cell>
          <cell r="AB507">
            <v>796</v>
          </cell>
          <cell r="AC507">
            <v>534</v>
          </cell>
          <cell r="AD507">
            <v>1330</v>
          </cell>
          <cell r="AE507">
            <v>1330</v>
          </cell>
          <cell r="AF507">
            <v>0</v>
          </cell>
          <cell r="AG507">
            <v>3960219.4</v>
          </cell>
          <cell r="AH507">
            <v>3111532.56</v>
          </cell>
          <cell r="AI507">
            <v>7071751.96</v>
          </cell>
          <cell r="AJ507">
            <v>7071751.96</v>
          </cell>
          <cell r="AK507">
            <v>0</v>
          </cell>
          <cell r="AL507">
            <v>0</v>
          </cell>
          <cell r="AM507">
            <v>118.99999999999999</v>
          </cell>
          <cell r="AN507">
            <v>58524.2</v>
          </cell>
          <cell r="AO507">
            <v>58524.2</v>
          </cell>
          <cell r="AP507">
            <v>0</v>
          </cell>
          <cell r="AQ507">
            <v>0</v>
          </cell>
          <cell r="AR507">
            <v>138.00000000000051</v>
          </cell>
          <cell r="AS507">
            <v>166209.96000000063</v>
          </cell>
          <cell r="AT507">
            <v>166209.96000000063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1140.9999999999998</v>
          </cell>
          <cell r="BK507">
            <v>0</v>
          </cell>
          <cell r="BL507">
            <v>33.000000000000043</v>
          </cell>
          <cell r="BM507">
            <v>11261.250000000015</v>
          </cell>
          <cell r="BN507">
            <v>101.00000000000006</v>
          </cell>
          <cell r="BO507">
            <v>45617.660000000025</v>
          </cell>
          <cell r="BP507">
            <v>12.999999999999996</v>
          </cell>
          <cell r="BQ507">
            <v>8220.159999999998</v>
          </cell>
          <cell r="BR507">
            <v>12.999999999999996</v>
          </cell>
          <cell r="BS507">
            <v>9003.0199999999968</v>
          </cell>
          <cell r="BT507">
            <v>19.000000000000018</v>
          </cell>
          <cell r="BU507">
            <v>14111.680000000013</v>
          </cell>
          <cell r="BV507">
            <v>9.9999999999999964</v>
          </cell>
          <cell r="BW507">
            <v>9484.7999999999975</v>
          </cell>
          <cell r="BX507">
            <v>97698.570000000036</v>
          </cell>
          <cell r="BY507">
            <v>97698.570000000036</v>
          </cell>
          <cell r="BZ507">
            <v>0</v>
          </cell>
          <cell r="CA507">
            <v>322432.73000000068</v>
          </cell>
          <cell r="CB507">
            <v>322432.73000000068</v>
          </cell>
          <cell r="CC507">
            <v>0</v>
          </cell>
          <cell r="CD507">
            <v>0</v>
          </cell>
          <cell r="CE507">
            <v>71.640625</v>
          </cell>
          <cell r="CF507">
            <v>39.951384604687505</v>
          </cell>
          <cell r="CG507">
            <v>78.661224489795828</v>
          </cell>
          <cell r="CH507">
            <v>42.846276560326487</v>
          </cell>
          <cell r="CI507">
            <v>80.448979591836633</v>
          </cell>
          <cell r="CJ507">
            <v>43.820055573061175</v>
          </cell>
          <cell r="CK507">
            <v>66.730923694779122</v>
          </cell>
          <cell r="CL507">
            <v>43.059552551967876</v>
          </cell>
          <cell r="CM507">
            <v>66.232931726907637</v>
          </cell>
          <cell r="CN507">
            <v>42.738212607550203</v>
          </cell>
          <cell r="CO507">
            <v>212.41548189759322</v>
          </cell>
          <cell r="CP507">
            <v>378424.55346501927</v>
          </cell>
          <cell r="CQ507">
            <v>378424.55346501927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28.021068472535795</v>
          </cell>
          <cell r="CZ507">
            <v>44576.756358164115</v>
          </cell>
          <cell r="DA507">
            <v>44576.756358164115</v>
          </cell>
          <cell r="DB507">
            <v>0</v>
          </cell>
          <cell r="DC507">
            <v>7817185.9998231847</v>
          </cell>
          <cell r="DD507">
            <v>7817185.9998231847</v>
          </cell>
          <cell r="DE507">
            <v>0</v>
          </cell>
          <cell r="DF507">
            <v>134894.59</v>
          </cell>
          <cell r="DG507">
            <v>134894.59</v>
          </cell>
          <cell r="DH507">
            <v>266</v>
          </cell>
          <cell r="DI507">
            <v>0</v>
          </cell>
          <cell r="DJ507">
            <v>0</v>
          </cell>
          <cell r="DK507">
            <v>2.13</v>
          </cell>
          <cell r="DL507">
            <v>0</v>
          </cell>
          <cell r="DN507"/>
          <cell r="DO507">
            <v>0</v>
          </cell>
          <cell r="DP507">
            <v>0</v>
          </cell>
          <cell r="DQ507">
            <v>0</v>
          </cell>
          <cell r="DR507">
            <v>1.0173000000000001</v>
          </cell>
          <cell r="DS507">
            <v>0</v>
          </cell>
          <cell r="DT507">
            <v>137570.99420394184</v>
          </cell>
          <cell r="DU507">
            <v>137570.99420394184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31552</v>
          </cell>
          <cell r="EB507">
            <v>31552</v>
          </cell>
          <cell r="EC507">
            <v>0</v>
          </cell>
          <cell r="ED507">
            <v>0</v>
          </cell>
          <cell r="EE507">
            <v>31552</v>
          </cell>
          <cell r="EF507">
            <v>0</v>
          </cell>
          <cell r="EG507">
            <v>31552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304017.58420394186</v>
          </cell>
          <cell r="ER507">
            <v>304017.58420394186</v>
          </cell>
          <cell r="ES507">
            <v>0</v>
          </cell>
          <cell r="ET507">
            <v>8121203.5840271264</v>
          </cell>
          <cell r="EU507">
            <v>8121203.5840271264</v>
          </cell>
          <cell r="EV507">
            <v>8089651.5840271264</v>
          </cell>
          <cell r="EW507">
            <v>6082.4448000203956</v>
          </cell>
          <cell r="EX507">
            <v>5995</v>
          </cell>
          <cell r="EY507">
            <v>0</v>
          </cell>
          <cell r="EZ507">
            <v>7973350</v>
          </cell>
          <cell r="FA507">
            <v>0</v>
          </cell>
          <cell r="FB507">
            <v>8121203.5840271264</v>
          </cell>
          <cell r="FC507">
            <v>8121203.5840271264</v>
          </cell>
          <cell r="FD507">
            <v>0</v>
          </cell>
          <cell r="FE507">
            <v>8121203.5840271264</v>
          </cell>
          <cell r="FF507">
            <v>0</v>
          </cell>
          <cell r="FG507">
            <v>8121203.5840271264</v>
          </cell>
          <cell r="FH507" t="str">
            <v>Formula</v>
          </cell>
          <cell r="FI507">
            <v>0</v>
          </cell>
          <cell r="FJ507">
            <v>842675.24543028523</v>
          </cell>
          <cell r="FK507">
            <v>842675.24543028523</v>
          </cell>
          <cell r="FL507">
            <v>0</v>
          </cell>
          <cell r="FM507">
            <v>0</v>
          </cell>
          <cell r="FN507">
            <v>0</v>
          </cell>
          <cell r="FO507">
            <v>0</v>
          </cell>
          <cell r="FP507">
            <v>0</v>
          </cell>
          <cell r="FQ507">
            <v>0</v>
          </cell>
        </row>
        <row r="508">
          <cell r="C508"/>
          <cell r="D508"/>
          <cell r="E508" t="str">
            <v>Moulsham High School</v>
          </cell>
          <cell r="F508" t="str">
            <v>S</v>
          </cell>
          <cell r="G508" t="str">
            <v/>
          </cell>
          <cell r="I508" t="str">
            <v>Y</v>
          </cell>
          <cell r="J508" t="str">
            <v>VI</v>
          </cell>
          <cell r="K508">
            <v>4480</v>
          </cell>
          <cell r="L508">
            <v>136863</v>
          </cell>
          <cell r="M508"/>
          <cell r="N508"/>
          <cell r="O508">
            <v>0</v>
          </cell>
          <cell r="P508">
            <v>3</v>
          </cell>
          <cell r="Q508">
            <v>2</v>
          </cell>
          <cell r="R508"/>
          <cell r="S508">
            <v>0</v>
          </cell>
          <cell r="T508">
            <v>0</v>
          </cell>
          <cell r="U508"/>
          <cell r="V508">
            <v>0</v>
          </cell>
          <cell r="W508">
            <v>268</v>
          </cell>
          <cell r="X508">
            <v>294</v>
          </cell>
          <cell r="Y508">
            <v>263</v>
          </cell>
          <cell r="Z508">
            <v>271</v>
          </cell>
          <cell r="AA508">
            <v>257</v>
          </cell>
          <cell r="AB508">
            <v>825</v>
          </cell>
          <cell r="AC508">
            <v>528</v>
          </cell>
          <cell r="AD508">
            <v>1353</v>
          </cell>
          <cell r="AE508">
            <v>1353</v>
          </cell>
          <cell r="AF508">
            <v>0</v>
          </cell>
          <cell r="AG508">
            <v>4104498.7499999995</v>
          </cell>
          <cell r="AH508">
            <v>3076571.52</v>
          </cell>
          <cell r="AI508">
            <v>7181070.2699999996</v>
          </cell>
          <cell r="AJ508">
            <v>7181070.2699999996</v>
          </cell>
          <cell r="AK508">
            <v>0</v>
          </cell>
          <cell r="AL508">
            <v>0</v>
          </cell>
          <cell r="AM508">
            <v>162.9999999999996</v>
          </cell>
          <cell r="AN508">
            <v>80163.399999999805</v>
          </cell>
          <cell r="AO508">
            <v>80163.399999999805</v>
          </cell>
          <cell r="AP508">
            <v>0</v>
          </cell>
          <cell r="AQ508">
            <v>0</v>
          </cell>
          <cell r="AR508">
            <v>182.00000000000057</v>
          </cell>
          <cell r="AS508">
            <v>219204.4400000007</v>
          </cell>
          <cell r="AT508">
            <v>219204.4400000007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1142.6891191709844</v>
          </cell>
          <cell r="BK508">
            <v>0</v>
          </cell>
          <cell r="BL508">
            <v>117.17320503330862</v>
          </cell>
          <cell r="BM508">
            <v>39985.356217616565</v>
          </cell>
          <cell r="BN508">
            <v>50.074019245003726</v>
          </cell>
          <cell r="BO508">
            <v>22616.431532198385</v>
          </cell>
          <cell r="BP508">
            <v>2.0029607698001493</v>
          </cell>
          <cell r="BQ508">
            <v>1266.5121539600304</v>
          </cell>
          <cell r="BR508">
            <v>41.060695780903039</v>
          </cell>
          <cell r="BS508">
            <v>28436.174256106588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92304.47415988156</v>
          </cell>
          <cell r="BY508">
            <v>92304.47415988156</v>
          </cell>
          <cell r="BZ508">
            <v>0</v>
          </cell>
          <cell r="CA508">
            <v>391672.31415988202</v>
          </cell>
          <cell r="CB508">
            <v>391672.31415988202</v>
          </cell>
          <cell r="CC508">
            <v>0</v>
          </cell>
          <cell r="CD508">
            <v>0</v>
          </cell>
          <cell r="CE508">
            <v>87.595330739299527</v>
          </cell>
          <cell r="CF508">
            <v>48.848746754241198</v>
          </cell>
          <cell r="CG508">
            <v>82.276119402985159</v>
          </cell>
          <cell r="CH508">
            <v>44.815287190298555</v>
          </cell>
          <cell r="CI508">
            <v>73.600746268656792</v>
          </cell>
          <cell r="CJ508">
            <v>40.089865751865716</v>
          </cell>
          <cell r="CK508">
            <v>74.32489451476782</v>
          </cell>
          <cell r="CL508">
            <v>47.959724278902875</v>
          </cell>
          <cell r="CM508">
            <v>70.485232067510438</v>
          </cell>
          <cell r="CN508">
            <v>45.48210014641343</v>
          </cell>
          <cell r="CO508">
            <v>227.19572412172181</v>
          </cell>
          <cell r="CP508">
            <v>404755.99839457107</v>
          </cell>
          <cell r="CQ508">
            <v>404755.99839457107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24.693536121672995</v>
          </cell>
          <cell r="CZ508">
            <v>39283.218068441049</v>
          </cell>
          <cell r="DA508">
            <v>39283.218068441049</v>
          </cell>
          <cell r="DB508">
            <v>0</v>
          </cell>
          <cell r="DC508">
            <v>8016781.8006228935</v>
          </cell>
          <cell r="DD508">
            <v>8016781.8006228935</v>
          </cell>
          <cell r="DE508">
            <v>0</v>
          </cell>
          <cell r="DF508">
            <v>134894.59</v>
          </cell>
          <cell r="DG508">
            <v>134894.59</v>
          </cell>
          <cell r="DH508">
            <v>270.60000000000002</v>
          </cell>
          <cell r="DI508">
            <v>0</v>
          </cell>
          <cell r="DJ508">
            <v>0</v>
          </cell>
          <cell r="DK508">
            <v>1.2070000000000001</v>
          </cell>
          <cell r="DL508">
            <v>0</v>
          </cell>
          <cell r="DN508"/>
          <cell r="DO508">
            <v>0</v>
          </cell>
          <cell r="DP508">
            <v>0</v>
          </cell>
          <cell r="DQ508">
            <v>0</v>
          </cell>
          <cell r="DR508">
            <v>1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42151.5</v>
          </cell>
          <cell r="EB508">
            <v>42151.5</v>
          </cell>
          <cell r="EC508">
            <v>0</v>
          </cell>
          <cell r="ED508">
            <v>0</v>
          </cell>
          <cell r="EE508">
            <v>42151.5</v>
          </cell>
          <cell r="EF508">
            <v>0</v>
          </cell>
          <cell r="EG508">
            <v>42151.5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177046.09</v>
          </cell>
          <cell r="ER508">
            <v>177046.09</v>
          </cell>
          <cell r="ES508">
            <v>0</v>
          </cell>
          <cell r="ET508">
            <v>8193827.8906228933</v>
          </cell>
          <cell r="EU508">
            <v>8193827.8906228933</v>
          </cell>
          <cell r="EV508">
            <v>8151676.3906228933</v>
          </cell>
          <cell r="EW508">
            <v>6024.8901630620057</v>
          </cell>
          <cell r="EX508">
            <v>5995</v>
          </cell>
          <cell r="EY508">
            <v>0</v>
          </cell>
          <cell r="EZ508">
            <v>8111235</v>
          </cell>
          <cell r="FA508">
            <v>0</v>
          </cell>
          <cell r="FB508">
            <v>8193827.8906228933</v>
          </cell>
          <cell r="FC508">
            <v>8193827.8906228933</v>
          </cell>
          <cell r="FD508">
            <v>0</v>
          </cell>
          <cell r="FE508">
            <v>8193827.8906228933</v>
          </cell>
          <cell r="FF508">
            <v>0</v>
          </cell>
          <cell r="FG508">
            <v>8193827.8906228933</v>
          </cell>
          <cell r="FH508" t="str">
            <v>Formula</v>
          </cell>
          <cell r="FI508">
            <v>0</v>
          </cell>
          <cell r="FJ508">
            <v>899169.53602289443</v>
          </cell>
          <cell r="FK508">
            <v>899169.53602289443</v>
          </cell>
          <cell r="FL508">
            <v>0</v>
          </cell>
          <cell r="FM508">
            <v>0</v>
          </cell>
          <cell r="FN508">
            <v>0</v>
          </cell>
          <cell r="FO508">
            <v>0</v>
          </cell>
          <cell r="FP508">
            <v>0</v>
          </cell>
          <cell r="FQ508">
            <v>0</v>
          </cell>
        </row>
        <row r="509">
          <cell r="C509"/>
          <cell r="D509"/>
          <cell r="E509" t="str">
            <v>New Rickstones Academy</v>
          </cell>
          <cell r="F509" t="str">
            <v>S</v>
          </cell>
          <cell r="G509" t="str">
            <v/>
          </cell>
          <cell r="I509" t="str">
            <v>Y</v>
          </cell>
          <cell r="J509" t="str">
            <v>VI</v>
          </cell>
          <cell r="K509">
            <v>6905</v>
          </cell>
          <cell r="L509">
            <v>135651</v>
          </cell>
          <cell r="M509"/>
          <cell r="N509">
            <v>50</v>
          </cell>
          <cell r="O509">
            <v>0</v>
          </cell>
          <cell r="P509">
            <v>3</v>
          </cell>
          <cell r="Q509">
            <v>2</v>
          </cell>
          <cell r="R509"/>
          <cell r="S509">
            <v>0</v>
          </cell>
          <cell r="T509">
            <v>0</v>
          </cell>
          <cell r="U509"/>
          <cell r="V509">
            <v>0</v>
          </cell>
          <cell r="W509">
            <v>267.16666666666669</v>
          </cell>
          <cell r="X509">
            <v>240</v>
          </cell>
          <cell r="Y509">
            <v>190</v>
          </cell>
          <cell r="Z509">
            <v>178</v>
          </cell>
          <cell r="AA509">
            <v>178</v>
          </cell>
          <cell r="AB509">
            <v>697.16666666666663</v>
          </cell>
          <cell r="AC509">
            <v>356</v>
          </cell>
          <cell r="AD509">
            <v>1053.1666666666665</v>
          </cell>
          <cell r="AE509">
            <v>1053.1666666666665</v>
          </cell>
          <cell r="AF509">
            <v>0</v>
          </cell>
          <cell r="AG509">
            <v>3468508.7416666662</v>
          </cell>
          <cell r="AH509">
            <v>2074355.04</v>
          </cell>
          <cell r="AI509">
            <v>5542863.7816666663</v>
          </cell>
          <cell r="AJ509">
            <v>5542863.7816666663</v>
          </cell>
          <cell r="AK509">
            <v>0</v>
          </cell>
          <cell r="AL509">
            <v>0</v>
          </cell>
          <cell r="AM509">
            <v>307.51643880208331</v>
          </cell>
          <cell r="AN509">
            <v>151236.58460286458</v>
          </cell>
          <cell r="AO509">
            <v>151236.58460286458</v>
          </cell>
          <cell r="AP509">
            <v>0</v>
          </cell>
          <cell r="AQ509">
            <v>0</v>
          </cell>
          <cell r="AR509">
            <v>335.28548177083326</v>
          </cell>
          <cell r="AS509">
            <v>403824.53995442699</v>
          </cell>
          <cell r="AT509">
            <v>403824.53995442699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658.22916666666652</v>
          </cell>
          <cell r="BK509">
            <v>0</v>
          </cell>
          <cell r="BL509">
            <v>219.06689453124997</v>
          </cell>
          <cell r="BM509">
            <v>74756.577758789048</v>
          </cell>
          <cell r="BN509">
            <v>47.310221354166657</v>
          </cell>
          <cell r="BO509">
            <v>21368.134576822915</v>
          </cell>
          <cell r="BP509">
            <v>3.0854492187499996</v>
          </cell>
          <cell r="BQ509">
            <v>1950.9912499999998</v>
          </cell>
          <cell r="BR509">
            <v>125.47493489583331</v>
          </cell>
          <cell r="BS509">
            <v>86896.411412760397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184972.11499837236</v>
          </cell>
          <cell r="BY509">
            <v>184972.11499837236</v>
          </cell>
          <cell r="BZ509">
            <v>0</v>
          </cell>
          <cell r="CA509">
            <v>740033.23955566401</v>
          </cell>
          <cell r="CB509">
            <v>740033.23955566401</v>
          </cell>
          <cell r="CC509">
            <v>0</v>
          </cell>
          <cell r="CD509">
            <v>0</v>
          </cell>
          <cell r="CE509">
            <v>112.07415254237293</v>
          </cell>
          <cell r="CF509">
            <v>62.499700030042405</v>
          </cell>
          <cell r="CG509">
            <v>104.03433476394841</v>
          </cell>
          <cell r="CH509">
            <v>56.666850890987078</v>
          </cell>
          <cell r="CI509">
            <v>82.36051502145915</v>
          </cell>
          <cell r="CJ509">
            <v>44.861256955364766</v>
          </cell>
          <cell r="CK509">
            <v>50.416184971098232</v>
          </cell>
          <cell r="CL509">
            <v>32.532119233988418</v>
          </cell>
          <cell r="CM509">
            <v>50.416184971098232</v>
          </cell>
          <cell r="CN509">
            <v>32.532119233988418</v>
          </cell>
          <cell r="CO509">
            <v>229.09204634437106</v>
          </cell>
          <cell r="CP509">
            <v>408134.35332388734</v>
          </cell>
          <cell r="CQ509">
            <v>408134.35332388734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11.313313802083332</v>
          </cell>
          <cell r="CZ509">
            <v>17997.558995768228</v>
          </cell>
          <cell r="DA509">
            <v>17997.558995768228</v>
          </cell>
          <cell r="DB509">
            <v>0</v>
          </cell>
          <cell r="DC509">
            <v>6709028.9335419852</v>
          </cell>
          <cell r="DD509">
            <v>6709028.9335419852</v>
          </cell>
          <cell r="DE509">
            <v>0</v>
          </cell>
          <cell r="DF509">
            <v>134894.59</v>
          </cell>
          <cell r="DG509">
            <v>134894.59</v>
          </cell>
          <cell r="DH509">
            <v>210.6333333333333</v>
          </cell>
          <cell r="DI509">
            <v>0</v>
          </cell>
          <cell r="DJ509">
            <v>0</v>
          </cell>
          <cell r="DK509">
            <v>2.254</v>
          </cell>
          <cell r="DL509">
            <v>0</v>
          </cell>
          <cell r="DN509"/>
          <cell r="DO509">
            <v>0</v>
          </cell>
          <cell r="DP509">
            <v>0</v>
          </cell>
          <cell r="DQ509">
            <v>0</v>
          </cell>
          <cell r="DR509">
            <v>1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50967.05</v>
          </cell>
          <cell r="EB509">
            <v>50967.05</v>
          </cell>
          <cell r="EC509">
            <v>0</v>
          </cell>
          <cell r="ED509">
            <v>0</v>
          </cell>
          <cell r="EE509">
            <v>50967.05</v>
          </cell>
          <cell r="EF509">
            <v>0</v>
          </cell>
          <cell r="EG509">
            <v>50967.05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185861.64</v>
          </cell>
          <cell r="ER509">
            <v>185861.64</v>
          </cell>
          <cell r="ES509">
            <v>0</v>
          </cell>
          <cell r="ET509">
            <v>6894890.5735419849</v>
          </cell>
          <cell r="EU509">
            <v>6894890.5735419849</v>
          </cell>
          <cell r="EV509">
            <v>6843923.5235419851</v>
          </cell>
          <cell r="EW509">
            <v>6498.4239818407841</v>
          </cell>
          <cell r="EX509">
            <v>5995</v>
          </cell>
          <cell r="EY509">
            <v>0</v>
          </cell>
          <cell r="EZ509">
            <v>6313734.166666666</v>
          </cell>
          <cell r="FA509">
            <v>0</v>
          </cell>
          <cell r="FB509">
            <v>6894890.5735419849</v>
          </cell>
          <cell r="FC509">
            <v>6894890.5735419849</v>
          </cell>
          <cell r="FD509">
            <v>0</v>
          </cell>
          <cell r="FE509">
            <v>6894890.5735419849</v>
          </cell>
          <cell r="FF509">
            <v>0</v>
          </cell>
          <cell r="FG509">
            <v>6894890.5735419849</v>
          </cell>
          <cell r="FH509" t="str">
            <v>Formula</v>
          </cell>
          <cell r="FI509">
            <v>0</v>
          </cell>
          <cell r="FJ509">
            <v>1125785.8429057884</v>
          </cell>
          <cell r="FK509">
            <v>1125785.8429057884</v>
          </cell>
          <cell r="FL509">
            <v>0</v>
          </cell>
          <cell r="FM509">
            <v>0</v>
          </cell>
          <cell r="FN509">
            <v>0</v>
          </cell>
          <cell r="FO509">
            <v>0</v>
          </cell>
          <cell r="FP509">
            <v>0</v>
          </cell>
          <cell r="FQ509">
            <v>0</v>
          </cell>
        </row>
        <row r="510">
          <cell r="C510"/>
          <cell r="D510"/>
          <cell r="E510" t="str">
            <v>Notley High School and Braintree Sixth Form</v>
          </cell>
          <cell r="F510" t="str">
            <v>S</v>
          </cell>
          <cell r="G510" t="str">
            <v/>
          </cell>
          <cell r="I510" t="str">
            <v>Y</v>
          </cell>
          <cell r="J510" t="str">
            <v>VI</v>
          </cell>
          <cell r="K510">
            <v>4420</v>
          </cell>
          <cell r="L510">
            <v>137013</v>
          </cell>
          <cell r="M510"/>
          <cell r="N510"/>
          <cell r="O510">
            <v>0</v>
          </cell>
          <cell r="P510">
            <v>3</v>
          </cell>
          <cell r="Q510">
            <v>2</v>
          </cell>
          <cell r="R510"/>
          <cell r="S510">
            <v>0</v>
          </cell>
          <cell r="T510">
            <v>0</v>
          </cell>
          <cell r="U510"/>
          <cell r="V510">
            <v>0</v>
          </cell>
          <cell r="W510">
            <v>211</v>
          </cell>
          <cell r="X510">
            <v>177</v>
          </cell>
          <cell r="Y510">
            <v>247</v>
          </cell>
          <cell r="Z510">
            <v>232</v>
          </cell>
          <cell r="AA510">
            <v>224</v>
          </cell>
          <cell r="AB510">
            <v>635</v>
          </cell>
          <cell r="AC510">
            <v>456</v>
          </cell>
          <cell r="AD510">
            <v>1091</v>
          </cell>
          <cell r="AE510">
            <v>1091</v>
          </cell>
          <cell r="AF510">
            <v>0</v>
          </cell>
          <cell r="AG510">
            <v>3159220.25</v>
          </cell>
          <cell r="AH510">
            <v>2657039.04</v>
          </cell>
          <cell r="AI510">
            <v>5816259.29</v>
          </cell>
          <cell r="AJ510">
            <v>5816259.29</v>
          </cell>
          <cell r="AK510">
            <v>0</v>
          </cell>
          <cell r="AL510">
            <v>0</v>
          </cell>
          <cell r="AM510">
            <v>199.0000000000004</v>
          </cell>
          <cell r="AN510">
            <v>97868.200000000201</v>
          </cell>
          <cell r="AO510">
            <v>97868.200000000201</v>
          </cell>
          <cell r="AP510">
            <v>0</v>
          </cell>
          <cell r="AQ510">
            <v>0</v>
          </cell>
          <cell r="AR510">
            <v>216.99999999999955</v>
          </cell>
          <cell r="AS510">
            <v>261359.13999999946</v>
          </cell>
          <cell r="AT510">
            <v>261359.13999999946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982.90091743119319</v>
          </cell>
          <cell r="BK510">
            <v>0</v>
          </cell>
          <cell r="BL510">
            <v>76.069724770642154</v>
          </cell>
          <cell r="BM510">
            <v>25958.793577981636</v>
          </cell>
          <cell r="BN510">
            <v>18.016513761467881</v>
          </cell>
          <cell r="BO510">
            <v>8137.338605504583</v>
          </cell>
          <cell r="BP510">
            <v>13.011926605504636</v>
          </cell>
          <cell r="BQ510">
            <v>8227.7014311926923</v>
          </cell>
          <cell r="BR510">
            <v>1.0009174311926612</v>
          </cell>
          <cell r="BS510">
            <v>693.17535779816558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43017.008972477073</v>
          </cell>
          <cell r="BY510">
            <v>43017.008972477073</v>
          </cell>
          <cell r="BZ510">
            <v>0</v>
          </cell>
          <cell r="CA510">
            <v>402244.34897247673</v>
          </cell>
          <cell r="CB510">
            <v>402244.34897247673</v>
          </cell>
          <cell r="CC510">
            <v>0</v>
          </cell>
          <cell r="CD510">
            <v>0</v>
          </cell>
          <cell r="CE510">
            <v>83.794258373205778</v>
          </cell>
          <cell r="CF510">
            <v>46.729026218468924</v>
          </cell>
          <cell r="CG510">
            <v>70.189655172413779</v>
          </cell>
          <cell r="CH510">
            <v>38.23186578517241</v>
          </cell>
          <cell r="CI510">
            <v>97.948275862068954</v>
          </cell>
          <cell r="CJ510">
            <v>53.351812705862066</v>
          </cell>
          <cell r="CK510">
            <v>86.081447963800798</v>
          </cell>
          <cell r="CL510">
            <v>55.545891276742012</v>
          </cell>
          <cell r="CM510">
            <v>83.113122171945605</v>
          </cell>
          <cell r="CN510">
            <v>53.630515715475049</v>
          </cell>
          <cell r="CO510">
            <v>247.48911170172047</v>
          </cell>
          <cell r="CP510">
            <v>440909.27716996608</v>
          </cell>
          <cell r="CQ510">
            <v>440909.27716996608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3.0055096418732798</v>
          </cell>
          <cell r="CZ510">
            <v>4781.2549035812699</v>
          </cell>
          <cell r="DA510">
            <v>4781.2549035812699</v>
          </cell>
          <cell r="DB510">
            <v>0</v>
          </cell>
          <cell r="DC510">
            <v>6664194.1710460242</v>
          </cell>
          <cell r="DD510">
            <v>6664194.1710460242</v>
          </cell>
          <cell r="DE510">
            <v>0</v>
          </cell>
          <cell r="DF510">
            <v>134894.59</v>
          </cell>
          <cell r="DG510">
            <v>134894.59</v>
          </cell>
          <cell r="DH510">
            <v>218.2</v>
          </cell>
          <cell r="DI510">
            <v>0</v>
          </cell>
          <cell r="DJ510">
            <v>0</v>
          </cell>
          <cell r="DK510">
            <v>2.395</v>
          </cell>
          <cell r="DL510">
            <v>0</v>
          </cell>
          <cell r="DN510"/>
          <cell r="DO510">
            <v>0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44222.1</v>
          </cell>
          <cell r="EB510">
            <v>44222.1</v>
          </cell>
          <cell r="EC510">
            <v>0</v>
          </cell>
          <cell r="ED510">
            <v>0</v>
          </cell>
          <cell r="EE510">
            <v>44222.1</v>
          </cell>
          <cell r="EF510">
            <v>0</v>
          </cell>
          <cell r="EG510">
            <v>44222.1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179116.69</v>
          </cell>
          <cell r="ER510">
            <v>179116.69</v>
          </cell>
          <cell r="ES510">
            <v>0</v>
          </cell>
          <cell r="ET510">
            <v>6843310.8610460246</v>
          </cell>
          <cell r="EU510">
            <v>6843310.8610460246</v>
          </cell>
          <cell r="EV510">
            <v>6799088.761046024</v>
          </cell>
          <cell r="EW510">
            <v>6231.9786994005717</v>
          </cell>
          <cell r="EX510">
            <v>5995</v>
          </cell>
          <cell r="EY510">
            <v>0</v>
          </cell>
          <cell r="EZ510">
            <v>6540545</v>
          </cell>
          <cell r="FA510">
            <v>0</v>
          </cell>
          <cell r="FB510">
            <v>6843310.8610460246</v>
          </cell>
          <cell r="FC510">
            <v>6843310.8610460246</v>
          </cell>
          <cell r="FD510">
            <v>0</v>
          </cell>
          <cell r="FE510">
            <v>6843310.8610460246</v>
          </cell>
          <cell r="FF510">
            <v>0</v>
          </cell>
          <cell r="FG510">
            <v>6843310.8610460246</v>
          </cell>
          <cell r="FH510" t="str">
            <v>Formula</v>
          </cell>
          <cell r="FI510">
            <v>0</v>
          </cell>
          <cell r="FJ510">
            <v>866391.86684602383</v>
          </cell>
          <cell r="FK510">
            <v>866391.86684602383</v>
          </cell>
          <cell r="FL510">
            <v>0</v>
          </cell>
          <cell r="FM510">
            <v>0</v>
          </cell>
          <cell r="FN510">
            <v>0</v>
          </cell>
          <cell r="FO510">
            <v>0</v>
          </cell>
          <cell r="FP510">
            <v>0</v>
          </cell>
          <cell r="FQ510">
            <v>0</v>
          </cell>
        </row>
        <row r="511">
          <cell r="C511"/>
          <cell r="D511"/>
          <cell r="E511" t="str">
            <v>The Ongar Academy</v>
          </cell>
          <cell r="F511" t="str">
            <v>S</v>
          </cell>
          <cell r="G511" t="str">
            <v/>
          </cell>
          <cell r="I511" t="str">
            <v>Y</v>
          </cell>
          <cell r="J511" t="str">
            <v>VI</v>
          </cell>
          <cell r="K511">
            <v>4016</v>
          </cell>
          <cell r="L511">
            <v>141947</v>
          </cell>
          <cell r="M511"/>
          <cell r="N511"/>
          <cell r="O511">
            <v>0</v>
          </cell>
          <cell r="P511">
            <v>3</v>
          </cell>
          <cell r="Q511">
            <v>2</v>
          </cell>
          <cell r="R511"/>
          <cell r="S511">
            <v>0</v>
          </cell>
          <cell r="T511">
            <v>0</v>
          </cell>
          <cell r="U511"/>
          <cell r="V511">
            <v>0</v>
          </cell>
          <cell r="W511">
            <v>110</v>
          </cell>
          <cell r="X511">
            <v>108</v>
          </cell>
          <cell r="Y511">
            <v>109</v>
          </cell>
          <cell r="Z511">
            <v>112</v>
          </cell>
          <cell r="AA511">
            <v>111</v>
          </cell>
          <cell r="AB511">
            <v>327</v>
          </cell>
          <cell r="AC511">
            <v>223</v>
          </cell>
          <cell r="AD511">
            <v>550</v>
          </cell>
          <cell r="AE511">
            <v>550</v>
          </cell>
          <cell r="AF511">
            <v>0</v>
          </cell>
          <cell r="AG511">
            <v>1626874.0499999998</v>
          </cell>
          <cell r="AH511">
            <v>1299385.32</v>
          </cell>
          <cell r="AI511">
            <v>2926259.37</v>
          </cell>
          <cell r="AJ511">
            <v>2926259.37</v>
          </cell>
          <cell r="AK511">
            <v>0</v>
          </cell>
          <cell r="AL511">
            <v>0</v>
          </cell>
          <cell r="AM511">
            <v>125.99999999999996</v>
          </cell>
          <cell r="AN511">
            <v>61966.799999999981</v>
          </cell>
          <cell r="AO511">
            <v>61966.799999999981</v>
          </cell>
          <cell r="AP511">
            <v>0</v>
          </cell>
          <cell r="AQ511">
            <v>0</v>
          </cell>
          <cell r="AR511">
            <v>145.0000000000002</v>
          </cell>
          <cell r="AS511">
            <v>174640.90000000026</v>
          </cell>
          <cell r="AT511">
            <v>174640.90000000026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312.56830601092912</v>
          </cell>
          <cell r="BK511">
            <v>0</v>
          </cell>
          <cell r="BL511">
            <v>172.31329690346089</v>
          </cell>
          <cell r="BM511">
            <v>58801.912568306034</v>
          </cell>
          <cell r="BN511">
            <v>64.116575591985395</v>
          </cell>
          <cell r="BO511">
            <v>28958.892531876125</v>
          </cell>
          <cell r="BP511">
            <v>1.0018214936247705</v>
          </cell>
          <cell r="BQ511">
            <v>633.47176684881492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88394.276867030974</v>
          </cell>
          <cell r="BY511">
            <v>88394.276867030974</v>
          </cell>
          <cell r="BZ511">
            <v>0</v>
          </cell>
          <cell r="CA511">
            <v>325001.97686703119</v>
          </cell>
          <cell r="CB511">
            <v>325001.97686703119</v>
          </cell>
          <cell r="CC511">
            <v>0</v>
          </cell>
          <cell r="CD511">
            <v>0</v>
          </cell>
          <cell r="CE511">
            <v>29.2660550458716</v>
          </cell>
          <cell r="CF511">
            <v>16.320620053211034</v>
          </cell>
          <cell r="CG511">
            <v>47.314285714285703</v>
          </cell>
          <cell r="CH511">
            <v>25.771795241142854</v>
          </cell>
          <cell r="CI511">
            <v>47.752380952380939</v>
          </cell>
          <cell r="CJ511">
            <v>26.010422974857136</v>
          </cell>
          <cell r="CK511">
            <v>38.03773584905661</v>
          </cell>
          <cell r="CL511">
            <v>24.544660781886794</v>
          </cell>
          <cell r="CM511">
            <v>37.698113207547173</v>
          </cell>
          <cell r="CN511">
            <v>24.325512024905663</v>
          </cell>
          <cell r="CO511">
            <v>116.97301107600347</v>
          </cell>
          <cell r="CP511">
            <v>208390.92842223248</v>
          </cell>
          <cell r="CQ511">
            <v>208390.92842223248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15.000000000000014</v>
          </cell>
          <cell r="CZ511">
            <v>23862.450000000023</v>
          </cell>
          <cell r="DA511">
            <v>23862.450000000023</v>
          </cell>
          <cell r="DB511">
            <v>0</v>
          </cell>
          <cell r="DC511">
            <v>3483514.7252892642</v>
          </cell>
          <cell r="DD511">
            <v>3483514.7252892642</v>
          </cell>
          <cell r="DE511">
            <v>0</v>
          </cell>
          <cell r="DF511">
            <v>134894.59</v>
          </cell>
          <cell r="DG511">
            <v>134894.59</v>
          </cell>
          <cell r="DH511">
            <v>110</v>
          </cell>
          <cell r="DI511">
            <v>0.16666666666666663</v>
          </cell>
          <cell r="DJ511">
            <v>0</v>
          </cell>
          <cell r="DK511">
            <v>6.556</v>
          </cell>
          <cell r="DL511">
            <v>1</v>
          </cell>
          <cell r="DN511"/>
          <cell r="DO511">
            <v>0</v>
          </cell>
          <cell r="DP511">
            <v>13884.239999999998</v>
          </cell>
          <cell r="DQ511">
            <v>13884.239999999998</v>
          </cell>
          <cell r="DR511">
            <v>1.0173000000000001</v>
          </cell>
          <cell r="DS511">
            <v>0</v>
          </cell>
          <cell r="DT511">
            <v>62838.678506504613</v>
          </cell>
          <cell r="DU511">
            <v>62838.678506504613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29333.5</v>
          </cell>
          <cell r="EB511">
            <v>29333.5</v>
          </cell>
          <cell r="EC511">
            <v>0</v>
          </cell>
          <cell r="ED511">
            <v>0</v>
          </cell>
          <cell r="EE511">
            <v>29333.5</v>
          </cell>
          <cell r="EF511">
            <v>0</v>
          </cell>
          <cell r="EG511">
            <v>29333.5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240951.00850650459</v>
          </cell>
          <cell r="ER511">
            <v>240951.00850650459</v>
          </cell>
          <cell r="ES511">
            <v>0</v>
          </cell>
          <cell r="ET511">
            <v>3724465.7337957686</v>
          </cell>
          <cell r="EU511">
            <v>3724465.7337957686</v>
          </cell>
          <cell r="EV511">
            <v>3695132.233795769</v>
          </cell>
          <cell r="EW511">
            <v>6718.4222432650349</v>
          </cell>
          <cell r="EX511">
            <v>5995</v>
          </cell>
          <cell r="EY511">
            <v>0</v>
          </cell>
          <cell r="EZ511">
            <v>3297250</v>
          </cell>
          <cell r="FA511">
            <v>0</v>
          </cell>
          <cell r="FB511">
            <v>3724465.7337957686</v>
          </cell>
          <cell r="FC511">
            <v>3724465.7337957686</v>
          </cell>
          <cell r="FD511">
            <v>0</v>
          </cell>
          <cell r="FE511">
            <v>3724465.7337957686</v>
          </cell>
          <cell r="FF511">
            <v>0</v>
          </cell>
          <cell r="FG511">
            <v>3724465.7337957686</v>
          </cell>
          <cell r="FH511" t="str">
            <v>Formula</v>
          </cell>
          <cell r="FI511">
            <v>0</v>
          </cell>
          <cell r="FJ511">
            <v>563394.72043778806</v>
          </cell>
          <cell r="FK511">
            <v>563394.72043778806</v>
          </cell>
          <cell r="FL511">
            <v>0</v>
          </cell>
          <cell r="FM511">
            <v>0</v>
          </cell>
          <cell r="FN511">
            <v>0</v>
          </cell>
          <cell r="FO511">
            <v>0</v>
          </cell>
          <cell r="FP511">
            <v>0</v>
          </cell>
          <cell r="FQ511">
            <v>0</v>
          </cell>
        </row>
        <row r="512">
          <cell r="C512"/>
          <cell r="D512"/>
          <cell r="E512" t="str">
            <v>Ormiston Rivers Academy</v>
          </cell>
          <cell r="F512" t="str">
            <v>S</v>
          </cell>
          <cell r="G512" t="str">
            <v/>
          </cell>
          <cell r="I512" t="str">
            <v>Y</v>
          </cell>
          <cell r="J512" t="str">
            <v>VI</v>
          </cell>
          <cell r="K512">
            <v>4004</v>
          </cell>
          <cell r="L512">
            <v>137152</v>
          </cell>
          <cell r="M512"/>
          <cell r="N512">
            <v>25</v>
          </cell>
          <cell r="O512">
            <v>0</v>
          </cell>
          <cell r="P512">
            <v>3</v>
          </cell>
          <cell r="Q512">
            <v>2</v>
          </cell>
          <cell r="R512"/>
          <cell r="S512">
            <v>0</v>
          </cell>
          <cell r="T512">
            <v>0</v>
          </cell>
          <cell r="U512"/>
          <cell r="V512">
            <v>0</v>
          </cell>
          <cell r="W512">
            <v>220.58333333333334</v>
          </cell>
          <cell r="X512">
            <v>205</v>
          </cell>
          <cell r="Y512">
            <v>203</v>
          </cell>
          <cell r="Z512">
            <v>177</v>
          </cell>
          <cell r="AA512">
            <v>187</v>
          </cell>
          <cell r="AB512">
            <v>628.58333333333337</v>
          </cell>
          <cell r="AC512">
            <v>364</v>
          </cell>
          <cell r="AD512">
            <v>992.58333333333337</v>
          </cell>
          <cell r="AE512">
            <v>992.58333333333337</v>
          </cell>
          <cell r="AF512">
            <v>0</v>
          </cell>
          <cell r="AG512">
            <v>3127296.3708333331</v>
          </cell>
          <cell r="AH512">
            <v>2120969.7600000002</v>
          </cell>
          <cell r="AI512">
            <v>5248266.1308333334</v>
          </cell>
          <cell r="AJ512">
            <v>5248266.1308333334</v>
          </cell>
          <cell r="AK512">
            <v>0</v>
          </cell>
          <cell r="AL512">
            <v>0</v>
          </cell>
          <cell r="AM512">
            <v>152.23670756646183</v>
          </cell>
          <cell r="AN512">
            <v>74870.012781185927</v>
          </cell>
          <cell r="AO512">
            <v>74870.012781185927</v>
          </cell>
          <cell r="AP512">
            <v>0</v>
          </cell>
          <cell r="AQ512">
            <v>0</v>
          </cell>
          <cell r="AR512">
            <v>178.62440354464897</v>
          </cell>
          <cell r="AS512">
            <v>215138.80411724612</v>
          </cell>
          <cell r="AT512">
            <v>215138.80411724612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863.68958759372913</v>
          </cell>
          <cell r="BK512">
            <v>0</v>
          </cell>
          <cell r="BL512">
            <v>75.10344239945465</v>
          </cell>
          <cell r="BM512">
            <v>25629.049718813898</v>
          </cell>
          <cell r="BN512">
            <v>50.745569188820703</v>
          </cell>
          <cell r="BO512">
            <v>22919.743779822758</v>
          </cell>
          <cell r="BP512">
            <v>0</v>
          </cell>
          <cell r="BQ512">
            <v>0</v>
          </cell>
          <cell r="BR512">
            <v>3.0447341513292461</v>
          </cell>
          <cell r="BS512">
            <v>2108.600189161556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50657.39368779822</v>
          </cell>
          <cell r="BY512">
            <v>50657.39368779822</v>
          </cell>
          <cell r="BZ512">
            <v>0</v>
          </cell>
          <cell r="CA512">
            <v>340666.21058623027</v>
          </cell>
          <cell r="CB512">
            <v>340666.21058623027</v>
          </cell>
          <cell r="CC512">
            <v>0</v>
          </cell>
          <cell r="CD512">
            <v>0</v>
          </cell>
          <cell r="CE512">
            <v>98.768656716417965</v>
          </cell>
          <cell r="CF512">
            <v>55.079706400746304</v>
          </cell>
          <cell r="CG512">
            <v>89.492385786802075</v>
          </cell>
          <cell r="CH512">
            <v>48.745942315736066</v>
          </cell>
          <cell r="CI512">
            <v>88.61928934010156</v>
          </cell>
          <cell r="CJ512">
            <v>48.270372146802053</v>
          </cell>
          <cell r="CK512">
            <v>56.363128491620088</v>
          </cell>
          <cell r="CL512">
            <v>36.369511448379875</v>
          </cell>
          <cell r="CM512">
            <v>59.547486033519533</v>
          </cell>
          <cell r="CN512">
            <v>38.42428610648043</v>
          </cell>
          <cell r="CO512">
            <v>226.88981841814473</v>
          </cell>
          <cell r="CP512">
            <v>404211.0182064774</v>
          </cell>
          <cell r="CQ512">
            <v>404211.0182064774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2.0298227675528246</v>
          </cell>
          <cell r="CZ512">
            <v>3229.10295330606</v>
          </cell>
          <cell r="DA512">
            <v>3229.10295330606</v>
          </cell>
          <cell r="DB512">
            <v>0</v>
          </cell>
          <cell r="DC512">
            <v>5996372.4625793481</v>
          </cell>
          <cell r="DD512">
            <v>5996372.4625793481</v>
          </cell>
          <cell r="DE512">
            <v>0</v>
          </cell>
          <cell r="DF512">
            <v>134894.59</v>
          </cell>
          <cell r="DG512">
            <v>134894.59</v>
          </cell>
          <cell r="DH512">
            <v>198.51666666666668</v>
          </cell>
          <cell r="DI512">
            <v>0</v>
          </cell>
          <cell r="DJ512">
            <v>0</v>
          </cell>
          <cell r="DK512">
            <v>10.055</v>
          </cell>
          <cell r="DL512">
            <v>1</v>
          </cell>
          <cell r="DN512"/>
          <cell r="DO512">
            <v>0</v>
          </cell>
          <cell r="DP512">
            <v>0</v>
          </cell>
          <cell r="DQ512">
            <v>0</v>
          </cell>
          <cell r="DR512">
            <v>1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25389.5</v>
          </cell>
          <cell r="EB512">
            <v>25389.5</v>
          </cell>
          <cell r="EC512">
            <v>0</v>
          </cell>
          <cell r="ED512">
            <v>0</v>
          </cell>
          <cell r="EE512">
            <v>25389.5</v>
          </cell>
          <cell r="EF512">
            <v>0</v>
          </cell>
          <cell r="EG512">
            <v>25389.5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160284.09</v>
          </cell>
          <cell r="ER512">
            <v>160284.09</v>
          </cell>
          <cell r="ES512">
            <v>0</v>
          </cell>
          <cell r="ET512">
            <v>6156656.552579348</v>
          </cell>
          <cell r="EU512">
            <v>6156656.552579348</v>
          </cell>
          <cell r="EV512">
            <v>6131267.052579348</v>
          </cell>
          <cell r="EW512">
            <v>6177.080398870974</v>
          </cell>
          <cell r="EX512">
            <v>5995</v>
          </cell>
          <cell r="EY512">
            <v>0</v>
          </cell>
          <cell r="EZ512">
            <v>5950537.083333334</v>
          </cell>
          <cell r="FA512">
            <v>0</v>
          </cell>
          <cell r="FB512">
            <v>6156656.552579348</v>
          </cell>
          <cell r="FC512">
            <v>6156656.552579348</v>
          </cell>
          <cell r="FD512">
            <v>0</v>
          </cell>
          <cell r="FE512">
            <v>6156656.552579348</v>
          </cell>
          <cell r="FF512">
            <v>0</v>
          </cell>
          <cell r="FG512">
            <v>6156656.552579348</v>
          </cell>
          <cell r="FH512" t="str">
            <v>Formula</v>
          </cell>
          <cell r="FI512">
            <v>0</v>
          </cell>
          <cell r="FJ512">
            <v>778201.64158149448</v>
          </cell>
          <cell r="FK512">
            <v>778201.64158149448</v>
          </cell>
          <cell r="FL512">
            <v>0</v>
          </cell>
          <cell r="FM512">
            <v>0</v>
          </cell>
          <cell r="FN512">
            <v>0</v>
          </cell>
          <cell r="FO512">
            <v>0</v>
          </cell>
          <cell r="FP512">
            <v>0</v>
          </cell>
          <cell r="FQ512">
            <v>0</v>
          </cell>
        </row>
        <row r="513">
          <cell r="C513"/>
          <cell r="D513"/>
          <cell r="E513" t="str">
            <v>Passmores Academy</v>
          </cell>
          <cell r="F513" t="str">
            <v>S</v>
          </cell>
          <cell r="G513" t="str">
            <v/>
          </cell>
          <cell r="I513" t="str">
            <v>Y</v>
          </cell>
          <cell r="K513">
            <v>4323</v>
          </cell>
          <cell r="L513">
            <v>137445</v>
          </cell>
          <cell r="M513"/>
          <cell r="N513"/>
          <cell r="O513">
            <v>0</v>
          </cell>
          <cell r="P513">
            <v>3</v>
          </cell>
          <cell r="Q513">
            <v>2</v>
          </cell>
          <cell r="R513"/>
          <cell r="S513">
            <v>0</v>
          </cell>
          <cell r="T513">
            <v>0</v>
          </cell>
          <cell r="U513"/>
          <cell r="V513">
            <v>0</v>
          </cell>
          <cell r="W513">
            <v>244</v>
          </cell>
          <cell r="X513">
            <v>248</v>
          </cell>
          <cell r="Y513">
            <v>244</v>
          </cell>
          <cell r="Z513">
            <v>240</v>
          </cell>
          <cell r="AA513">
            <v>234</v>
          </cell>
          <cell r="AB513">
            <v>736</v>
          </cell>
          <cell r="AC513">
            <v>474</v>
          </cell>
          <cell r="AD513">
            <v>1210</v>
          </cell>
          <cell r="AE513">
            <v>1210</v>
          </cell>
          <cell r="AF513">
            <v>0</v>
          </cell>
          <cell r="AG513">
            <v>3661710.4</v>
          </cell>
          <cell r="AH513">
            <v>2761922.16</v>
          </cell>
          <cell r="AI513">
            <v>6423632.5600000005</v>
          </cell>
          <cell r="AJ513">
            <v>6423632.5600000005</v>
          </cell>
          <cell r="AK513">
            <v>0</v>
          </cell>
          <cell r="AL513">
            <v>0</v>
          </cell>
          <cell r="AM513">
            <v>335.99999999999989</v>
          </cell>
          <cell r="AN513">
            <v>165244.79999999996</v>
          </cell>
          <cell r="AO513">
            <v>165244.79999999996</v>
          </cell>
          <cell r="AP513">
            <v>0</v>
          </cell>
          <cell r="AQ513">
            <v>0</v>
          </cell>
          <cell r="AR513">
            <v>388.99999999999989</v>
          </cell>
          <cell r="AS513">
            <v>468519.37999999989</v>
          </cell>
          <cell r="AT513">
            <v>468519.37999999989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444.9999999999996</v>
          </cell>
          <cell r="BK513">
            <v>0</v>
          </cell>
          <cell r="BL513">
            <v>235.0000000000002</v>
          </cell>
          <cell r="BM513">
            <v>80193.750000000073</v>
          </cell>
          <cell r="BN513">
            <v>410.9999999999996</v>
          </cell>
          <cell r="BO513">
            <v>185632.25999999983</v>
          </cell>
          <cell r="BP513">
            <v>107.99999999999994</v>
          </cell>
          <cell r="BQ513">
            <v>68290.559999999969</v>
          </cell>
          <cell r="BR513">
            <v>10.000000000000007</v>
          </cell>
          <cell r="BS513">
            <v>6925.4000000000042</v>
          </cell>
          <cell r="BT513">
            <v>0</v>
          </cell>
          <cell r="BU513">
            <v>0</v>
          </cell>
          <cell r="BV513">
            <v>1.0000000000000004</v>
          </cell>
          <cell r="BW513">
            <v>948.48000000000047</v>
          </cell>
          <cell r="BX513">
            <v>341990.44999999984</v>
          </cell>
          <cell r="BY513">
            <v>341990.44999999984</v>
          </cell>
          <cell r="BZ513">
            <v>0</v>
          </cell>
          <cell r="CA513">
            <v>975754.62999999966</v>
          </cell>
          <cell r="CB513">
            <v>975754.62999999966</v>
          </cell>
          <cell r="CC513">
            <v>0</v>
          </cell>
          <cell r="CD513">
            <v>0</v>
          </cell>
          <cell r="CE513">
            <v>99.818181818181799</v>
          </cell>
          <cell r="CF513">
            <v>55.664988578181813</v>
          </cell>
          <cell r="CG513">
            <v>100.4297520661156</v>
          </cell>
          <cell r="CH513">
            <v>54.703457260165237</v>
          </cell>
          <cell r="CI513">
            <v>98.809917355371809</v>
          </cell>
          <cell r="CJ513">
            <v>53.821143433388386</v>
          </cell>
          <cell r="CK513">
            <v>88.421052631578959</v>
          </cell>
          <cell r="CL513">
            <v>57.055571115789476</v>
          </cell>
          <cell r="CM513">
            <v>86.21052631578948</v>
          </cell>
          <cell r="CN513">
            <v>55.629181837894741</v>
          </cell>
          <cell r="CO513">
            <v>276.87434222541964</v>
          </cell>
          <cell r="CP513">
            <v>493259.94690485182</v>
          </cell>
          <cell r="CQ513">
            <v>493259.94690485182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12.009925558312659</v>
          </cell>
          <cell r="CZ513">
            <v>19105.749875930527</v>
          </cell>
          <cell r="DA513">
            <v>19105.749875930527</v>
          </cell>
          <cell r="DB513">
            <v>0</v>
          </cell>
          <cell r="DC513">
            <v>7911752.8867807826</v>
          </cell>
          <cell r="DD513">
            <v>7911752.8867807826</v>
          </cell>
          <cell r="DE513">
            <v>0</v>
          </cell>
          <cell r="DF513">
            <v>134894.59</v>
          </cell>
          <cell r="DG513">
            <v>134894.59</v>
          </cell>
          <cell r="DH513">
            <v>242</v>
          </cell>
          <cell r="DI513">
            <v>0</v>
          </cell>
          <cell r="DJ513">
            <v>0</v>
          </cell>
          <cell r="DK513">
            <v>1.3540000000000001</v>
          </cell>
          <cell r="DL513">
            <v>0</v>
          </cell>
          <cell r="DN513"/>
          <cell r="DO513">
            <v>0</v>
          </cell>
          <cell r="DP513">
            <v>0</v>
          </cell>
          <cell r="DQ513">
            <v>0</v>
          </cell>
          <cell r="DR513">
            <v>1.0173000000000001</v>
          </cell>
          <cell r="DS513">
            <v>0</v>
          </cell>
          <cell r="DT513">
            <v>139207.00134830829</v>
          </cell>
          <cell r="DU513">
            <v>139207.00134830829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69506.77</v>
          </cell>
          <cell r="EB513">
            <v>69506.77</v>
          </cell>
          <cell r="EC513">
            <v>0</v>
          </cell>
          <cell r="ED513">
            <v>0</v>
          </cell>
          <cell r="EE513">
            <v>69506.77</v>
          </cell>
          <cell r="EF513">
            <v>0</v>
          </cell>
          <cell r="EG513">
            <v>69506.77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343608.36134830827</v>
          </cell>
          <cell r="ER513">
            <v>343608.36134830827</v>
          </cell>
          <cell r="ES513">
            <v>0</v>
          </cell>
          <cell r="ET513">
            <v>8255361.2481290912</v>
          </cell>
          <cell r="EU513">
            <v>8255361.2481290912</v>
          </cell>
          <cell r="EV513">
            <v>8185854.4781290907</v>
          </cell>
          <cell r="EW513">
            <v>6765.1689901893315</v>
          </cell>
          <cell r="EX513">
            <v>5995</v>
          </cell>
          <cell r="EY513">
            <v>0</v>
          </cell>
          <cell r="EZ513">
            <v>7253950</v>
          </cell>
          <cell r="FA513">
            <v>0</v>
          </cell>
          <cell r="FB513">
            <v>8255361.2481290912</v>
          </cell>
          <cell r="FC513">
            <v>8255361.2481290912</v>
          </cell>
          <cell r="FD513">
            <v>0</v>
          </cell>
          <cell r="FE513">
            <v>8255361.2481290912</v>
          </cell>
          <cell r="FF513">
            <v>0</v>
          </cell>
          <cell r="FG513">
            <v>8255361.2481290912</v>
          </cell>
          <cell r="FH513" t="str">
            <v>Formula</v>
          </cell>
          <cell r="FI513">
            <v>0</v>
          </cell>
          <cell r="FJ513">
            <v>1476456.5014598498</v>
          </cell>
          <cell r="FK513">
            <v>1476456.5014598498</v>
          </cell>
          <cell r="FL513">
            <v>0</v>
          </cell>
          <cell r="FM513">
            <v>0</v>
          </cell>
          <cell r="FN513">
            <v>0</v>
          </cell>
          <cell r="FO513">
            <v>0</v>
          </cell>
          <cell r="FP513">
            <v>0</v>
          </cell>
          <cell r="FQ513">
            <v>0</v>
          </cell>
        </row>
        <row r="514">
          <cell r="C514"/>
          <cell r="D514"/>
          <cell r="E514" t="str">
            <v>Paxman Academy</v>
          </cell>
          <cell r="F514" t="str">
            <v>S</v>
          </cell>
          <cell r="G514" t="str">
            <v/>
          </cell>
          <cell r="I514" t="str">
            <v>Y</v>
          </cell>
          <cell r="K514">
            <v>4034</v>
          </cell>
          <cell r="L514">
            <v>147080</v>
          </cell>
          <cell r="M514"/>
          <cell r="N514"/>
          <cell r="O514">
            <v>0</v>
          </cell>
          <cell r="P514">
            <v>3</v>
          </cell>
          <cell r="Q514">
            <v>2</v>
          </cell>
          <cell r="R514"/>
          <cell r="S514">
            <v>0</v>
          </cell>
          <cell r="T514">
            <v>0</v>
          </cell>
          <cell r="U514"/>
          <cell r="V514">
            <v>0</v>
          </cell>
          <cell r="W514">
            <v>181</v>
          </cell>
          <cell r="X514">
            <v>178</v>
          </cell>
          <cell r="Y514">
            <v>179</v>
          </cell>
          <cell r="Z514">
            <v>177</v>
          </cell>
          <cell r="AA514">
            <v>184</v>
          </cell>
          <cell r="AB514">
            <v>538</v>
          </cell>
          <cell r="AC514">
            <v>361</v>
          </cell>
          <cell r="AD514">
            <v>899</v>
          </cell>
          <cell r="AE514">
            <v>899</v>
          </cell>
          <cell r="AF514">
            <v>0</v>
          </cell>
          <cell r="AG514">
            <v>2676630.6999999997</v>
          </cell>
          <cell r="AH514">
            <v>2103489.2400000002</v>
          </cell>
          <cell r="AI514">
            <v>4780119.9399999995</v>
          </cell>
          <cell r="AJ514">
            <v>4780119.9399999995</v>
          </cell>
          <cell r="AK514">
            <v>0</v>
          </cell>
          <cell r="AL514">
            <v>0</v>
          </cell>
          <cell r="AM514">
            <v>237.99999999999991</v>
          </cell>
          <cell r="AN514">
            <v>117048.39999999997</v>
          </cell>
          <cell r="AO514">
            <v>117048.39999999997</v>
          </cell>
          <cell r="AP514">
            <v>0</v>
          </cell>
          <cell r="AQ514">
            <v>0</v>
          </cell>
          <cell r="AR514">
            <v>279.99999999999983</v>
          </cell>
          <cell r="AS514">
            <v>337237.5999999998</v>
          </cell>
          <cell r="AT514">
            <v>337237.5999999998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498.9999999999996</v>
          </cell>
          <cell r="BK514">
            <v>0</v>
          </cell>
          <cell r="BL514">
            <v>103.99999999999964</v>
          </cell>
          <cell r="BM514">
            <v>35489.999999999876</v>
          </cell>
          <cell r="BN514">
            <v>144.00000000000011</v>
          </cell>
          <cell r="BO514">
            <v>65039.040000000052</v>
          </cell>
          <cell r="BP514">
            <v>128.00000000000011</v>
          </cell>
          <cell r="BQ514">
            <v>80936.960000000079</v>
          </cell>
          <cell r="BR514">
            <v>7</v>
          </cell>
          <cell r="BS514">
            <v>4847.78</v>
          </cell>
          <cell r="BT514">
            <v>16.000000000000014</v>
          </cell>
          <cell r="BU514">
            <v>11883.520000000011</v>
          </cell>
          <cell r="BV514">
            <v>0.99999999999999867</v>
          </cell>
          <cell r="BW514">
            <v>948.47999999999877</v>
          </cell>
          <cell r="BX514">
            <v>199145.78000000003</v>
          </cell>
          <cell r="BY514">
            <v>199145.78000000003</v>
          </cell>
          <cell r="BZ514">
            <v>0</v>
          </cell>
          <cell r="CA514">
            <v>653431.7799999998</v>
          </cell>
          <cell r="CB514">
            <v>653431.7799999998</v>
          </cell>
          <cell r="CC514">
            <v>0</v>
          </cell>
          <cell r="CD514">
            <v>0</v>
          </cell>
          <cell r="CE514">
            <v>86.43258426966284</v>
          </cell>
          <cell r="CF514">
            <v>48.200325116292092</v>
          </cell>
          <cell r="CG514">
            <v>75.388235294117663</v>
          </cell>
          <cell r="CH514">
            <v>41.063499834352953</v>
          </cell>
          <cell r="CI514">
            <v>75.811764705882368</v>
          </cell>
          <cell r="CJ514">
            <v>41.294193653647071</v>
          </cell>
          <cell r="CK514">
            <v>57.323863636363576</v>
          </cell>
          <cell r="CL514">
            <v>36.989446302613594</v>
          </cell>
          <cell r="CM514">
            <v>59.59090909090903</v>
          </cell>
          <cell r="CN514">
            <v>38.452305760909049</v>
          </cell>
          <cell r="CO514">
            <v>205.99977066781474</v>
          </cell>
          <cell r="CP514">
            <v>366994.77143783198</v>
          </cell>
          <cell r="CQ514">
            <v>366994.77143783198</v>
          </cell>
          <cell r="CR514">
            <v>0</v>
          </cell>
          <cell r="CS514">
            <v>0</v>
          </cell>
          <cell r="CT514">
            <v>5.3899776286353074</v>
          </cell>
          <cell r="CU514">
            <v>7465.5502138701913</v>
          </cell>
          <cell r="CV514">
            <v>7465.5502138701913</v>
          </cell>
          <cell r="CW514">
            <v>0</v>
          </cell>
          <cell r="CX514">
            <v>0</v>
          </cell>
          <cell r="CY514">
            <v>16.000000000000014</v>
          </cell>
          <cell r="CZ514">
            <v>25453.280000000021</v>
          </cell>
          <cell r="DA514">
            <v>25453.280000000021</v>
          </cell>
          <cell r="DB514">
            <v>0</v>
          </cell>
          <cell r="DC514">
            <v>5833465.3216517027</v>
          </cell>
          <cell r="DD514">
            <v>5833465.3216517027</v>
          </cell>
          <cell r="DE514">
            <v>0</v>
          </cell>
          <cell r="DF514">
            <v>134894.59</v>
          </cell>
          <cell r="DG514">
            <v>134894.59</v>
          </cell>
          <cell r="DH514">
            <v>179.8</v>
          </cell>
          <cell r="DI514">
            <v>0</v>
          </cell>
          <cell r="DJ514">
            <v>0</v>
          </cell>
          <cell r="DK514">
            <v>1.357</v>
          </cell>
          <cell r="DL514">
            <v>0</v>
          </cell>
          <cell r="DN514"/>
          <cell r="DO514">
            <v>0</v>
          </cell>
          <cell r="DP514">
            <v>0</v>
          </cell>
          <cell r="DQ514">
            <v>0</v>
          </cell>
          <cell r="DR514">
            <v>1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134894.59</v>
          </cell>
          <cell r="ER514">
            <v>134894.59</v>
          </cell>
          <cell r="ES514">
            <v>0</v>
          </cell>
          <cell r="ET514">
            <v>5968359.9116517026</v>
          </cell>
          <cell r="EU514">
            <v>5968359.9116517026</v>
          </cell>
          <cell r="EV514">
            <v>5968359.9116517026</v>
          </cell>
          <cell r="EW514">
            <v>6638.8875546737518</v>
          </cell>
          <cell r="EX514">
            <v>5995</v>
          </cell>
          <cell r="EY514">
            <v>0</v>
          </cell>
          <cell r="EZ514">
            <v>5389505</v>
          </cell>
          <cell r="FA514">
            <v>0</v>
          </cell>
          <cell r="FB514">
            <v>5968359.9116517026</v>
          </cell>
          <cell r="FC514">
            <v>5968359.9116517026</v>
          </cell>
          <cell r="FD514">
            <v>0</v>
          </cell>
          <cell r="FE514">
            <v>5968359.9116517026</v>
          </cell>
          <cell r="FF514">
            <v>0</v>
          </cell>
          <cell r="FG514">
            <v>5968359.9116517026</v>
          </cell>
          <cell r="FH514" t="str">
            <v>Formula</v>
          </cell>
          <cell r="FI514">
            <v>0</v>
          </cell>
          <cell r="FJ514">
            <v>1031899.3804517019</v>
          </cell>
          <cell r="FK514">
            <v>1031899.3804517019</v>
          </cell>
          <cell r="FL514">
            <v>0</v>
          </cell>
          <cell r="FM514">
            <v>0</v>
          </cell>
          <cell r="FN514">
            <v>0</v>
          </cell>
          <cell r="FO514">
            <v>0</v>
          </cell>
          <cell r="FP514">
            <v>0</v>
          </cell>
          <cell r="FQ514">
            <v>0</v>
          </cell>
        </row>
        <row r="515">
          <cell r="C515"/>
          <cell r="D515"/>
          <cell r="E515" t="str">
            <v>Philip Morant School and College</v>
          </cell>
          <cell r="F515" t="str">
            <v>S</v>
          </cell>
          <cell r="G515" t="str">
            <v/>
          </cell>
          <cell r="I515" t="str">
            <v>Y</v>
          </cell>
          <cell r="J515" t="str">
            <v>VI</v>
          </cell>
          <cell r="K515">
            <v>4031</v>
          </cell>
          <cell r="L515">
            <v>146794</v>
          </cell>
          <cell r="M515"/>
          <cell r="N515"/>
          <cell r="O515">
            <v>0</v>
          </cell>
          <cell r="P515">
            <v>3</v>
          </cell>
          <cell r="Q515">
            <v>2</v>
          </cell>
          <cell r="R515"/>
          <cell r="S515">
            <v>0</v>
          </cell>
          <cell r="T515">
            <v>0</v>
          </cell>
          <cell r="U515"/>
          <cell r="V515">
            <v>0</v>
          </cell>
          <cell r="W515">
            <v>291</v>
          </cell>
          <cell r="X515">
            <v>301</v>
          </cell>
          <cell r="Y515">
            <v>323</v>
          </cell>
          <cell r="Z515">
            <v>321</v>
          </cell>
          <cell r="AA515">
            <v>269</v>
          </cell>
          <cell r="AB515">
            <v>915</v>
          </cell>
          <cell r="AC515">
            <v>590</v>
          </cell>
          <cell r="AD515">
            <v>1505</v>
          </cell>
          <cell r="AE515">
            <v>1505</v>
          </cell>
          <cell r="AF515">
            <v>0</v>
          </cell>
          <cell r="AG515">
            <v>4552262.25</v>
          </cell>
          <cell r="AH515">
            <v>3437835.6</v>
          </cell>
          <cell r="AI515">
            <v>7990097.8499999996</v>
          </cell>
          <cell r="AJ515">
            <v>7990097.8499999996</v>
          </cell>
          <cell r="AK515">
            <v>0</v>
          </cell>
          <cell r="AL515">
            <v>0</v>
          </cell>
          <cell r="AM515">
            <v>375.00000000000023</v>
          </cell>
          <cell r="AN515">
            <v>184425.00000000012</v>
          </cell>
          <cell r="AO515">
            <v>184425.00000000012</v>
          </cell>
          <cell r="AP515">
            <v>0</v>
          </cell>
          <cell r="AQ515">
            <v>0</v>
          </cell>
          <cell r="AR515">
            <v>392.00000000000034</v>
          </cell>
          <cell r="AS515">
            <v>472132.64000000042</v>
          </cell>
          <cell r="AT515">
            <v>472132.64000000042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827.64980026631224</v>
          </cell>
          <cell r="BK515">
            <v>0</v>
          </cell>
          <cell r="BL515">
            <v>257.51331557922799</v>
          </cell>
          <cell r="BM515">
            <v>87876.418941411554</v>
          </cell>
          <cell r="BN515">
            <v>166.33155792276941</v>
          </cell>
          <cell r="BO515">
            <v>75125.31145139804</v>
          </cell>
          <cell r="BP515">
            <v>159.31757656457992</v>
          </cell>
          <cell r="BQ515">
            <v>100739.69001331518</v>
          </cell>
          <cell r="BR515">
            <v>48.095872170439456</v>
          </cell>
          <cell r="BS515">
            <v>33308.315312916136</v>
          </cell>
          <cell r="BT515">
            <v>38.075898801597916</v>
          </cell>
          <cell r="BU515">
            <v>28279.731557922805</v>
          </cell>
          <cell r="BV515">
            <v>8.0159786950732315</v>
          </cell>
          <cell r="BW515">
            <v>7602.995472703059</v>
          </cell>
          <cell r="BX515">
            <v>332932.46274966677</v>
          </cell>
          <cell r="BY515">
            <v>332932.46274966677</v>
          </cell>
          <cell r="BZ515">
            <v>0</v>
          </cell>
          <cell r="CA515">
            <v>989490.10274966736</v>
          </cell>
          <cell r="CB515">
            <v>989490.10274966736</v>
          </cell>
          <cell r="CC515">
            <v>0</v>
          </cell>
          <cell r="CD515">
            <v>0</v>
          </cell>
          <cell r="CE515">
            <v>107.54347826086946</v>
          </cell>
          <cell r="CF515">
            <v>59.973106903043423</v>
          </cell>
          <cell r="CG515">
            <v>111.60674157303383</v>
          </cell>
          <cell r="CH515">
            <v>60.791493476629284</v>
          </cell>
          <cell r="CI515">
            <v>119.76404494382035</v>
          </cell>
          <cell r="CJ515">
            <v>65.234725557977598</v>
          </cell>
          <cell r="CK515">
            <v>82.970338983050695</v>
          </cell>
          <cell r="CL515">
            <v>53.538381815847359</v>
          </cell>
          <cell r="CM515">
            <v>69.529661016949021</v>
          </cell>
          <cell r="CN515">
            <v>44.865497534152453</v>
          </cell>
          <cell r="CO515">
            <v>284.40320528765011</v>
          </cell>
          <cell r="CP515">
            <v>506672.8423161073</v>
          </cell>
          <cell r="CQ515">
            <v>506672.8423161073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73.999999999999929</v>
          </cell>
          <cell r="CZ515">
            <v>117721.41999999988</v>
          </cell>
          <cell r="DA515">
            <v>117721.41999999988</v>
          </cell>
          <cell r="DB515">
            <v>0</v>
          </cell>
          <cell r="DC515">
            <v>9603982.2150657754</v>
          </cell>
          <cell r="DD515">
            <v>9603982.2150657754</v>
          </cell>
          <cell r="DE515">
            <v>0</v>
          </cell>
          <cell r="DF515">
            <v>134894.59</v>
          </cell>
          <cell r="DG515">
            <v>134894.59</v>
          </cell>
          <cell r="DH515">
            <v>301</v>
          </cell>
          <cell r="DI515">
            <v>0</v>
          </cell>
          <cell r="DJ515">
            <v>0</v>
          </cell>
          <cell r="DK515">
            <v>0.76100000000000001</v>
          </cell>
          <cell r="DL515">
            <v>0</v>
          </cell>
          <cell r="DN515"/>
          <cell r="DO515">
            <v>0</v>
          </cell>
          <cell r="DP515">
            <v>0</v>
          </cell>
          <cell r="DQ515">
            <v>0</v>
          </cell>
          <cell r="DR515">
            <v>1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38454</v>
          </cell>
          <cell r="EB515">
            <v>38454</v>
          </cell>
          <cell r="EC515">
            <v>0</v>
          </cell>
          <cell r="ED515">
            <v>0</v>
          </cell>
          <cell r="EE515">
            <v>38454</v>
          </cell>
          <cell r="EF515">
            <v>0</v>
          </cell>
          <cell r="EG515">
            <v>38454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173348.59</v>
          </cell>
          <cell r="ER515">
            <v>173348.59</v>
          </cell>
          <cell r="ES515">
            <v>0</v>
          </cell>
          <cell r="ET515">
            <v>9777330.8050657753</v>
          </cell>
          <cell r="EU515">
            <v>9777330.8050657753</v>
          </cell>
          <cell r="EV515">
            <v>9738876.8050657753</v>
          </cell>
          <cell r="EW515">
            <v>6471.0144884157971</v>
          </cell>
          <cell r="EX515">
            <v>5995</v>
          </cell>
          <cell r="EY515">
            <v>0</v>
          </cell>
          <cell r="EZ515">
            <v>9022475</v>
          </cell>
          <cell r="FA515">
            <v>0</v>
          </cell>
          <cell r="FB515">
            <v>9777330.8050657753</v>
          </cell>
          <cell r="FC515">
            <v>9777330.8050657753</v>
          </cell>
          <cell r="FD515">
            <v>0</v>
          </cell>
          <cell r="FE515">
            <v>9777330.8050657753</v>
          </cell>
          <cell r="FF515">
            <v>0</v>
          </cell>
          <cell r="FG515">
            <v>9777330.8050657753</v>
          </cell>
          <cell r="FH515" t="str">
            <v>Formula</v>
          </cell>
          <cell r="FI515">
            <v>0</v>
          </cell>
          <cell r="FJ515">
            <v>1589261.3220657744</v>
          </cell>
          <cell r="FK515">
            <v>1589261.3220657744</v>
          </cell>
          <cell r="FL515">
            <v>0</v>
          </cell>
          <cell r="FM515">
            <v>0</v>
          </cell>
          <cell r="FN515">
            <v>0</v>
          </cell>
          <cell r="FO515">
            <v>0</v>
          </cell>
          <cell r="FP515">
            <v>0</v>
          </cell>
          <cell r="FQ515">
            <v>0</v>
          </cell>
        </row>
        <row r="516">
          <cell r="C516"/>
          <cell r="D516"/>
          <cell r="E516" t="str">
            <v>Plume School</v>
          </cell>
          <cell r="F516" t="str">
            <v>S</v>
          </cell>
          <cell r="G516" t="str">
            <v/>
          </cell>
          <cell r="I516" t="str">
            <v>Y</v>
          </cell>
          <cell r="J516" t="str">
            <v>VI</v>
          </cell>
          <cell r="K516">
            <v>5402</v>
          </cell>
          <cell r="L516">
            <v>137790</v>
          </cell>
          <cell r="M516"/>
          <cell r="N516"/>
          <cell r="O516">
            <v>0</v>
          </cell>
          <cell r="P516">
            <v>3</v>
          </cell>
          <cell r="Q516">
            <v>2</v>
          </cell>
          <cell r="R516"/>
          <cell r="S516">
            <v>0</v>
          </cell>
          <cell r="T516">
            <v>0</v>
          </cell>
          <cell r="U516"/>
          <cell r="V516">
            <v>0</v>
          </cell>
          <cell r="W516">
            <v>302</v>
          </cell>
          <cell r="X516">
            <v>293</v>
          </cell>
          <cell r="Y516">
            <v>299</v>
          </cell>
          <cell r="Z516">
            <v>297</v>
          </cell>
          <cell r="AA516">
            <v>292</v>
          </cell>
          <cell r="AB516">
            <v>894</v>
          </cell>
          <cell r="AC516">
            <v>589</v>
          </cell>
          <cell r="AD516">
            <v>1483</v>
          </cell>
          <cell r="AE516">
            <v>1483</v>
          </cell>
          <cell r="AF516">
            <v>0</v>
          </cell>
          <cell r="AG516">
            <v>4447784.0999999996</v>
          </cell>
          <cell r="AH516">
            <v>3432008.7600000002</v>
          </cell>
          <cell r="AI516">
            <v>7879792.8599999994</v>
          </cell>
          <cell r="AJ516">
            <v>7879792.8599999994</v>
          </cell>
          <cell r="AK516">
            <v>0</v>
          </cell>
          <cell r="AL516">
            <v>0</v>
          </cell>
          <cell r="AM516">
            <v>330</v>
          </cell>
          <cell r="AN516">
            <v>162294</v>
          </cell>
          <cell r="AO516">
            <v>162294</v>
          </cell>
          <cell r="AP516">
            <v>0</v>
          </cell>
          <cell r="AQ516">
            <v>0</v>
          </cell>
          <cell r="AR516">
            <v>345.99999999999926</v>
          </cell>
          <cell r="AS516">
            <v>416729.31999999913</v>
          </cell>
          <cell r="AT516">
            <v>416729.31999999913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1017.9999999999999</v>
          </cell>
          <cell r="BK516">
            <v>0</v>
          </cell>
          <cell r="BL516">
            <v>282.99999999999966</v>
          </cell>
          <cell r="BM516">
            <v>96573.749999999884</v>
          </cell>
          <cell r="BN516">
            <v>3.999999999999996</v>
          </cell>
          <cell r="BO516">
            <v>1806.6399999999983</v>
          </cell>
          <cell r="BP516">
            <v>130.00000000000006</v>
          </cell>
          <cell r="BQ516">
            <v>82201.600000000049</v>
          </cell>
          <cell r="BR516">
            <v>48.000000000000043</v>
          </cell>
          <cell r="BS516">
            <v>33241.920000000027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213823.90999999997</v>
          </cell>
          <cell r="BY516">
            <v>213823.90999999997</v>
          </cell>
          <cell r="BZ516">
            <v>0</v>
          </cell>
          <cell r="CA516">
            <v>792847.22999999905</v>
          </cell>
          <cell r="CB516">
            <v>792847.22999999905</v>
          </cell>
          <cell r="CC516">
            <v>0</v>
          </cell>
          <cell r="CD516">
            <v>0</v>
          </cell>
          <cell r="CE516">
            <v>123.87118644067804</v>
          </cell>
          <cell r="CF516">
            <v>69.078479018440731</v>
          </cell>
          <cell r="CG516">
            <v>132.15734265734264</v>
          </cell>
          <cell r="CH516">
            <v>71.985277240489509</v>
          </cell>
          <cell r="CI516">
            <v>134.86363636363635</v>
          </cell>
          <cell r="CJ516">
            <v>73.459378480909081</v>
          </cell>
          <cell r="CK516">
            <v>80.042553191489432</v>
          </cell>
          <cell r="CL516">
            <v>51.649165554893663</v>
          </cell>
          <cell r="CM516">
            <v>78.695035460992969</v>
          </cell>
          <cell r="CN516">
            <v>50.779650983262449</v>
          </cell>
          <cell r="CO516">
            <v>316.95195127799548</v>
          </cell>
          <cell r="CP516">
            <v>564659.40976028726</v>
          </cell>
          <cell r="CQ516">
            <v>564659.40976028726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8.9999999999999947</v>
          </cell>
          <cell r="CZ516">
            <v>14317.46999999999</v>
          </cell>
          <cell r="DA516">
            <v>14317.46999999999</v>
          </cell>
          <cell r="DB516">
            <v>0</v>
          </cell>
          <cell r="DC516">
            <v>9251616.9697602857</v>
          </cell>
          <cell r="DD516">
            <v>9251616.9697602857</v>
          </cell>
          <cell r="DE516">
            <v>0</v>
          </cell>
          <cell r="DF516">
            <v>134894.59</v>
          </cell>
          <cell r="DG516">
            <v>134894.59</v>
          </cell>
          <cell r="DH516">
            <v>296.60000000000002</v>
          </cell>
          <cell r="DI516">
            <v>0</v>
          </cell>
          <cell r="DJ516">
            <v>0</v>
          </cell>
          <cell r="DK516">
            <v>6.2859999999999996</v>
          </cell>
          <cell r="DL516">
            <v>1</v>
          </cell>
          <cell r="DN516"/>
          <cell r="DO516">
            <v>0</v>
          </cell>
          <cell r="DP516">
            <v>0</v>
          </cell>
          <cell r="DQ516">
            <v>0</v>
          </cell>
          <cell r="DR516">
            <v>1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80896.61</v>
          </cell>
          <cell r="DZ516">
            <v>80896.61</v>
          </cell>
          <cell r="EA516">
            <v>41498.17</v>
          </cell>
          <cell r="EB516">
            <v>41498.17</v>
          </cell>
          <cell r="EC516">
            <v>0</v>
          </cell>
          <cell r="ED516">
            <v>0</v>
          </cell>
          <cell r="EE516">
            <v>41498.17</v>
          </cell>
          <cell r="EF516">
            <v>0</v>
          </cell>
          <cell r="EG516">
            <v>41498.17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257289.37</v>
          </cell>
          <cell r="ER516">
            <v>257289.37</v>
          </cell>
          <cell r="ES516">
            <v>0</v>
          </cell>
          <cell r="ET516">
            <v>9508906.3397602849</v>
          </cell>
          <cell r="EU516">
            <v>9508906.3397602849</v>
          </cell>
          <cell r="EV516">
            <v>9386511.5597602855</v>
          </cell>
          <cell r="EW516">
            <v>6329.4076599867067</v>
          </cell>
          <cell r="EX516">
            <v>5995</v>
          </cell>
          <cell r="EY516">
            <v>0</v>
          </cell>
          <cell r="EZ516">
            <v>8890585</v>
          </cell>
          <cell r="FA516">
            <v>0</v>
          </cell>
          <cell r="FB516">
            <v>9508906.3397602849</v>
          </cell>
          <cell r="FC516">
            <v>9508906.3397602849</v>
          </cell>
          <cell r="FD516">
            <v>0</v>
          </cell>
          <cell r="FE516">
            <v>9508906.3397602849</v>
          </cell>
          <cell r="FF516">
            <v>0</v>
          </cell>
          <cell r="FG516">
            <v>9508906.3397602849</v>
          </cell>
          <cell r="FH516" t="str">
            <v>Formula</v>
          </cell>
          <cell r="FI516">
            <v>0</v>
          </cell>
          <cell r="FJ516">
            <v>1367125.9669602863</v>
          </cell>
          <cell r="FK516">
            <v>1367125.9669602863</v>
          </cell>
          <cell r="FL516">
            <v>0</v>
          </cell>
          <cell r="FM516">
            <v>0</v>
          </cell>
          <cell r="FN516">
            <v>0</v>
          </cell>
          <cell r="FO516">
            <v>0</v>
          </cell>
          <cell r="FP516">
            <v>0</v>
          </cell>
          <cell r="FQ516">
            <v>0</v>
          </cell>
        </row>
        <row r="517">
          <cell r="C517"/>
          <cell r="D517"/>
          <cell r="E517" t="str">
            <v>The Ramsey Academy, Halstead</v>
          </cell>
          <cell r="F517" t="str">
            <v>S</v>
          </cell>
          <cell r="G517" t="str">
            <v/>
          </cell>
          <cell r="I517" t="str">
            <v>Y</v>
          </cell>
          <cell r="K517">
            <v>4008</v>
          </cell>
          <cell r="L517">
            <v>139248</v>
          </cell>
          <cell r="M517"/>
          <cell r="N517"/>
          <cell r="O517">
            <v>0</v>
          </cell>
          <cell r="P517">
            <v>3</v>
          </cell>
          <cell r="Q517">
            <v>2</v>
          </cell>
          <cell r="R517"/>
          <cell r="S517">
            <v>0</v>
          </cell>
          <cell r="T517">
            <v>0</v>
          </cell>
          <cell r="U517"/>
          <cell r="V517">
            <v>0</v>
          </cell>
          <cell r="W517">
            <v>150</v>
          </cell>
          <cell r="X517">
            <v>165</v>
          </cell>
          <cell r="Y517">
            <v>155</v>
          </cell>
          <cell r="Z517">
            <v>156</v>
          </cell>
          <cell r="AA517">
            <v>153</v>
          </cell>
          <cell r="AB517">
            <v>470</v>
          </cell>
          <cell r="AC517">
            <v>309</v>
          </cell>
          <cell r="AD517">
            <v>779</v>
          </cell>
          <cell r="AE517">
            <v>779</v>
          </cell>
          <cell r="AF517">
            <v>0</v>
          </cell>
          <cell r="AG517">
            <v>2338320.5</v>
          </cell>
          <cell r="AH517">
            <v>1800493.56</v>
          </cell>
          <cell r="AI517">
            <v>4138814.06</v>
          </cell>
          <cell r="AJ517">
            <v>4138814.06</v>
          </cell>
          <cell r="AK517">
            <v>0</v>
          </cell>
          <cell r="AL517">
            <v>0</v>
          </cell>
          <cell r="AM517">
            <v>174.00000000000031</v>
          </cell>
          <cell r="AN517">
            <v>85573.200000000157</v>
          </cell>
          <cell r="AO517">
            <v>85573.200000000157</v>
          </cell>
          <cell r="AP517">
            <v>0</v>
          </cell>
          <cell r="AQ517">
            <v>0</v>
          </cell>
          <cell r="AR517">
            <v>179.99999999999974</v>
          </cell>
          <cell r="AS517">
            <v>216795.59999999971</v>
          </cell>
          <cell r="AT517">
            <v>216795.59999999971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608.00000000000023</v>
          </cell>
          <cell r="BK517">
            <v>0</v>
          </cell>
          <cell r="BL517">
            <v>77.000000000000014</v>
          </cell>
          <cell r="BM517">
            <v>26276.250000000004</v>
          </cell>
          <cell r="BN517">
            <v>1.9999999999999989</v>
          </cell>
          <cell r="BO517">
            <v>903.3199999999996</v>
          </cell>
          <cell r="BP517">
            <v>92.000000000000199</v>
          </cell>
          <cell r="BQ517">
            <v>58173.440000000133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85353.01000000014</v>
          </cell>
          <cell r="BY517">
            <v>85353.01000000014</v>
          </cell>
          <cell r="BZ517">
            <v>0</v>
          </cell>
          <cell r="CA517">
            <v>387721.81</v>
          </cell>
          <cell r="CB517">
            <v>387721.81</v>
          </cell>
          <cell r="CC517">
            <v>0</v>
          </cell>
          <cell r="CD517">
            <v>0</v>
          </cell>
          <cell r="CE517">
            <v>57</v>
          </cell>
          <cell r="CF517">
            <v>31.786837740000003</v>
          </cell>
          <cell r="CG517">
            <v>89.629629629629648</v>
          </cell>
          <cell r="CH517">
            <v>48.820698177777793</v>
          </cell>
          <cell r="CI517">
            <v>84.197530864197546</v>
          </cell>
          <cell r="CJ517">
            <v>45.861867985185199</v>
          </cell>
          <cell r="CK517">
            <v>54.442953020134226</v>
          </cell>
          <cell r="CL517">
            <v>35.130477248859059</v>
          </cell>
          <cell r="CM517">
            <v>53.395973154362416</v>
          </cell>
          <cell r="CN517">
            <v>34.454891147919462</v>
          </cell>
          <cell r="CO517">
            <v>196.0547722997415</v>
          </cell>
          <cell r="CP517">
            <v>349277.45849515847</v>
          </cell>
          <cell r="CQ517">
            <v>349277.45849515847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5.9999999999999964</v>
          </cell>
          <cell r="CZ517">
            <v>9544.9799999999941</v>
          </cell>
          <cell r="DA517">
            <v>9544.9799999999941</v>
          </cell>
          <cell r="DB517">
            <v>0</v>
          </cell>
          <cell r="DC517">
            <v>4885358.3084951583</v>
          </cell>
          <cell r="DD517">
            <v>4885358.3084951583</v>
          </cell>
          <cell r="DE517">
            <v>0</v>
          </cell>
          <cell r="DF517">
            <v>134894.59</v>
          </cell>
          <cell r="DG517">
            <v>134894.59</v>
          </cell>
          <cell r="DH517">
            <v>155.80000000000001</v>
          </cell>
          <cell r="DI517">
            <v>0</v>
          </cell>
          <cell r="DJ517">
            <v>0</v>
          </cell>
          <cell r="DK517">
            <v>4.6440000000000001</v>
          </cell>
          <cell r="DL517">
            <v>1</v>
          </cell>
          <cell r="DN517"/>
          <cell r="DO517">
            <v>0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15776</v>
          </cell>
          <cell r="EB517">
            <v>15776</v>
          </cell>
          <cell r="EC517">
            <v>0</v>
          </cell>
          <cell r="ED517">
            <v>0</v>
          </cell>
          <cell r="EE517">
            <v>15776</v>
          </cell>
          <cell r="EF517">
            <v>0</v>
          </cell>
          <cell r="EG517">
            <v>15776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150670.59</v>
          </cell>
          <cell r="ER517">
            <v>150670.59</v>
          </cell>
          <cell r="ES517">
            <v>0</v>
          </cell>
          <cell r="ET517">
            <v>5036028.8984951582</v>
          </cell>
          <cell r="EU517">
            <v>5036028.8984951582</v>
          </cell>
          <cell r="EV517">
            <v>5020252.8984951582</v>
          </cell>
          <cell r="EW517">
            <v>6444.4838234854406</v>
          </cell>
          <cell r="EX517">
            <v>5995</v>
          </cell>
          <cell r="EY517">
            <v>0</v>
          </cell>
          <cell r="EZ517">
            <v>4670105</v>
          </cell>
          <cell r="FA517">
            <v>0</v>
          </cell>
          <cell r="FB517">
            <v>5036028.8984951582</v>
          </cell>
          <cell r="FC517">
            <v>5036028.8984951582</v>
          </cell>
          <cell r="FD517">
            <v>0</v>
          </cell>
          <cell r="FE517">
            <v>5036028.8984951582</v>
          </cell>
          <cell r="FF517">
            <v>0</v>
          </cell>
          <cell r="FG517">
            <v>5036028.8984951582</v>
          </cell>
          <cell r="FH517" t="str">
            <v>Formula</v>
          </cell>
          <cell r="FI517">
            <v>0</v>
          </cell>
          <cell r="FJ517">
            <v>743747.32969515829</v>
          </cell>
          <cell r="FK517">
            <v>743747.32969515829</v>
          </cell>
          <cell r="FL517">
            <v>0</v>
          </cell>
          <cell r="FM517">
            <v>0</v>
          </cell>
          <cell r="FN517">
            <v>0</v>
          </cell>
          <cell r="FO517">
            <v>0</v>
          </cell>
          <cell r="FP517">
            <v>0</v>
          </cell>
          <cell r="FQ517">
            <v>0</v>
          </cell>
        </row>
        <row r="518">
          <cell r="C518"/>
          <cell r="D518"/>
          <cell r="E518" t="str">
            <v>Roding Valley High School</v>
          </cell>
          <cell r="F518" t="str">
            <v>S</v>
          </cell>
          <cell r="G518" t="str">
            <v/>
          </cell>
          <cell r="I518" t="str">
            <v>Y</v>
          </cell>
          <cell r="K518">
            <v>4499</v>
          </cell>
          <cell r="L518">
            <v>145597</v>
          </cell>
          <cell r="M518"/>
          <cell r="N518"/>
          <cell r="O518">
            <v>0</v>
          </cell>
          <cell r="P518">
            <v>3</v>
          </cell>
          <cell r="Q518">
            <v>2</v>
          </cell>
          <cell r="R518"/>
          <cell r="S518">
            <v>0</v>
          </cell>
          <cell r="T518">
            <v>0</v>
          </cell>
          <cell r="U518"/>
          <cell r="V518">
            <v>0</v>
          </cell>
          <cell r="W518">
            <v>267</v>
          </cell>
          <cell r="X518">
            <v>247</v>
          </cell>
          <cell r="Y518">
            <v>241</v>
          </cell>
          <cell r="Z518">
            <v>244</v>
          </cell>
          <cell r="AA518">
            <v>225</v>
          </cell>
          <cell r="AB518">
            <v>755</v>
          </cell>
          <cell r="AC518">
            <v>469</v>
          </cell>
          <cell r="AD518">
            <v>1224</v>
          </cell>
          <cell r="AE518">
            <v>1224</v>
          </cell>
          <cell r="AF518">
            <v>0</v>
          </cell>
          <cell r="AG518">
            <v>3756238.2499999995</v>
          </cell>
          <cell r="AH518">
            <v>2732787.96</v>
          </cell>
          <cell r="AI518">
            <v>6489026.209999999</v>
          </cell>
          <cell r="AJ518">
            <v>6489026.209999999</v>
          </cell>
          <cell r="AK518">
            <v>0</v>
          </cell>
          <cell r="AL518">
            <v>0</v>
          </cell>
          <cell r="AM518">
            <v>228.00000000000051</v>
          </cell>
          <cell r="AN518">
            <v>112130.40000000026</v>
          </cell>
          <cell r="AO518">
            <v>112130.40000000026</v>
          </cell>
          <cell r="AP518">
            <v>0</v>
          </cell>
          <cell r="AQ518">
            <v>0</v>
          </cell>
          <cell r="AR518">
            <v>270.00000000000045</v>
          </cell>
          <cell r="AS518">
            <v>325193.40000000055</v>
          </cell>
          <cell r="AT518">
            <v>325193.40000000055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926.75715453802104</v>
          </cell>
          <cell r="BK518">
            <v>0</v>
          </cell>
          <cell r="BL518">
            <v>107.08748977923139</v>
          </cell>
          <cell r="BM518">
            <v>36543.60588716271</v>
          </cell>
          <cell r="BN518">
            <v>122.09975470155352</v>
          </cell>
          <cell r="BO518">
            <v>55147.575208503666</v>
          </cell>
          <cell r="BP518">
            <v>6.0049059689288624</v>
          </cell>
          <cell r="BQ518">
            <v>3797.0221422730988</v>
          </cell>
          <cell r="BR518">
            <v>57.046606704824228</v>
          </cell>
          <cell r="BS518">
            <v>39507.05700735897</v>
          </cell>
          <cell r="BT518">
            <v>4.0032706459525711</v>
          </cell>
          <cell r="BU518">
            <v>2973.3091741618937</v>
          </cell>
          <cell r="BV518">
            <v>1.0008176614881434</v>
          </cell>
          <cell r="BW518">
            <v>949.25553556827435</v>
          </cell>
          <cell r="BX518">
            <v>138917.82495502863</v>
          </cell>
          <cell r="BY518">
            <v>138917.82495502863</v>
          </cell>
          <cell r="BZ518">
            <v>0</v>
          </cell>
          <cell r="CA518">
            <v>576241.62495502946</v>
          </cell>
          <cell r="CB518">
            <v>576241.62495502946</v>
          </cell>
          <cell r="CC518">
            <v>0</v>
          </cell>
          <cell r="CD518">
            <v>0</v>
          </cell>
          <cell r="CE518">
            <v>120.684</v>
          </cell>
          <cell r="CF518">
            <v>67.301100452880007</v>
          </cell>
          <cell r="CG518">
            <v>113.12184873949582</v>
          </cell>
          <cell r="CH518">
            <v>61.616762865630264</v>
          </cell>
          <cell r="CI518">
            <v>110.37394957983196</v>
          </cell>
          <cell r="CJ518">
            <v>60.119999395210101</v>
          </cell>
          <cell r="CK518">
            <v>95.019230769230788</v>
          </cell>
          <cell r="CL518">
            <v>61.313186364230781</v>
          </cell>
          <cell r="CM518">
            <v>87.620192307692321</v>
          </cell>
          <cell r="CN518">
            <v>56.538798901442313</v>
          </cell>
          <cell r="CO518">
            <v>306.88984797939349</v>
          </cell>
          <cell r="CP518">
            <v>546733.47087072884</v>
          </cell>
          <cell r="CQ518">
            <v>546733.47087072884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42.103194103194106</v>
          </cell>
          <cell r="CZ518">
            <v>66979.024275184274</v>
          </cell>
          <cell r="DA518">
            <v>66979.024275184274</v>
          </cell>
          <cell r="DB518">
            <v>0</v>
          </cell>
          <cell r="DC518">
            <v>7678980.3301009415</v>
          </cell>
          <cell r="DD518">
            <v>7678980.3301009415</v>
          </cell>
          <cell r="DE518">
            <v>0</v>
          </cell>
          <cell r="DF518">
            <v>134894.59</v>
          </cell>
          <cell r="DG518">
            <v>134894.59</v>
          </cell>
          <cell r="DH518">
            <v>244.8</v>
          </cell>
          <cell r="DI518">
            <v>0</v>
          </cell>
          <cell r="DJ518">
            <v>0</v>
          </cell>
          <cell r="DK518">
            <v>1.7969999999999999</v>
          </cell>
          <cell r="DL518">
            <v>0</v>
          </cell>
          <cell r="DN518"/>
          <cell r="DO518">
            <v>0</v>
          </cell>
          <cell r="DP518">
            <v>0</v>
          </cell>
          <cell r="DQ518">
            <v>0</v>
          </cell>
          <cell r="DR518">
            <v>1.0173000000000001</v>
          </cell>
          <cell r="DS518">
            <v>0</v>
          </cell>
          <cell r="DT518">
            <v>135180.03611774702</v>
          </cell>
          <cell r="DU518">
            <v>135180.03611774702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28296.45</v>
          </cell>
          <cell r="EB518">
            <v>28296.45</v>
          </cell>
          <cell r="EC518">
            <v>0</v>
          </cell>
          <cell r="ED518">
            <v>0</v>
          </cell>
          <cell r="EE518">
            <v>28296.45</v>
          </cell>
          <cell r="EF518">
            <v>0</v>
          </cell>
          <cell r="EG518">
            <v>28296.450000000004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298371.07611774706</v>
          </cell>
          <cell r="ER518">
            <v>298371.07611774706</v>
          </cell>
          <cell r="ES518">
            <v>0</v>
          </cell>
          <cell r="ET518">
            <v>7977351.4062186889</v>
          </cell>
          <cell r="EU518">
            <v>7977351.4062186889</v>
          </cell>
          <cell r="EV518">
            <v>7949054.9562186887</v>
          </cell>
          <cell r="EW518">
            <v>6494.3259446231114</v>
          </cell>
          <cell r="EX518">
            <v>5995</v>
          </cell>
          <cell r="EY518">
            <v>0</v>
          </cell>
          <cell r="EZ518">
            <v>7337880</v>
          </cell>
          <cell r="FA518">
            <v>0</v>
          </cell>
          <cell r="FB518">
            <v>7977351.4062186889</v>
          </cell>
          <cell r="FC518">
            <v>7977351.4062186889</v>
          </cell>
          <cell r="FD518">
            <v>0</v>
          </cell>
          <cell r="FE518">
            <v>7977351.4062186889</v>
          </cell>
          <cell r="FF518">
            <v>0</v>
          </cell>
          <cell r="FG518">
            <v>7977351.4062186889</v>
          </cell>
          <cell r="FH518" t="str">
            <v>Formula</v>
          </cell>
          <cell r="FI518">
            <v>0</v>
          </cell>
          <cell r="FJ518">
            <v>1228495.7977273487</v>
          </cell>
          <cell r="FK518">
            <v>1228495.7977273487</v>
          </cell>
          <cell r="FL518">
            <v>0</v>
          </cell>
          <cell r="FM518">
            <v>0</v>
          </cell>
          <cell r="FN518">
            <v>0</v>
          </cell>
          <cell r="FO518">
            <v>0</v>
          </cell>
          <cell r="FP518">
            <v>0</v>
          </cell>
          <cell r="FQ518">
            <v>0</v>
          </cell>
        </row>
        <row r="519">
          <cell r="C519"/>
          <cell r="D519"/>
          <cell r="E519" t="str">
            <v>Saffron Walden County High School</v>
          </cell>
          <cell r="F519" t="str">
            <v>S</v>
          </cell>
          <cell r="G519" t="str">
            <v/>
          </cell>
          <cell r="I519" t="str">
            <v>Y</v>
          </cell>
          <cell r="J519" t="str">
            <v>VI</v>
          </cell>
          <cell r="K519">
            <v>5408</v>
          </cell>
          <cell r="L519">
            <v>136776</v>
          </cell>
          <cell r="M519"/>
          <cell r="N519"/>
          <cell r="O519">
            <v>0</v>
          </cell>
          <cell r="P519">
            <v>3</v>
          </cell>
          <cell r="Q519">
            <v>2</v>
          </cell>
          <cell r="R519"/>
          <cell r="S519">
            <v>0</v>
          </cell>
          <cell r="T519">
            <v>0</v>
          </cell>
          <cell r="U519"/>
          <cell r="V519">
            <v>0</v>
          </cell>
          <cell r="W519">
            <v>300</v>
          </cell>
          <cell r="X519">
            <v>301</v>
          </cell>
          <cell r="Y519">
            <v>303</v>
          </cell>
          <cell r="Z519">
            <v>297</v>
          </cell>
          <cell r="AA519">
            <v>296</v>
          </cell>
          <cell r="AB519">
            <v>904</v>
          </cell>
          <cell r="AC519">
            <v>593</v>
          </cell>
          <cell r="AD519">
            <v>1497</v>
          </cell>
          <cell r="AE519">
            <v>1497</v>
          </cell>
          <cell r="AF519">
            <v>0</v>
          </cell>
          <cell r="AG519">
            <v>4497535.5999999996</v>
          </cell>
          <cell r="AH519">
            <v>3455316.12</v>
          </cell>
          <cell r="AI519">
            <v>7952851.7199999997</v>
          </cell>
          <cell r="AJ519">
            <v>7952851.7199999997</v>
          </cell>
          <cell r="AK519">
            <v>0</v>
          </cell>
          <cell r="AL519">
            <v>0</v>
          </cell>
          <cell r="AM519">
            <v>121.00000000000007</v>
          </cell>
          <cell r="AN519">
            <v>59507.800000000039</v>
          </cell>
          <cell r="AO519">
            <v>59507.800000000039</v>
          </cell>
          <cell r="AP519">
            <v>0</v>
          </cell>
          <cell r="AQ519">
            <v>0</v>
          </cell>
          <cell r="AR519">
            <v>158.9999999999994</v>
          </cell>
          <cell r="AS519">
            <v>191502.7799999993</v>
          </cell>
          <cell r="AT519">
            <v>191502.7799999993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1493.9979946524063</v>
          </cell>
          <cell r="BK519">
            <v>0</v>
          </cell>
          <cell r="BL519">
            <v>0</v>
          </cell>
          <cell r="BM519">
            <v>0</v>
          </cell>
          <cell r="BN519">
            <v>3.0020053475935864</v>
          </cell>
          <cell r="BO519">
            <v>1355.8857352941193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1355.8857352941193</v>
          </cell>
          <cell r="BY519">
            <v>1355.8857352941193</v>
          </cell>
          <cell r="BZ519">
            <v>0</v>
          </cell>
          <cell r="CA519">
            <v>252366.46573529346</v>
          </cell>
          <cell r="CB519">
            <v>252366.46573529346</v>
          </cell>
          <cell r="CC519">
            <v>0</v>
          </cell>
          <cell r="CD519">
            <v>0</v>
          </cell>
          <cell r="CE519">
            <v>73.469387755101891</v>
          </cell>
          <cell r="CF519">
            <v>40.971219428571345</v>
          </cell>
          <cell r="CG519">
            <v>72.655172413793238</v>
          </cell>
          <cell r="CH519">
            <v>39.574817592413872</v>
          </cell>
          <cell r="CI519">
            <v>73.137931034482889</v>
          </cell>
          <cell r="CJ519">
            <v>39.837773191034557</v>
          </cell>
          <cell r="CK519">
            <v>45.938848920863379</v>
          </cell>
          <cell r="CL519">
            <v>29.643022601223066</v>
          </cell>
          <cell r="CM519">
            <v>45.784172661870571</v>
          </cell>
          <cell r="CN519">
            <v>29.54321444431659</v>
          </cell>
          <cell r="CO519">
            <v>179.57004725755942</v>
          </cell>
          <cell r="CP519">
            <v>319909.42629075982</v>
          </cell>
          <cell r="CQ519">
            <v>319909.42629075982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23.030769230769252</v>
          </cell>
          <cell r="CZ519">
            <v>36638.038615384648</v>
          </cell>
          <cell r="DA519">
            <v>36638.038615384648</v>
          </cell>
          <cell r="DB519">
            <v>0</v>
          </cell>
          <cell r="DC519">
            <v>8561765.6506414376</v>
          </cell>
          <cell r="DD519">
            <v>8561765.6506414376</v>
          </cell>
          <cell r="DE519">
            <v>0</v>
          </cell>
          <cell r="DF519">
            <v>134894.59</v>
          </cell>
          <cell r="DG519">
            <v>134894.59</v>
          </cell>
          <cell r="DH519">
            <v>299.39999999999998</v>
          </cell>
          <cell r="DI519">
            <v>0</v>
          </cell>
          <cell r="DJ519">
            <v>0</v>
          </cell>
          <cell r="DK519">
            <v>3.8290000000000002</v>
          </cell>
          <cell r="DL519">
            <v>1</v>
          </cell>
          <cell r="DN519"/>
          <cell r="DO519">
            <v>0</v>
          </cell>
          <cell r="DP519">
            <v>0</v>
          </cell>
          <cell r="DQ519">
            <v>0</v>
          </cell>
          <cell r="DR519">
            <v>1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48067.5</v>
          </cell>
          <cell r="EB519">
            <v>48067.5</v>
          </cell>
          <cell r="EC519">
            <v>0</v>
          </cell>
          <cell r="ED519">
            <v>0</v>
          </cell>
          <cell r="EE519">
            <v>48067.5</v>
          </cell>
          <cell r="EF519">
            <v>0</v>
          </cell>
          <cell r="EG519">
            <v>48067.5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182962.09</v>
          </cell>
          <cell r="ER519">
            <v>182962.09</v>
          </cell>
          <cell r="ES519">
            <v>0</v>
          </cell>
          <cell r="ET519">
            <v>8744727.7406414375</v>
          </cell>
          <cell r="EU519">
            <v>8744727.7406414375</v>
          </cell>
          <cell r="EV519">
            <v>8696660.2406414375</v>
          </cell>
          <cell r="EW519">
            <v>5809.3922783175931</v>
          </cell>
          <cell r="EX519">
            <v>5995</v>
          </cell>
          <cell r="EY519">
            <v>185.60772168240692</v>
          </cell>
          <cell r="EZ519">
            <v>8974515</v>
          </cell>
          <cell r="FA519">
            <v>277854.75935856253</v>
          </cell>
          <cell r="FB519">
            <v>9022582.5</v>
          </cell>
          <cell r="FC519">
            <v>9022582.5</v>
          </cell>
          <cell r="FD519">
            <v>0</v>
          </cell>
          <cell r="FE519">
            <v>9022582.5</v>
          </cell>
          <cell r="FF519">
            <v>0</v>
          </cell>
          <cell r="FG519">
            <v>9022582.5</v>
          </cell>
          <cell r="FH519" t="str">
            <v>MPPL</v>
          </cell>
          <cell r="FI519">
            <v>0</v>
          </cell>
          <cell r="FJ519">
            <v>708463.16504143784</v>
          </cell>
          <cell r="FK519">
            <v>708463.16504143784</v>
          </cell>
          <cell r="FL519">
            <v>0</v>
          </cell>
          <cell r="FM519">
            <v>0</v>
          </cell>
          <cell r="FN519">
            <v>0</v>
          </cell>
          <cell r="FO519">
            <v>0</v>
          </cell>
          <cell r="FP519">
            <v>0</v>
          </cell>
          <cell r="FQ519">
            <v>0</v>
          </cell>
        </row>
        <row r="520">
          <cell r="C520"/>
          <cell r="D520"/>
          <cell r="E520" t="str">
            <v>The Sandon School</v>
          </cell>
          <cell r="F520" t="str">
            <v>S</v>
          </cell>
          <cell r="G520" t="str">
            <v/>
          </cell>
          <cell r="I520" t="str">
            <v>Y</v>
          </cell>
          <cell r="J520" t="str">
            <v>VI</v>
          </cell>
          <cell r="K520">
            <v>5463</v>
          </cell>
          <cell r="L520">
            <v>137240</v>
          </cell>
          <cell r="M520"/>
          <cell r="N520"/>
          <cell r="O520">
            <v>0</v>
          </cell>
          <cell r="P520">
            <v>3</v>
          </cell>
          <cell r="Q520">
            <v>2</v>
          </cell>
          <cell r="R520"/>
          <cell r="S520">
            <v>0</v>
          </cell>
          <cell r="T520">
            <v>0</v>
          </cell>
          <cell r="U520"/>
          <cell r="V520">
            <v>0</v>
          </cell>
          <cell r="W520">
            <v>216</v>
          </cell>
          <cell r="X520">
            <v>214</v>
          </cell>
          <cell r="Y520">
            <v>214</v>
          </cell>
          <cell r="Z520">
            <v>212</v>
          </cell>
          <cell r="AA520">
            <v>221</v>
          </cell>
          <cell r="AB520">
            <v>644</v>
          </cell>
          <cell r="AC520">
            <v>433</v>
          </cell>
          <cell r="AD520">
            <v>1077</v>
          </cell>
          <cell r="AE520">
            <v>1077</v>
          </cell>
          <cell r="AF520">
            <v>0</v>
          </cell>
          <cell r="AG520">
            <v>3203996.5999999996</v>
          </cell>
          <cell r="AH520">
            <v>2523021.7200000002</v>
          </cell>
          <cell r="AI520">
            <v>5727018.3200000003</v>
          </cell>
          <cell r="AJ520">
            <v>5727018.3200000003</v>
          </cell>
          <cell r="AK520">
            <v>0</v>
          </cell>
          <cell r="AL520">
            <v>0</v>
          </cell>
          <cell r="AM520">
            <v>160.00000000000006</v>
          </cell>
          <cell r="AN520">
            <v>78688.000000000029</v>
          </cell>
          <cell r="AO520">
            <v>78688.000000000029</v>
          </cell>
          <cell r="AP520">
            <v>0</v>
          </cell>
          <cell r="AQ520">
            <v>0</v>
          </cell>
          <cell r="AR520">
            <v>173.9999999999998</v>
          </cell>
          <cell r="AS520">
            <v>209569.07999999978</v>
          </cell>
          <cell r="AT520">
            <v>209569.07999999978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866.00000000000034</v>
          </cell>
          <cell r="BK520">
            <v>0</v>
          </cell>
          <cell r="BL520">
            <v>164.99999999999957</v>
          </cell>
          <cell r="BM520">
            <v>56306.249999999854</v>
          </cell>
          <cell r="BN520">
            <v>14.999999999999991</v>
          </cell>
          <cell r="BO520">
            <v>6774.899999999996</v>
          </cell>
          <cell r="BP520">
            <v>5.9999999999999964</v>
          </cell>
          <cell r="BQ520">
            <v>3793.9199999999983</v>
          </cell>
          <cell r="BR520">
            <v>25.000000000000021</v>
          </cell>
          <cell r="BS520">
            <v>17313.500000000015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84188.569999999861</v>
          </cell>
          <cell r="BY520">
            <v>84188.569999999861</v>
          </cell>
          <cell r="BZ520">
            <v>0</v>
          </cell>
          <cell r="CA520">
            <v>372445.64999999967</v>
          </cell>
          <cell r="CB520">
            <v>372445.64999999967</v>
          </cell>
          <cell r="CC520">
            <v>0</v>
          </cell>
          <cell r="CD520">
            <v>0</v>
          </cell>
          <cell r="CE520">
            <v>83.943127962085399</v>
          </cell>
          <cell r="CF520">
            <v>46.81204540208536</v>
          </cell>
          <cell r="CG520">
            <v>79.064039408867046</v>
          </cell>
          <cell r="CH520">
            <v>43.065687325123186</v>
          </cell>
          <cell r="CI520">
            <v>79.064039408867046</v>
          </cell>
          <cell r="CJ520">
            <v>43.065687325123186</v>
          </cell>
          <cell r="CK520">
            <v>51.755868544600929</v>
          </cell>
          <cell r="CL520">
            <v>33.396578648638489</v>
          </cell>
          <cell r="CM520">
            <v>53.953051643192481</v>
          </cell>
          <cell r="CN520">
            <v>34.814357930892015</v>
          </cell>
          <cell r="CO520">
            <v>201.15435663186224</v>
          </cell>
          <cell r="CP520">
            <v>358362.52097036154</v>
          </cell>
          <cell r="CQ520">
            <v>358362.52097036154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17.000000000000018</v>
          </cell>
          <cell r="CZ520">
            <v>27044.110000000026</v>
          </cell>
          <cell r="DA520">
            <v>27044.110000000026</v>
          </cell>
          <cell r="DB520">
            <v>0</v>
          </cell>
          <cell r="DC520">
            <v>6484870.6009703623</v>
          </cell>
          <cell r="DD520">
            <v>6484870.6009703623</v>
          </cell>
          <cell r="DE520">
            <v>0</v>
          </cell>
          <cell r="DF520">
            <v>134894.59</v>
          </cell>
          <cell r="DG520">
            <v>134894.59</v>
          </cell>
          <cell r="DH520">
            <v>215.4</v>
          </cell>
          <cell r="DI520">
            <v>0</v>
          </cell>
          <cell r="DJ520">
            <v>0</v>
          </cell>
          <cell r="DK520">
            <v>3.3490000000000002</v>
          </cell>
          <cell r="DL520">
            <v>1</v>
          </cell>
          <cell r="DN520"/>
          <cell r="DO520">
            <v>0</v>
          </cell>
          <cell r="DP520">
            <v>0</v>
          </cell>
          <cell r="DQ520">
            <v>0</v>
          </cell>
          <cell r="DR520">
            <v>1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30319.5</v>
          </cell>
          <cell r="EB520">
            <v>30319.5</v>
          </cell>
          <cell r="EC520">
            <v>0</v>
          </cell>
          <cell r="ED520">
            <v>0</v>
          </cell>
          <cell r="EE520">
            <v>30319.5</v>
          </cell>
          <cell r="EF520">
            <v>0</v>
          </cell>
          <cell r="EG520">
            <v>30319.5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165214.09</v>
          </cell>
          <cell r="ER520">
            <v>165214.09</v>
          </cell>
          <cell r="ES520">
            <v>0</v>
          </cell>
          <cell r="ET520">
            <v>6650084.6909703622</v>
          </cell>
          <cell r="EU520">
            <v>6650084.6909703622</v>
          </cell>
          <cell r="EV520">
            <v>6619765.1909703622</v>
          </cell>
          <cell r="EW520">
            <v>6146.4857854878019</v>
          </cell>
          <cell r="EX520">
            <v>5995</v>
          </cell>
          <cell r="EY520">
            <v>0</v>
          </cell>
          <cell r="EZ520">
            <v>6456615</v>
          </cell>
          <cell r="FA520">
            <v>0</v>
          </cell>
          <cell r="FB520">
            <v>6650084.6909703622</v>
          </cell>
          <cell r="FC520">
            <v>6650084.6909703622</v>
          </cell>
          <cell r="FD520">
            <v>0</v>
          </cell>
          <cell r="FE520">
            <v>6650084.6909703622</v>
          </cell>
          <cell r="FF520">
            <v>0</v>
          </cell>
          <cell r="FG520">
            <v>6650084.6909703622</v>
          </cell>
          <cell r="FH520" t="str">
            <v>Formula</v>
          </cell>
          <cell r="FI520">
            <v>0</v>
          </cell>
          <cell r="FJ520">
            <v>793704.64737036114</v>
          </cell>
          <cell r="FK520">
            <v>793704.64737036114</v>
          </cell>
          <cell r="FL520">
            <v>0</v>
          </cell>
          <cell r="FM520">
            <v>0</v>
          </cell>
          <cell r="FN520">
            <v>0</v>
          </cell>
          <cell r="FO520">
            <v>0</v>
          </cell>
          <cell r="FP520">
            <v>0</v>
          </cell>
          <cell r="FQ520">
            <v>0</v>
          </cell>
        </row>
        <row r="521">
          <cell r="C521"/>
          <cell r="D521"/>
          <cell r="E521" t="str">
            <v>Shenfield High School</v>
          </cell>
          <cell r="F521" t="str">
            <v>S</v>
          </cell>
          <cell r="G521" t="str">
            <v/>
          </cell>
          <cell r="I521" t="str">
            <v>Y</v>
          </cell>
          <cell r="J521" t="str">
            <v>VI</v>
          </cell>
          <cell r="K521">
            <v>5467</v>
          </cell>
          <cell r="L521">
            <v>137877</v>
          </cell>
          <cell r="M521"/>
          <cell r="N521"/>
          <cell r="O521">
            <v>0</v>
          </cell>
          <cell r="P521">
            <v>3</v>
          </cell>
          <cell r="Q521">
            <v>2</v>
          </cell>
          <cell r="R521"/>
          <cell r="S521">
            <v>0</v>
          </cell>
          <cell r="T521">
            <v>0</v>
          </cell>
          <cell r="U521"/>
          <cell r="V521">
            <v>0</v>
          </cell>
          <cell r="W521">
            <v>241</v>
          </cell>
          <cell r="X521">
            <v>238</v>
          </cell>
          <cell r="Y521">
            <v>236</v>
          </cell>
          <cell r="Z521">
            <v>240</v>
          </cell>
          <cell r="AA521">
            <v>238</v>
          </cell>
          <cell r="AB521">
            <v>715</v>
          </cell>
          <cell r="AC521">
            <v>478</v>
          </cell>
          <cell r="AD521">
            <v>1193</v>
          </cell>
          <cell r="AE521">
            <v>1193</v>
          </cell>
          <cell r="AF521">
            <v>0</v>
          </cell>
          <cell r="AG521">
            <v>3557232.2499999995</v>
          </cell>
          <cell r="AH521">
            <v>2785229.52</v>
          </cell>
          <cell r="AI521">
            <v>6342461.7699999996</v>
          </cell>
          <cell r="AJ521">
            <v>6342461.7699999996</v>
          </cell>
          <cell r="AK521">
            <v>0</v>
          </cell>
          <cell r="AL521">
            <v>0</v>
          </cell>
          <cell r="AM521">
            <v>183.00000000000037</v>
          </cell>
          <cell r="AN521">
            <v>89999.400000000183</v>
          </cell>
          <cell r="AO521">
            <v>89999.400000000183</v>
          </cell>
          <cell r="AP521">
            <v>0</v>
          </cell>
          <cell r="AQ521">
            <v>0</v>
          </cell>
          <cell r="AR521">
            <v>203.99999999999989</v>
          </cell>
          <cell r="AS521">
            <v>245701.67999999988</v>
          </cell>
          <cell r="AT521">
            <v>245701.67999999988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936.00000000000023</v>
          </cell>
          <cell r="BK521">
            <v>0</v>
          </cell>
          <cell r="BL521">
            <v>158.99999999999955</v>
          </cell>
          <cell r="BM521">
            <v>54258.749999999847</v>
          </cell>
          <cell r="BN521">
            <v>79.999999999999957</v>
          </cell>
          <cell r="BO521">
            <v>36132.799999999981</v>
          </cell>
          <cell r="BP521">
            <v>7.9999999999999947</v>
          </cell>
          <cell r="BQ521">
            <v>5058.5599999999968</v>
          </cell>
          <cell r="BR521">
            <v>4.0000000000000036</v>
          </cell>
          <cell r="BS521">
            <v>2770.1600000000021</v>
          </cell>
          <cell r="BT521">
            <v>2.9999999999999964</v>
          </cell>
          <cell r="BU521">
            <v>2228.1599999999976</v>
          </cell>
          <cell r="BV521">
            <v>2.9999999999999964</v>
          </cell>
          <cell r="BW521">
            <v>2845.4399999999969</v>
          </cell>
          <cell r="BX521">
            <v>103293.86999999984</v>
          </cell>
          <cell r="BY521">
            <v>103293.86999999984</v>
          </cell>
          <cell r="BZ521">
            <v>0</v>
          </cell>
          <cell r="CA521">
            <v>438994.9499999999</v>
          </cell>
          <cell r="CB521">
            <v>438994.9499999999</v>
          </cell>
          <cell r="CC521">
            <v>0</v>
          </cell>
          <cell r="CD521">
            <v>0</v>
          </cell>
          <cell r="CE521">
            <v>85.711297071129806</v>
          </cell>
          <cell r="CF521">
            <v>47.798089341841063</v>
          </cell>
          <cell r="CG521">
            <v>88.728070175438674</v>
          </cell>
          <cell r="CH521">
            <v>48.329624386842148</v>
          </cell>
          <cell r="CI521">
            <v>87.982456140350948</v>
          </cell>
          <cell r="CJ521">
            <v>47.923493089473723</v>
          </cell>
          <cell r="CK521">
            <v>82.077922077922082</v>
          </cell>
          <cell r="CL521">
            <v>52.962530763636366</v>
          </cell>
          <cell r="CM521">
            <v>81.393939393939405</v>
          </cell>
          <cell r="CN521">
            <v>52.521176340606068</v>
          </cell>
          <cell r="CO521">
            <v>249.53491392239937</v>
          </cell>
          <cell r="CP521">
            <v>444553.93520017213</v>
          </cell>
          <cell r="CQ521">
            <v>444553.93520017213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4.0000000000000036</v>
          </cell>
          <cell r="CZ521">
            <v>6363.3200000000052</v>
          </cell>
          <cell r="DA521">
            <v>6363.3200000000052</v>
          </cell>
          <cell r="DB521">
            <v>0</v>
          </cell>
          <cell r="DC521">
            <v>7232373.9752001725</v>
          </cell>
          <cell r="DD521">
            <v>7232373.9752001725</v>
          </cell>
          <cell r="DE521">
            <v>0</v>
          </cell>
          <cell r="DF521">
            <v>134894.59</v>
          </cell>
          <cell r="DG521">
            <v>134894.59</v>
          </cell>
          <cell r="DH521">
            <v>238.6</v>
          </cell>
          <cell r="DI521">
            <v>0</v>
          </cell>
          <cell r="DJ521">
            <v>0</v>
          </cell>
          <cell r="DK521">
            <v>1.9970000000000001</v>
          </cell>
          <cell r="DL521">
            <v>0</v>
          </cell>
          <cell r="DN521"/>
          <cell r="DO521">
            <v>0</v>
          </cell>
          <cell r="DP521">
            <v>0</v>
          </cell>
          <cell r="DQ521">
            <v>0</v>
          </cell>
          <cell r="DR521">
            <v>1.0173000000000001</v>
          </cell>
          <cell r="DS521">
            <v>0</v>
          </cell>
          <cell r="DT521">
            <v>127453.74617796367</v>
          </cell>
          <cell r="DU521">
            <v>127453.74617796367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34127.07</v>
          </cell>
          <cell r="EB521">
            <v>34127.07</v>
          </cell>
          <cell r="EC521">
            <v>0</v>
          </cell>
          <cell r="ED521">
            <v>0</v>
          </cell>
          <cell r="EE521">
            <v>34127.07</v>
          </cell>
          <cell r="EF521">
            <v>0</v>
          </cell>
          <cell r="EG521">
            <v>34127.07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296475.40617796365</v>
          </cell>
          <cell r="ER521">
            <v>296475.40617796365</v>
          </cell>
          <cell r="ES521">
            <v>0</v>
          </cell>
          <cell r="ET521">
            <v>7528849.3813781366</v>
          </cell>
          <cell r="EU521">
            <v>7528849.3813781366</v>
          </cell>
          <cell r="EV521">
            <v>7494722.3113781363</v>
          </cell>
          <cell r="EW521">
            <v>6282.2483750026286</v>
          </cell>
          <cell r="EX521">
            <v>5995</v>
          </cell>
          <cell r="EY521">
            <v>0</v>
          </cell>
          <cell r="EZ521">
            <v>7152035</v>
          </cell>
          <cell r="FA521">
            <v>0</v>
          </cell>
          <cell r="FB521">
            <v>7528849.3813781366</v>
          </cell>
          <cell r="FC521">
            <v>7528849.3813781366</v>
          </cell>
          <cell r="FD521">
            <v>0</v>
          </cell>
          <cell r="FE521">
            <v>7528849.3813781366</v>
          </cell>
          <cell r="FF521">
            <v>0</v>
          </cell>
          <cell r="FG521">
            <v>7528849.3813781366</v>
          </cell>
          <cell r="FH521" t="str">
            <v>Formula</v>
          </cell>
          <cell r="FI521">
            <v>0</v>
          </cell>
          <cell r="FJ521">
            <v>942795.02390255476</v>
          </cell>
          <cell r="FK521">
            <v>942795.02390255476</v>
          </cell>
          <cell r="FL521">
            <v>0</v>
          </cell>
          <cell r="FM521">
            <v>0</v>
          </cell>
          <cell r="FN521">
            <v>0</v>
          </cell>
          <cell r="FO521">
            <v>0</v>
          </cell>
          <cell r="FP521">
            <v>0</v>
          </cell>
          <cell r="FQ521">
            <v>0</v>
          </cell>
        </row>
        <row r="522">
          <cell r="C522"/>
          <cell r="D522"/>
          <cell r="E522" t="str">
            <v>Sir Frederick Gibberd College</v>
          </cell>
          <cell r="F522" t="str">
            <v>S</v>
          </cell>
          <cell r="G522" t="str">
            <v/>
          </cell>
          <cell r="I522" t="str">
            <v>Y</v>
          </cell>
          <cell r="K522">
            <v>4019</v>
          </cell>
          <cell r="L522">
            <v>143697</v>
          </cell>
          <cell r="M522"/>
          <cell r="N522"/>
          <cell r="O522">
            <v>0</v>
          </cell>
          <cell r="P522">
            <v>3</v>
          </cell>
          <cell r="Q522">
            <v>2</v>
          </cell>
          <cell r="R522"/>
          <cell r="S522">
            <v>0</v>
          </cell>
          <cell r="T522">
            <v>0</v>
          </cell>
          <cell r="U522"/>
          <cell r="V522">
            <v>0</v>
          </cell>
          <cell r="W522">
            <v>233</v>
          </cell>
          <cell r="X522">
            <v>189</v>
          </cell>
          <cell r="Y522">
            <v>182</v>
          </cell>
          <cell r="Z522">
            <v>112</v>
          </cell>
          <cell r="AA522">
            <v>119</v>
          </cell>
          <cell r="AB522">
            <v>604</v>
          </cell>
          <cell r="AC522">
            <v>231</v>
          </cell>
          <cell r="AD522">
            <v>835</v>
          </cell>
          <cell r="AE522">
            <v>835</v>
          </cell>
          <cell r="AF522">
            <v>0</v>
          </cell>
          <cell r="AG522">
            <v>3004990.5999999996</v>
          </cell>
          <cell r="AH522">
            <v>1346000.04</v>
          </cell>
          <cell r="AI522">
            <v>4350990.6399999997</v>
          </cell>
          <cell r="AJ522">
            <v>4350990.6399999997</v>
          </cell>
          <cell r="AK522">
            <v>0</v>
          </cell>
          <cell r="AL522">
            <v>0</v>
          </cell>
          <cell r="AM522">
            <v>199.99999999999972</v>
          </cell>
          <cell r="AN522">
            <v>98359.999999999869</v>
          </cell>
          <cell r="AO522">
            <v>98359.999999999869</v>
          </cell>
          <cell r="AP522">
            <v>0</v>
          </cell>
          <cell r="AQ522">
            <v>0</v>
          </cell>
          <cell r="AR522">
            <v>232.00000000000043</v>
          </cell>
          <cell r="AS522">
            <v>279425.44000000053</v>
          </cell>
          <cell r="AT522">
            <v>279425.44000000053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325.0000000000004</v>
          </cell>
          <cell r="BK522">
            <v>0</v>
          </cell>
          <cell r="BL522">
            <v>258.00000000000023</v>
          </cell>
          <cell r="BM522">
            <v>88042.500000000073</v>
          </cell>
          <cell r="BN522">
            <v>165.00000000000028</v>
          </cell>
          <cell r="BO522">
            <v>74523.90000000014</v>
          </cell>
          <cell r="BP522">
            <v>53.000000000000021</v>
          </cell>
          <cell r="BQ522">
            <v>33512.960000000014</v>
          </cell>
          <cell r="BR522">
            <v>34</v>
          </cell>
          <cell r="BS522">
            <v>23546.36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219625.7200000002</v>
          </cell>
          <cell r="BY522">
            <v>219625.7200000002</v>
          </cell>
          <cell r="BZ522">
            <v>0</v>
          </cell>
          <cell r="CA522">
            <v>597411.16000000061</v>
          </cell>
          <cell r="CB522">
            <v>597411.16000000061</v>
          </cell>
          <cell r="CC522">
            <v>0</v>
          </cell>
          <cell r="CD522">
            <v>0</v>
          </cell>
          <cell r="CE522">
            <v>81.701298701298782</v>
          </cell>
          <cell r="CF522">
            <v>45.561858332727319</v>
          </cell>
          <cell r="CG522">
            <v>72.929347826086897</v>
          </cell>
          <cell r="CH522">
            <v>39.724159223152142</v>
          </cell>
          <cell r="CI522">
            <v>70.228260869565162</v>
          </cell>
          <cell r="CJ522">
            <v>38.252894066739103</v>
          </cell>
          <cell r="CK522">
            <v>42.128440366972512</v>
          </cell>
          <cell r="CL522">
            <v>27.184275167706442</v>
          </cell>
          <cell r="CM522">
            <v>44.761467889908289</v>
          </cell>
          <cell r="CN522">
            <v>28.883292365688092</v>
          </cell>
          <cell r="CO522">
            <v>179.60647915601311</v>
          </cell>
          <cell r="CP522">
            <v>319974.33081081201</v>
          </cell>
          <cell r="CQ522">
            <v>319974.33081081201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19.494163424124494</v>
          </cell>
          <cell r="CZ522">
            <v>31011.899999999969</v>
          </cell>
          <cell r="DA522">
            <v>31011.899999999969</v>
          </cell>
          <cell r="DB522">
            <v>0</v>
          </cell>
          <cell r="DC522">
            <v>5299388.0308108134</v>
          </cell>
          <cell r="DD522">
            <v>5299388.0308108134</v>
          </cell>
          <cell r="DE522">
            <v>0</v>
          </cell>
          <cell r="DF522">
            <v>134894.59</v>
          </cell>
          <cell r="DG522">
            <v>134894.59</v>
          </cell>
          <cell r="DH522">
            <v>167</v>
          </cell>
          <cell r="DI522">
            <v>0</v>
          </cell>
          <cell r="DJ522">
            <v>0</v>
          </cell>
          <cell r="DK522">
            <v>0.96199999999999997</v>
          </cell>
          <cell r="DL522">
            <v>0</v>
          </cell>
          <cell r="DN522"/>
          <cell r="DO522">
            <v>0</v>
          </cell>
          <cell r="DP522">
            <v>0</v>
          </cell>
          <cell r="DQ522">
            <v>0</v>
          </cell>
          <cell r="DR522">
            <v>1.0173000000000001</v>
          </cell>
          <cell r="DS522">
            <v>0</v>
          </cell>
          <cell r="DT522">
            <v>94013.089340027582</v>
          </cell>
          <cell r="DU522">
            <v>94013.089340027582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228907.67934002756</v>
          </cell>
          <cell r="ER522">
            <v>228907.67934002756</v>
          </cell>
          <cell r="ES522">
            <v>0</v>
          </cell>
          <cell r="ET522">
            <v>5528295.7101508407</v>
          </cell>
          <cell r="EU522">
            <v>5528295.7101508407</v>
          </cell>
          <cell r="EV522">
            <v>5528295.7101508407</v>
          </cell>
          <cell r="EW522">
            <v>6620.7134253303484</v>
          </cell>
          <cell r="EX522">
            <v>5995</v>
          </cell>
          <cell r="EY522">
            <v>0</v>
          </cell>
          <cell r="EZ522">
            <v>5005825</v>
          </cell>
          <cell r="FA522">
            <v>0</v>
          </cell>
          <cell r="FB522">
            <v>5528295.7101508407</v>
          </cell>
          <cell r="FC522">
            <v>5528295.7101508407</v>
          </cell>
          <cell r="FD522">
            <v>0</v>
          </cell>
          <cell r="FE522">
            <v>5528295.7101508407</v>
          </cell>
          <cell r="FF522">
            <v>0</v>
          </cell>
          <cell r="FG522">
            <v>5528295.7101508407</v>
          </cell>
          <cell r="FH522" t="str">
            <v>Formula</v>
          </cell>
          <cell r="FI522">
            <v>0</v>
          </cell>
          <cell r="FJ522">
            <v>953268.29323327984</v>
          </cell>
          <cell r="FK522">
            <v>953268.29323327984</v>
          </cell>
          <cell r="FL522">
            <v>0</v>
          </cell>
          <cell r="FM522">
            <v>0</v>
          </cell>
          <cell r="FN522">
            <v>0</v>
          </cell>
          <cell r="FO522">
            <v>0</v>
          </cell>
          <cell r="FP522">
            <v>0</v>
          </cell>
          <cell r="FQ522">
            <v>0</v>
          </cell>
        </row>
        <row r="523">
          <cell r="C523">
            <v>5890</v>
          </cell>
          <cell r="D523" t="str">
            <v>GMSS5890</v>
          </cell>
          <cell r="E523" t="str">
            <v>St Benedict's Catholic College</v>
          </cell>
          <cell r="F523" t="str">
            <v>S</v>
          </cell>
          <cell r="G523" t="str">
            <v>Y</v>
          </cell>
          <cell r="H523">
            <v>10023500</v>
          </cell>
          <cell r="I523" t="str">
            <v/>
          </cell>
          <cell r="K523">
            <v>5466</v>
          </cell>
          <cell r="L523">
            <v>115382</v>
          </cell>
          <cell r="M523"/>
          <cell r="N523"/>
          <cell r="O523">
            <v>0</v>
          </cell>
          <cell r="P523">
            <v>3</v>
          </cell>
          <cell r="Q523">
            <v>2</v>
          </cell>
          <cell r="R523"/>
          <cell r="S523">
            <v>0</v>
          </cell>
          <cell r="T523">
            <v>0</v>
          </cell>
          <cell r="U523"/>
          <cell r="V523">
            <v>0</v>
          </cell>
          <cell r="W523">
            <v>180</v>
          </cell>
          <cell r="X523">
            <v>179</v>
          </cell>
          <cell r="Y523">
            <v>180</v>
          </cell>
          <cell r="Z523">
            <v>180</v>
          </cell>
          <cell r="AA523">
            <v>180</v>
          </cell>
          <cell r="AB523">
            <v>539</v>
          </cell>
          <cell r="AC523">
            <v>360</v>
          </cell>
          <cell r="AD523">
            <v>899</v>
          </cell>
          <cell r="AE523">
            <v>899</v>
          </cell>
          <cell r="AF523">
            <v>0</v>
          </cell>
          <cell r="AG523">
            <v>2681605.8499999996</v>
          </cell>
          <cell r="AH523">
            <v>2097662.4</v>
          </cell>
          <cell r="AI523">
            <v>4779268.25</v>
          </cell>
          <cell r="AJ523">
            <v>4779268.25</v>
          </cell>
          <cell r="AK523">
            <v>0</v>
          </cell>
          <cell r="AL523">
            <v>0</v>
          </cell>
          <cell r="AM523">
            <v>85.000000000000028</v>
          </cell>
          <cell r="AN523">
            <v>41803.000000000015</v>
          </cell>
          <cell r="AO523">
            <v>41803.000000000015</v>
          </cell>
          <cell r="AP523">
            <v>0</v>
          </cell>
          <cell r="AQ523">
            <v>0</v>
          </cell>
          <cell r="AR523">
            <v>115.99999999999987</v>
          </cell>
          <cell r="AS523">
            <v>139712.71999999986</v>
          </cell>
          <cell r="AT523">
            <v>139712.71999999986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538.00000000000045</v>
          </cell>
          <cell r="BK523">
            <v>0</v>
          </cell>
          <cell r="BL523">
            <v>122.00000000000001</v>
          </cell>
          <cell r="BM523">
            <v>41632.500000000007</v>
          </cell>
          <cell r="BN523">
            <v>98.000000000000426</v>
          </cell>
          <cell r="BO523">
            <v>44262.680000000197</v>
          </cell>
          <cell r="BP523">
            <v>63.999999999999972</v>
          </cell>
          <cell r="BQ523">
            <v>40468.479999999989</v>
          </cell>
          <cell r="BR523">
            <v>34.000000000000007</v>
          </cell>
          <cell r="BS523">
            <v>23546.360000000004</v>
          </cell>
          <cell r="BT523">
            <v>27.999999999999979</v>
          </cell>
          <cell r="BU523">
            <v>20796.159999999985</v>
          </cell>
          <cell r="BV523">
            <v>15.000000000000025</v>
          </cell>
          <cell r="BW523">
            <v>14227.200000000024</v>
          </cell>
          <cell r="BX523">
            <v>184933.38000000018</v>
          </cell>
          <cell r="BY523">
            <v>184933.38000000018</v>
          </cell>
          <cell r="BZ523">
            <v>0</v>
          </cell>
          <cell r="CA523">
            <v>366449.10000000003</v>
          </cell>
          <cell r="CB523">
            <v>366449.10000000003</v>
          </cell>
          <cell r="CC523">
            <v>0</v>
          </cell>
          <cell r="CD523">
            <v>0</v>
          </cell>
          <cell r="CE523">
            <v>49.186046511627843</v>
          </cell>
          <cell r="CF523">
            <v>27.42927858837206</v>
          </cell>
          <cell r="CG523">
            <v>37.969696969696948</v>
          </cell>
          <cell r="CH523">
            <v>20.681856249090899</v>
          </cell>
          <cell r="CI523">
            <v>38.181818181818159</v>
          </cell>
          <cell r="CJ523">
            <v>20.797397345454534</v>
          </cell>
          <cell r="CK523">
            <v>33.882352941176457</v>
          </cell>
          <cell r="CL523">
            <v>21.863311284705873</v>
          </cell>
          <cell r="CM523">
            <v>33.882352941176457</v>
          </cell>
          <cell r="CN523">
            <v>21.863311284705873</v>
          </cell>
          <cell r="CO523">
            <v>112.63515475232923</v>
          </cell>
          <cell r="CP523">
            <v>200662.9072459171</v>
          </cell>
          <cell r="CQ523">
            <v>200662.9072459171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16.514351320321506</v>
          </cell>
          <cell r="CZ523">
            <v>26271.52551090706</v>
          </cell>
          <cell r="DA523">
            <v>26271.52551090706</v>
          </cell>
          <cell r="DB523">
            <v>0</v>
          </cell>
          <cell r="DC523">
            <v>5372651.782756824</v>
          </cell>
          <cell r="DD523">
            <v>5372651.782756824</v>
          </cell>
          <cell r="DE523">
            <v>0</v>
          </cell>
          <cell r="DF523">
            <v>134894.59</v>
          </cell>
          <cell r="DG523">
            <v>134894.59</v>
          </cell>
          <cell r="DH523">
            <v>179.8</v>
          </cell>
          <cell r="DI523">
            <v>0</v>
          </cell>
          <cell r="DJ523">
            <v>0</v>
          </cell>
          <cell r="DK523">
            <v>1.044</v>
          </cell>
          <cell r="DL523">
            <v>0</v>
          </cell>
          <cell r="DN523"/>
          <cell r="DO523">
            <v>0</v>
          </cell>
          <cell r="DP523">
            <v>0</v>
          </cell>
          <cell r="DQ523">
            <v>0</v>
          </cell>
          <cell r="DR523">
            <v>1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26112</v>
          </cell>
          <cell r="EB523">
            <v>22630.400000000001</v>
          </cell>
          <cell r="EC523">
            <v>3481.5999999999985</v>
          </cell>
          <cell r="ED523">
            <v>0</v>
          </cell>
          <cell r="EE523">
            <v>26112</v>
          </cell>
          <cell r="EF523">
            <v>0</v>
          </cell>
          <cell r="EG523">
            <v>26112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161006.59</v>
          </cell>
          <cell r="ER523">
            <v>161006.59</v>
          </cell>
          <cell r="ES523">
            <v>0</v>
          </cell>
          <cell r="ET523">
            <v>5533658.3727568239</v>
          </cell>
          <cell r="EU523">
            <v>5533658.3727568239</v>
          </cell>
          <cell r="EV523">
            <v>5507546.3727568239</v>
          </cell>
          <cell r="EW523">
            <v>6126.3029730331746</v>
          </cell>
          <cell r="EX523">
            <v>5995</v>
          </cell>
          <cell r="EY523">
            <v>0</v>
          </cell>
          <cell r="EZ523">
            <v>5389505</v>
          </cell>
          <cell r="FA523">
            <v>0</v>
          </cell>
          <cell r="FB523">
            <v>5533658.3727568239</v>
          </cell>
          <cell r="FC523">
            <v>5533658.3727568239</v>
          </cell>
          <cell r="FD523">
            <v>0</v>
          </cell>
          <cell r="FE523">
            <v>5533658.3727568239</v>
          </cell>
          <cell r="FF523">
            <v>0</v>
          </cell>
          <cell r="FG523">
            <v>5533658.3727568239</v>
          </cell>
          <cell r="FH523" t="str">
            <v>Formula</v>
          </cell>
          <cell r="FI523">
            <v>0</v>
          </cell>
          <cell r="FJ523">
            <v>647165.89775682415</v>
          </cell>
          <cell r="FK523">
            <v>647165.89775682415</v>
          </cell>
          <cell r="FL523">
            <v>0</v>
          </cell>
          <cell r="FM523">
            <v>37020.82</v>
          </cell>
          <cell r="FN523">
            <v>6661.59</v>
          </cell>
          <cell r="FO523">
            <v>0</v>
          </cell>
          <cell r="FP523">
            <v>899</v>
          </cell>
          <cell r="FQ523">
            <v>44581.41</v>
          </cell>
        </row>
        <row r="524">
          <cell r="C524"/>
          <cell r="D524"/>
          <cell r="E524" t="str">
            <v>St Helena School</v>
          </cell>
          <cell r="F524" t="str">
            <v>S</v>
          </cell>
          <cell r="G524" t="str">
            <v/>
          </cell>
          <cell r="I524" t="str">
            <v>Y</v>
          </cell>
          <cell r="K524">
            <v>5448</v>
          </cell>
          <cell r="L524">
            <v>137944</v>
          </cell>
          <cell r="M524"/>
          <cell r="N524"/>
          <cell r="O524">
            <v>0</v>
          </cell>
          <cell r="P524">
            <v>3</v>
          </cell>
          <cell r="Q524">
            <v>2</v>
          </cell>
          <cell r="R524"/>
          <cell r="S524">
            <v>0</v>
          </cell>
          <cell r="T524">
            <v>0</v>
          </cell>
          <cell r="U524"/>
          <cell r="V524">
            <v>0</v>
          </cell>
          <cell r="W524">
            <v>205</v>
          </cell>
          <cell r="X524">
            <v>201</v>
          </cell>
          <cell r="Y524">
            <v>198</v>
          </cell>
          <cell r="Z524">
            <v>200</v>
          </cell>
          <cell r="AA524">
            <v>201</v>
          </cell>
          <cell r="AB524">
            <v>604</v>
          </cell>
          <cell r="AC524">
            <v>401</v>
          </cell>
          <cell r="AD524">
            <v>1005</v>
          </cell>
          <cell r="AE524">
            <v>1005</v>
          </cell>
          <cell r="AF524">
            <v>0</v>
          </cell>
          <cell r="AG524">
            <v>3004990.5999999996</v>
          </cell>
          <cell r="AH524">
            <v>2336562.84</v>
          </cell>
          <cell r="AI524">
            <v>5341553.4399999995</v>
          </cell>
          <cell r="AJ524">
            <v>5341553.4399999995</v>
          </cell>
          <cell r="AK524">
            <v>0</v>
          </cell>
          <cell r="AL524">
            <v>0</v>
          </cell>
          <cell r="AM524">
            <v>262.99999999999977</v>
          </cell>
          <cell r="AN524">
            <v>129343.39999999989</v>
          </cell>
          <cell r="AO524">
            <v>129343.39999999989</v>
          </cell>
          <cell r="AP524">
            <v>0</v>
          </cell>
          <cell r="AQ524">
            <v>0</v>
          </cell>
          <cell r="AR524">
            <v>298.99999999999972</v>
          </cell>
          <cell r="AS524">
            <v>360121.57999999967</v>
          </cell>
          <cell r="AT524">
            <v>360121.57999999967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515.53892215568908</v>
          </cell>
          <cell r="BK524">
            <v>0</v>
          </cell>
          <cell r="BL524">
            <v>166.49700598802426</v>
          </cell>
          <cell r="BM524">
            <v>56817.103293413275</v>
          </cell>
          <cell r="BN524">
            <v>137.41017964071892</v>
          </cell>
          <cell r="BO524">
            <v>62062.681736527113</v>
          </cell>
          <cell r="BP524">
            <v>48.143712574850333</v>
          </cell>
          <cell r="BQ524">
            <v>30442.232335329365</v>
          </cell>
          <cell r="BR524">
            <v>52.155688622754454</v>
          </cell>
          <cell r="BS524">
            <v>36119.900598802371</v>
          </cell>
          <cell r="BT524">
            <v>83.248502994011929</v>
          </cell>
          <cell r="BU524">
            <v>61830.328143712541</v>
          </cell>
          <cell r="BV524">
            <v>2.0059880239520997</v>
          </cell>
          <cell r="BW524">
            <v>1902.6395209580876</v>
          </cell>
          <cell r="BX524">
            <v>249174.88562874278</v>
          </cell>
          <cell r="BY524">
            <v>249174.88562874278</v>
          </cell>
          <cell r="BZ524">
            <v>0</v>
          </cell>
          <cell r="CA524">
            <v>738639.86562874238</v>
          </cell>
          <cell r="CB524">
            <v>738639.86562874238</v>
          </cell>
          <cell r="CC524">
            <v>0</v>
          </cell>
          <cell r="CD524">
            <v>0</v>
          </cell>
          <cell r="CE524">
            <v>99.157608695652172</v>
          </cell>
          <cell r="CF524">
            <v>55.296610847282608</v>
          </cell>
          <cell r="CG524">
            <v>99.95675675675669</v>
          </cell>
          <cell r="CH524">
            <v>54.445819676108073</v>
          </cell>
          <cell r="CI524">
            <v>98.464864864864808</v>
          </cell>
          <cell r="CJ524">
            <v>53.633195501837811</v>
          </cell>
          <cell r="CK524">
            <v>73.3333333333334</v>
          </cell>
          <cell r="CL524">
            <v>47.319898266666705</v>
          </cell>
          <cell r="CM524">
            <v>73.70000000000006</v>
          </cell>
          <cell r="CN524">
            <v>47.556497758000035</v>
          </cell>
          <cell r="CO524">
            <v>258.25202204989523</v>
          </cell>
          <cell r="CP524">
            <v>460083.72484254983</v>
          </cell>
          <cell r="CQ524">
            <v>460083.72484254983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45.000000000000028</v>
          </cell>
          <cell r="CZ524">
            <v>71587.350000000035</v>
          </cell>
          <cell r="DA524">
            <v>71587.350000000035</v>
          </cell>
          <cell r="DB524">
            <v>0</v>
          </cell>
          <cell r="DC524">
            <v>6611864.380471292</v>
          </cell>
          <cell r="DD524">
            <v>6611864.380471292</v>
          </cell>
          <cell r="DE524">
            <v>0</v>
          </cell>
          <cell r="DF524">
            <v>134894.59</v>
          </cell>
          <cell r="DG524">
            <v>134894.59</v>
          </cell>
          <cell r="DH524">
            <v>201</v>
          </cell>
          <cell r="DI524">
            <v>0</v>
          </cell>
          <cell r="DJ524">
            <v>0</v>
          </cell>
          <cell r="DK524">
            <v>2.0350000000000001</v>
          </cell>
          <cell r="DL524">
            <v>0</v>
          </cell>
          <cell r="DN524"/>
          <cell r="DO524">
            <v>0</v>
          </cell>
          <cell r="DP524">
            <v>0</v>
          </cell>
          <cell r="DQ524">
            <v>0</v>
          </cell>
          <cell r="DR524">
            <v>1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21966.493999999999</v>
          </cell>
          <cell r="EB524">
            <v>21966.493999999999</v>
          </cell>
          <cell r="EC524">
            <v>0</v>
          </cell>
          <cell r="ED524">
            <v>0</v>
          </cell>
          <cell r="EE524">
            <v>21966.493999999999</v>
          </cell>
          <cell r="EF524">
            <v>0</v>
          </cell>
          <cell r="EG524">
            <v>21966.493999999999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156861.084</v>
          </cell>
          <cell r="ER524">
            <v>156861.084</v>
          </cell>
          <cell r="ES524">
            <v>0</v>
          </cell>
          <cell r="ET524">
            <v>6768725.4644712918</v>
          </cell>
          <cell r="EU524">
            <v>6768725.4644712918</v>
          </cell>
          <cell r="EV524">
            <v>6746758.9704712918</v>
          </cell>
          <cell r="EW524">
            <v>6713.1930054440718</v>
          </cell>
          <cell r="EX524">
            <v>5995</v>
          </cell>
          <cell r="EY524">
            <v>0</v>
          </cell>
          <cell r="EZ524">
            <v>6024975</v>
          </cell>
          <cell r="FA524">
            <v>0</v>
          </cell>
          <cell r="FB524">
            <v>6768725.4644712918</v>
          </cell>
          <cell r="FC524">
            <v>6768725.4644712918</v>
          </cell>
          <cell r="FD524">
            <v>0</v>
          </cell>
          <cell r="FE524">
            <v>6768725.4644712918</v>
          </cell>
          <cell r="FF524">
            <v>0</v>
          </cell>
          <cell r="FG524">
            <v>6768725.4644712918</v>
          </cell>
          <cell r="FH524" t="str">
            <v>Formula</v>
          </cell>
          <cell r="FI524">
            <v>0</v>
          </cell>
          <cell r="FJ524">
            <v>1247798.6092712923</v>
          </cell>
          <cell r="FK524">
            <v>1247798.6092712923</v>
          </cell>
          <cell r="FL524">
            <v>0</v>
          </cell>
          <cell r="FM524">
            <v>0</v>
          </cell>
          <cell r="FN524">
            <v>0</v>
          </cell>
          <cell r="FO524">
            <v>0</v>
          </cell>
          <cell r="FP524">
            <v>0</v>
          </cell>
          <cell r="FQ524">
            <v>0</v>
          </cell>
        </row>
        <row r="525">
          <cell r="C525">
            <v>5690</v>
          </cell>
          <cell r="D525" t="str">
            <v>RB055690</v>
          </cell>
          <cell r="E525" t="str">
            <v>St John Payne Catholic School, Chelmsford</v>
          </cell>
          <cell r="F525" t="str">
            <v>S</v>
          </cell>
          <cell r="G525" t="str">
            <v>Y</v>
          </cell>
          <cell r="H525">
            <v>10023592</v>
          </cell>
          <cell r="I525" t="str">
            <v/>
          </cell>
          <cell r="J525" t="str">
            <v>VI</v>
          </cell>
          <cell r="K525">
            <v>4701</v>
          </cell>
          <cell r="L525">
            <v>115238</v>
          </cell>
          <cell r="M525"/>
          <cell r="N525"/>
          <cell r="O525">
            <v>0</v>
          </cell>
          <cell r="P525">
            <v>3</v>
          </cell>
          <cell r="Q525">
            <v>2</v>
          </cell>
          <cell r="R525"/>
          <cell r="S525">
            <v>0</v>
          </cell>
          <cell r="T525">
            <v>0</v>
          </cell>
          <cell r="U525"/>
          <cell r="V525">
            <v>0</v>
          </cell>
          <cell r="W525">
            <v>191</v>
          </cell>
          <cell r="X525">
            <v>191</v>
          </cell>
          <cell r="Y525">
            <v>190</v>
          </cell>
          <cell r="Z525">
            <v>190</v>
          </cell>
          <cell r="AA525">
            <v>192</v>
          </cell>
          <cell r="AB525">
            <v>572</v>
          </cell>
          <cell r="AC525">
            <v>382</v>
          </cell>
          <cell r="AD525">
            <v>954</v>
          </cell>
          <cell r="AE525">
            <v>954</v>
          </cell>
          <cell r="AF525">
            <v>0</v>
          </cell>
          <cell r="AG525">
            <v>2845785.8</v>
          </cell>
          <cell r="AH525">
            <v>2225852.88</v>
          </cell>
          <cell r="AI525">
            <v>5071638.68</v>
          </cell>
          <cell r="AJ525">
            <v>5071638.68</v>
          </cell>
          <cell r="AK525">
            <v>0</v>
          </cell>
          <cell r="AL525">
            <v>0</v>
          </cell>
          <cell r="AM525">
            <v>152.99999999999997</v>
          </cell>
          <cell r="AN525">
            <v>75245.399999999994</v>
          </cell>
          <cell r="AO525">
            <v>75245.399999999994</v>
          </cell>
          <cell r="AP525">
            <v>0</v>
          </cell>
          <cell r="AQ525">
            <v>0</v>
          </cell>
          <cell r="AR525">
            <v>168.00000000000037</v>
          </cell>
          <cell r="AS525">
            <v>202342.56000000046</v>
          </cell>
          <cell r="AT525">
            <v>202342.56000000046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618.64847848898251</v>
          </cell>
          <cell r="BK525">
            <v>0</v>
          </cell>
          <cell r="BL525">
            <v>118.12381951731369</v>
          </cell>
          <cell r="BM525">
            <v>40309.753410283294</v>
          </cell>
          <cell r="BN525">
            <v>73.076600209863628</v>
          </cell>
          <cell r="BO525">
            <v>33005.77725078701</v>
          </cell>
          <cell r="BP525">
            <v>73.076600209863628</v>
          </cell>
          <cell r="BQ525">
            <v>46207.795844700973</v>
          </cell>
          <cell r="BR525">
            <v>69.072402938090207</v>
          </cell>
          <cell r="BS525">
            <v>47835.401930744993</v>
          </cell>
          <cell r="BT525">
            <v>2.0020986358866715</v>
          </cell>
          <cell r="BU525">
            <v>1486.9986988457488</v>
          </cell>
          <cell r="BV525">
            <v>0</v>
          </cell>
          <cell r="BW525">
            <v>0</v>
          </cell>
          <cell r="BX525">
            <v>168845.72713536202</v>
          </cell>
          <cell r="BY525">
            <v>168845.72713536202</v>
          </cell>
          <cell r="BZ525">
            <v>0</v>
          </cell>
          <cell r="CA525">
            <v>446433.68713536242</v>
          </cell>
          <cell r="CB525">
            <v>446433.68713536242</v>
          </cell>
          <cell r="CC525">
            <v>0</v>
          </cell>
          <cell r="CD525">
            <v>0</v>
          </cell>
          <cell r="CE525">
            <v>68.140540540540584</v>
          </cell>
          <cell r="CF525">
            <v>37.999514134702729</v>
          </cell>
          <cell r="CG525">
            <v>56.783783783783726</v>
          </cell>
          <cell r="CH525">
            <v>30.929771560540512</v>
          </cell>
          <cell r="CI525">
            <v>56.486486486486427</v>
          </cell>
          <cell r="CJ525">
            <v>30.767835583783754</v>
          </cell>
          <cell r="CK525">
            <v>51.411764705882426</v>
          </cell>
          <cell r="CL525">
            <v>33.174538303529459</v>
          </cell>
          <cell r="CM525">
            <v>51.952941176470659</v>
          </cell>
          <cell r="CN525">
            <v>33.523743969882396</v>
          </cell>
          <cell r="CO525">
            <v>166.39540355243884</v>
          </cell>
          <cell r="CP525">
            <v>296438.40329077636</v>
          </cell>
          <cell r="CQ525">
            <v>296438.40329077636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29.920386007237646</v>
          </cell>
          <cell r="CZ525">
            <v>47598.247671893863</v>
          </cell>
          <cell r="DA525">
            <v>47598.247671893863</v>
          </cell>
          <cell r="DB525">
            <v>0</v>
          </cell>
          <cell r="DC525">
            <v>5862109.018098033</v>
          </cell>
          <cell r="DD525">
            <v>5862109.018098033</v>
          </cell>
          <cell r="DE525">
            <v>0</v>
          </cell>
          <cell r="DF525">
            <v>134894.59</v>
          </cell>
          <cell r="DG525">
            <v>134894.59</v>
          </cell>
          <cell r="DH525">
            <v>190.8</v>
          </cell>
          <cell r="DI525">
            <v>0</v>
          </cell>
          <cell r="DJ525">
            <v>0</v>
          </cell>
          <cell r="DK525">
            <v>2.2450000000000001</v>
          </cell>
          <cell r="DL525">
            <v>0</v>
          </cell>
          <cell r="DN525"/>
          <cell r="DO525">
            <v>0</v>
          </cell>
          <cell r="DP525">
            <v>0</v>
          </cell>
          <cell r="DQ525">
            <v>0</v>
          </cell>
          <cell r="DR525">
            <v>1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35328</v>
          </cell>
          <cell r="EB525">
            <v>33536</v>
          </cell>
          <cell r="EC525">
            <v>1792</v>
          </cell>
          <cell r="ED525">
            <v>0</v>
          </cell>
          <cell r="EE525">
            <v>35328</v>
          </cell>
          <cell r="EF525">
            <v>0</v>
          </cell>
          <cell r="EG525">
            <v>35328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170222.59</v>
          </cell>
          <cell r="ER525">
            <v>170222.59</v>
          </cell>
          <cell r="ES525">
            <v>0</v>
          </cell>
          <cell r="ET525">
            <v>6032331.6080980329</v>
          </cell>
          <cell r="EU525">
            <v>6032331.6080980329</v>
          </cell>
          <cell r="EV525">
            <v>5997003.6080980329</v>
          </cell>
          <cell r="EW525">
            <v>6286.1673040859887</v>
          </cell>
          <cell r="EX525">
            <v>5995</v>
          </cell>
          <cell r="EY525">
            <v>0</v>
          </cell>
          <cell r="EZ525">
            <v>5719230</v>
          </cell>
          <cell r="FA525">
            <v>0</v>
          </cell>
          <cell r="FB525">
            <v>6032331.6080980329</v>
          </cell>
          <cell r="FC525">
            <v>6032331.6080980329</v>
          </cell>
          <cell r="FD525">
            <v>0</v>
          </cell>
          <cell r="FE525">
            <v>6032331.6080980329</v>
          </cell>
          <cell r="FF525">
            <v>0</v>
          </cell>
          <cell r="FG525">
            <v>6032331.6080980329</v>
          </cell>
          <cell r="FH525" t="str">
            <v>Formula</v>
          </cell>
          <cell r="FI525">
            <v>0</v>
          </cell>
          <cell r="FJ525">
            <v>816657.71169803257</v>
          </cell>
          <cell r="FK525">
            <v>816657.71169803257</v>
          </cell>
          <cell r="FL525">
            <v>1236031</v>
          </cell>
          <cell r="FM525">
            <v>39285.72</v>
          </cell>
          <cell r="FN525">
            <v>7069.14</v>
          </cell>
          <cell r="FO525">
            <v>0</v>
          </cell>
          <cell r="FP525">
            <v>954</v>
          </cell>
          <cell r="FQ525">
            <v>47308.86</v>
          </cell>
        </row>
        <row r="526">
          <cell r="C526"/>
          <cell r="D526"/>
          <cell r="E526" t="str">
            <v>Epping St Johns Church of England School</v>
          </cell>
          <cell r="F526" t="str">
            <v>S</v>
          </cell>
          <cell r="G526" t="str">
            <v/>
          </cell>
          <cell r="I526" t="str">
            <v>Y</v>
          </cell>
          <cell r="K526">
            <v>4023</v>
          </cell>
          <cell r="L526">
            <v>145050</v>
          </cell>
          <cell r="M526"/>
          <cell r="N526"/>
          <cell r="O526">
            <v>0</v>
          </cell>
          <cell r="P526">
            <v>3</v>
          </cell>
          <cell r="Q526">
            <v>2</v>
          </cell>
          <cell r="R526"/>
          <cell r="S526">
            <v>0</v>
          </cell>
          <cell r="T526">
            <v>0</v>
          </cell>
          <cell r="U526"/>
          <cell r="V526">
            <v>0</v>
          </cell>
          <cell r="W526">
            <v>177</v>
          </cell>
          <cell r="X526">
            <v>171</v>
          </cell>
          <cell r="Y526">
            <v>165</v>
          </cell>
          <cell r="Z526">
            <v>164</v>
          </cell>
          <cell r="AA526">
            <v>165</v>
          </cell>
          <cell r="AB526">
            <v>513</v>
          </cell>
          <cell r="AC526">
            <v>329</v>
          </cell>
          <cell r="AD526">
            <v>842</v>
          </cell>
          <cell r="AE526">
            <v>842</v>
          </cell>
          <cell r="AF526">
            <v>0</v>
          </cell>
          <cell r="AG526">
            <v>2552251.9499999997</v>
          </cell>
          <cell r="AH526">
            <v>1917030.36</v>
          </cell>
          <cell r="AI526">
            <v>4469282.3099999996</v>
          </cell>
          <cell r="AJ526">
            <v>4469282.3099999996</v>
          </cell>
          <cell r="AK526">
            <v>0</v>
          </cell>
          <cell r="AL526">
            <v>0</v>
          </cell>
          <cell r="AM526">
            <v>142.99999999999997</v>
          </cell>
          <cell r="AN526">
            <v>70327.399999999994</v>
          </cell>
          <cell r="AO526">
            <v>70327.399999999994</v>
          </cell>
          <cell r="AP526">
            <v>0</v>
          </cell>
          <cell r="AQ526">
            <v>0</v>
          </cell>
          <cell r="AR526">
            <v>162.99999999999986</v>
          </cell>
          <cell r="AS526">
            <v>196320.45999999985</v>
          </cell>
          <cell r="AT526">
            <v>196320.45999999985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635.7550535077288</v>
          </cell>
          <cell r="BK526">
            <v>0</v>
          </cell>
          <cell r="BL526">
            <v>87.103448275862107</v>
          </cell>
          <cell r="BM526">
            <v>29724.051724137946</v>
          </cell>
          <cell r="BN526">
            <v>117.13912009512454</v>
          </cell>
          <cell r="BO526">
            <v>52907.054982163951</v>
          </cell>
          <cell r="BP526">
            <v>1.0011890606420957</v>
          </cell>
          <cell r="BQ526">
            <v>633.07186682521001</v>
          </cell>
          <cell r="BR526">
            <v>1.0011890606420957</v>
          </cell>
          <cell r="BS526">
            <v>693.36347205707693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83957.542045184178</v>
          </cell>
          <cell r="BY526">
            <v>83957.542045184178</v>
          </cell>
          <cell r="BZ526">
            <v>0</v>
          </cell>
          <cell r="CA526">
            <v>350605.40204518405</v>
          </cell>
          <cell r="CB526">
            <v>350605.40204518405</v>
          </cell>
          <cell r="CC526">
            <v>0</v>
          </cell>
          <cell r="CD526">
            <v>0</v>
          </cell>
          <cell r="CE526">
            <v>73.063953488372164</v>
          </cell>
          <cell r="CF526">
            <v>40.745123406627947</v>
          </cell>
          <cell r="CG526">
            <v>81.329268292682926</v>
          </cell>
          <cell r="CH526">
            <v>44.299543317804883</v>
          </cell>
          <cell r="CI526">
            <v>78.475609756097569</v>
          </cell>
          <cell r="CJ526">
            <v>42.745173376829278</v>
          </cell>
          <cell r="CK526">
            <v>59.449999999999996</v>
          </cell>
          <cell r="CL526">
            <v>38.361381162999997</v>
          </cell>
          <cell r="CM526">
            <v>59.8125</v>
          </cell>
          <cell r="CN526">
            <v>38.595292023749998</v>
          </cell>
          <cell r="CO526">
            <v>204.74651328801212</v>
          </cell>
          <cell r="CP526">
            <v>364762.05581799225</v>
          </cell>
          <cell r="CQ526">
            <v>364762.05581799225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6.2602230483271413</v>
          </cell>
          <cell r="CZ526">
            <v>9958.950631970265</v>
          </cell>
          <cell r="DA526">
            <v>9958.950631970265</v>
          </cell>
          <cell r="DB526">
            <v>0</v>
          </cell>
          <cell r="DC526">
            <v>5194608.7184951473</v>
          </cell>
          <cell r="DD526">
            <v>5194608.7184951473</v>
          </cell>
          <cell r="DE526">
            <v>0</v>
          </cell>
          <cell r="DF526">
            <v>134894.59</v>
          </cell>
          <cell r="DG526">
            <v>134894.59</v>
          </cell>
          <cell r="DH526">
            <v>168.4</v>
          </cell>
          <cell r="DI526">
            <v>0</v>
          </cell>
          <cell r="DJ526">
            <v>0</v>
          </cell>
          <cell r="DK526">
            <v>4.1520000000000001</v>
          </cell>
          <cell r="DL526">
            <v>1</v>
          </cell>
          <cell r="DN526"/>
          <cell r="DO526">
            <v>0</v>
          </cell>
          <cell r="DP526">
            <v>0</v>
          </cell>
          <cell r="DQ526">
            <v>0</v>
          </cell>
          <cell r="DR526">
            <v>1.0173000000000001</v>
          </cell>
          <cell r="DS526">
            <v>0</v>
          </cell>
          <cell r="DT526">
            <v>92200.407236966537</v>
          </cell>
          <cell r="DU526">
            <v>92200.407236966537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37144.438000000002</v>
          </cell>
          <cell r="EB526">
            <v>37144.438000000002</v>
          </cell>
          <cell r="EC526">
            <v>0</v>
          </cell>
          <cell r="ED526">
            <v>0</v>
          </cell>
          <cell r="EE526">
            <v>37144.438000000002</v>
          </cell>
          <cell r="EF526">
            <v>0</v>
          </cell>
          <cell r="EG526">
            <v>37144.438000000002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264239.43523696653</v>
          </cell>
          <cell r="ER526">
            <v>264239.43523696653</v>
          </cell>
          <cell r="ES526">
            <v>0</v>
          </cell>
          <cell r="ET526">
            <v>5458848.1537321135</v>
          </cell>
          <cell r="EU526">
            <v>5458848.1537321135</v>
          </cell>
          <cell r="EV526">
            <v>5421703.7157321135</v>
          </cell>
          <cell r="EW526">
            <v>6439.0780471877833</v>
          </cell>
          <cell r="EX526">
            <v>5995</v>
          </cell>
          <cell r="EY526">
            <v>0</v>
          </cell>
          <cell r="EZ526">
            <v>5047790</v>
          </cell>
          <cell r="FA526">
            <v>0</v>
          </cell>
          <cell r="FB526">
            <v>5458848.1537321135</v>
          </cell>
          <cell r="FC526">
            <v>5458848.1537321135</v>
          </cell>
          <cell r="FD526">
            <v>0</v>
          </cell>
          <cell r="FE526">
            <v>5458848.1537321135</v>
          </cell>
          <cell r="FF526">
            <v>0</v>
          </cell>
          <cell r="FG526">
            <v>5458848.1537321135</v>
          </cell>
          <cell r="FH526" t="str">
            <v>Formula</v>
          </cell>
          <cell r="FI526">
            <v>0</v>
          </cell>
          <cell r="FJ526">
            <v>757262.50922137254</v>
          </cell>
          <cell r="FK526">
            <v>757262.50922137254</v>
          </cell>
          <cell r="FL526">
            <v>0</v>
          </cell>
          <cell r="FM526">
            <v>0</v>
          </cell>
          <cell r="FN526">
            <v>0</v>
          </cell>
          <cell r="FO526">
            <v>0</v>
          </cell>
          <cell r="FP526">
            <v>0</v>
          </cell>
          <cell r="FQ526">
            <v>0</v>
          </cell>
        </row>
        <row r="527">
          <cell r="C527"/>
          <cell r="D527"/>
          <cell r="E527" t="str">
            <v>St Mark's West Essex Catholic School</v>
          </cell>
          <cell r="F527" t="str">
            <v>S</v>
          </cell>
          <cell r="G527" t="str">
            <v/>
          </cell>
          <cell r="I527" t="str">
            <v>Y</v>
          </cell>
          <cell r="J527" t="str">
            <v>VI</v>
          </cell>
          <cell r="K527">
            <v>5458</v>
          </cell>
          <cell r="L527">
            <v>137058</v>
          </cell>
          <cell r="M527"/>
          <cell r="N527"/>
          <cell r="O527">
            <v>0</v>
          </cell>
          <cell r="P527">
            <v>3</v>
          </cell>
          <cell r="Q527">
            <v>2</v>
          </cell>
          <cell r="R527"/>
          <cell r="S527">
            <v>0</v>
          </cell>
          <cell r="T527">
            <v>0</v>
          </cell>
          <cell r="U527"/>
          <cell r="V527">
            <v>0</v>
          </cell>
          <cell r="W527">
            <v>173</v>
          </cell>
          <cell r="X527">
            <v>176</v>
          </cell>
          <cell r="Y527">
            <v>176</v>
          </cell>
          <cell r="Z527">
            <v>171</v>
          </cell>
          <cell r="AA527">
            <v>173</v>
          </cell>
          <cell r="AB527">
            <v>525</v>
          </cell>
          <cell r="AC527">
            <v>344</v>
          </cell>
          <cell r="AD527">
            <v>869</v>
          </cell>
          <cell r="AE527">
            <v>869</v>
          </cell>
          <cell r="AF527">
            <v>0</v>
          </cell>
          <cell r="AG527">
            <v>2611953.75</v>
          </cell>
          <cell r="AH527">
            <v>2004432.96</v>
          </cell>
          <cell r="AI527">
            <v>4616386.71</v>
          </cell>
          <cell r="AJ527">
            <v>4616386.71</v>
          </cell>
          <cell r="AK527">
            <v>0</v>
          </cell>
          <cell r="AL527">
            <v>0</v>
          </cell>
          <cell r="AM527">
            <v>155.00000000000023</v>
          </cell>
          <cell r="AN527">
            <v>76229.000000000116</v>
          </cell>
          <cell r="AO527">
            <v>76229.000000000116</v>
          </cell>
          <cell r="AP527">
            <v>0</v>
          </cell>
          <cell r="AQ527">
            <v>0</v>
          </cell>
          <cell r="AR527">
            <v>181.99999999999966</v>
          </cell>
          <cell r="AS527">
            <v>219204.43999999959</v>
          </cell>
          <cell r="AT527">
            <v>219204.43999999959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275.31682027649782</v>
          </cell>
          <cell r="BK527">
            <v>0</v>
          </cell>
          <cell r="BL527">
            <v>262.30184331797216</v>
          </cell>
          <cell r="BM527">
            <v>89510.504032258003</v>
          </cell>
          <cell r="BN527">
            <v>229.26382488479285</v>
          </cell>
          <cell r="BO527">
            <v>103549.29914746554</v>
          </cell>
          <cell r="BP527">
            <v>53.061059907834121</v>
          </cell>
          <cell r="BQ527">
            <v>33551.569400921675</v>
          </cell>
          <cell r="BR527">
            <v>49.056451612903217</v>
          </cell>
          <cell r="BS527">
            <v>33973.554999999993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260584.92758064522</v>
          </cell>
          <cell r="BY527">
            <v>260584.92758064522</v>
          </cell>
          <cell r="BZ527">
            <v>0</v>
          </cell>
          <cell r="CA527">
            <v>556018.3675806449</v>
          </cell>
          <cell r="CB527">
            <v>556018.3675806449</v>
          </cell>
          <cell r="CC527">
            <v>0</v>
          </cell>
          <cell r="CD527">
            <v>0</v>
          </cell>
          <cell r="CE527">
            <v>64.748538011695871</v>
          </cell>
          <cell r="CF527">
            <v>36.107917047017523</v>
          </cell>
          <cell r="CG527">
            <v>66.650887573964496</v>
          </cell>
          <cell r="CH527">
            <v>36.304321226982253</v>
          </cell>
          <cell r="CI527">
            <v>66.650887573964496</v>
          </cell>
          <cell r="CJ527">
            <v>36.304321226982253</v>
          </cell>
          <cell r="CK527">
            <v>56.304878048780516</v>
          </cell>
          <cell r="CL527">
            <v>36.331924107073185</v>
          </cell>
          <cell r="CM527">
            <v>56.963414634146375</v>
          </cell>
          <cell r="CN527">
            <v>36.756858891951239</v>
          </cell>
          <cell r="CO527">
            <v>181.80534250000647</v>
          </cell>
          <cell r="CP527">
            <v>323891.67182403652</v>
          </cell>
          <cell r="CQ527">
            <v>323891.67182403652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19.000000000000036</v>
          </cell>
          <cell r="CZ527">
            <v>30225.770000000055</v>
          </cell>
          <cell r="DA527">
            <v>30225.770000000055</v>
          </cell>
          <cell r="DB527">
            <v>0</v>
          </cell>
          <cell r="DC527">
            <v>5526522.5194046814</v>
          </cell>
          <cell r="DD527">
            <v>5526522.5194046814</v>
          </cell>
          <cell r="DE527">
            <v>0</v>
          </cell>
          <cell r="DF527">
            <v>134894.59</v>
          </cell>
          <cell r="DG527">
            <v>134894.59</v>
          </cell>
          <cell r="DH527">
            <v>173.8</v>
          </cell>
          <cell r="DI527">
            <v>0</v>
          </cell>
          <cell r="DJ527">
            <v>0</v>
          </cell>
          <cell r="DK527">
            <v>0.88500000000000001</v>
          </cell>
          <cell r="DL527">
            <v>0</v>
          </cell>
          <cell r="DN527"/>
          <cell r="DO527">
            <v>0</v>
          </cell>
          <cell r="DP527">
            <v>0</v>
          </cell>
          <cell r="DQ527">
            <v>0</v>
          </cell>
          <cell r="DR527">
            <v>1.0173000000000001</v>
          </cell>
          <cell r="DS527">
            <v>0</v>
          </cell>
          <cell r="DT527">
            <v>97942.515992701519</v>
          </cell>
          <cell r="DU527">
            <v>97942.515992701519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23861.200000000001</v>
          </cell>
          <cell r="EB527">
            <v>23861.200000000001</v>
          </cell>
          <cell r="EC527">
            <v>0</v>
          </cell>
          <cell r="ED527">
            <v>0</v>
          </cell>
          <cell r="EE527">
            <v>23861.200000000001</v>
          </cell>
          <cell r="EF527">
            <v>0</v>
          </cell>
          <cell r="EG527">
            <v>23861.200000000001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256698.30599270153</v>
          </cell>
          <cell r="ER527">
            <v>256698.30599270153</v>
          </cell>
          <cell r="ES527">
            <v>0</v>
          </cell>
          <cell r="ET527">
            <v>5783220.8253973825</v>
          </cell>
          <cell r="EU527">
            <v>5783220.8253973825</v>
          </cell>
          <cell r="EV527">
            <v>5759359.6253973823</v>
          </cell>
          <cell r="EW527">
            <v>6627.5714906759295</v>
          </cell>
          <cell r="EX527">
            <v>5995</v>
          </cell>
          <cell r="EY527">
            <v>0</v>
          </cell>
          <cell r="EZ527">
            <v>5209655</v>
          </cell>
          <cell r="FA527">
            <v>0</v>
          </cell>
          <cell r="FB527">
            <v>5783220.8253973825</v>
          </cell>
          <cell r="FC527">
            <v>5783220.8253973825</v>
          </cell>
          <cell r="FD527">
            <v>0</v>
          </cell>
          <cell r="FE527">
            <v>5783220.8253973825</v>
          </cell>
          <cell r="FF527">
            <v>0</v>
          </cell>
          <cell r="FG527">
            <v>5783220.8253973825</v>
          </cell>
          <cell r="FH527" t="str">
            <v>Formula</v>
          </cell>
          <cell r="FI527">
            <v>0</v>
          </cell>
          <cell r="FJ527">
            <v>942258.40120904229</v>
          </cell>
          <cell r="FK527">
            <v>942258.40120904229</v>
          </cell>
          <cell r="FL527">
            <v>0</v>
          </cell>
          <cell r="FM527">
            <v>0</v>
          </cell>
          <cell r="FN527">
            <v>0</v>
          </cell>
          <cell r="FO527">
            <v>0</v>
          </cell>
          <cell r="FP527">
            <v>0</v>
          </cell>
          <cell r="FQ527">
            <v>0</v>
          </cell>
        </row>
        <row r="528">
          <cell r="C528"/>
          <cell r="D528"/>
          <cell r="E528" t="str">
            <v>St Martin's School Brentwood</v>
          </cell>
          <cell r="F528" t="str">
            <v>S</v>
          </cell>
          <cell r="G528" t="str">
            <v/>
          </cell>
          <cell r="I528" t="str">
            <v>Y</v>
          </cell>
          <cell r="J528" t="str">
            <v>VI</v>
          </cell>
          <cell r="K528">
            <v>5433</v>
          </cell>
          <cell r="L528">
            <v>136875</v>
          </cell>
          <cell r="M528"/>
          <cell r="N528"/>
          <cell r="O528">
            <v>0</v>
          </cell>
          <cell r="P528">
            <v>3</v>
          </cell>
          <cell r="Q528">
            <v>2</v>
          </cell>
          <cell r="R528"/>
          <cell r="S528">
            <v>0</v>
          </cell>
          <cell r="T528">
            <v>0</v>
          </cell>
          <cell r="U528"/>
          <cell r="V528">
            <v>0</v>
          </cell>
          <cell r="W528">
            <v>291</v>
          </cell>
          <cell r="X528">
            <v>320</v>
          </cell>
          <cell r="Y528">
            <v>300</v>
          </cell>
          <cell r="Z528">
            <v>259</v>
          </cell>
          <cell r="AA528">
            <v>287</v>
          </cell>
          <cell r="AB528">
            <v>911</v>
          </cell>
          <cell r="AC528">
            <v>546</v>
          </cell>
          <cell r="AD528">
            <v>1457</v>
          </cell>
          <cell r="AE528">
            <v>1457</v>
          </cell>
          <cell r="AF528">
            <v>0</v>
          </cell>
          <cell r="AG528">
            <v>4532361.6499999994</v>
          </cell>
          <cell r="AH528">
            <v>3181454.64</v>
          </cell>
          <cell r="AI528">
            <v>7713816.2899999991</v>
          </cell>
          <cell r="AJ528">
            <v>7713816.2899999991</v>
          </cell>
          <cell r="AK528">
            <v>0</v>
          </cell>
          <cell r="AL528">
            <v>0</v>
          </cell>
          <cell r="AM528">
            <v>181.99999999999991</v>
          </cell>
          <cell r="AN528">
            <v>89507.599999999962</v>
          </cell>
          <cell r="AO528">
            <v>89507.599999999962</v>
          </cell>
          <cell r="AP528">
            <v>0</v>
          </cell>
          <cell r="AQ528">
            <v>0</v>
          </cell>
          <cell r="AR528">
            <v>189.99999999999977</v>
          </cell>
          <cell r="AS528">
            <v>228839.79999999973</v>
          </cell>
          <cell r="AT528">
            <v>228839.79999999973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1165.9999999999995</v>
          </cell>
          <cell r="BK528">
            <v>0</v>
          </cell>
          <cell r="BL528">
            <v>158.99999999999955</v>
          </cell>
          <cell r="BM528">
            <v>54258.749999999847</v>
          </cell>
          <cell r="BN528">
            <v>69.000000000000028</v>
          </cell>
          <cell r="BO528">
            <v>31164.540000000015</v>
          </cell>
          <cell r="BP528">
            <v>26.999999999999989</v>
          </cell>
          <cell r="BQ528">
            <v>17072.639999999996</v>
          </cell>
          <cell r="BR528">
            <v>14.000000000000004</v>
          </cell>
          <cell r="BS528">
            <v>9695.5600000000013</v>
          </cell>
          <cell r="BT528">
            <v>10.999999999999993</v>
          </cell>
          <cell r="BU528">
            <v>8169.9199999999946</v>
          </cell>
          <cell r="BV528">
            <v>10.999999999999993</v>
          </cell>
          <cell r="BW528">
            <v>10433.279999999993</v>
          </cell>
          <cell r="BX528">
            <v>130794.68999999986</v>
          </cell>
          <cell r="BY528">
            <v>130794.68999999986</v>
          </cell>
          <cell r="BZ528">
            <v>0</v>
          </cell>
          <cell r="CA528">
            <v>449142.0899999995</v>
          </cell>
          <cell r="CB528">
            <v>449142.0899999995</v>
          </cell>
          <cell r="CC528">
            <v>0</v>
          </cell>
          <cell r="CD528">
            <v>0</v>
          </cell>
          <cell r="CE528">
            <v>82.996478873239482</v>
          </cell>
          <cell r="CF528">
            <v>46.284133455000031</v>
          </cell>
          <cell r="CG528">
            <v>83.660130718954235</v>
          </cell>
          <cell r="CH528">
            <v>45.569149490196075</v>
          </cell>
          <cell r="CI528">
            <v>78.431372549019599</v>
          </cell>
          <cell r="CJ528">
            <v>42.72107764705882</v>
          </cell>
          <cell r="CK528">
            <v>61.893382352941146</v>
          </cell>
          <cell r="CL528">
            <v>39.938025768014683</v>
          </cell>
          <cell r="CM528">
            <v>68.584558823529377</v>
          </cell>
          <cell r="CN528">
            <v>44.25565017536762</v>
          </cell>
          <cell r="CO528">
            <v>218.76803653563724</v>
          </cell>
          <cell r="CP528">
            <v>389741.82012933382</v>
          </cell>
          <cell r="CQ528">
            <v>389741.82012933382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11.007554945054952</v>
          </cell>
          <cell r="CZ528">
            <v>17511.14863324177</v>
          </cell>
          <cell r="DA528">
            <v>17511.14863324177</v>
          </cell>
          <cell r="DB528">
            <v>0</v>
          </cell>
          <cell r="DC528">
            <v>8570211.3487625737</v>
          </cell>
          <cell r="DD528">
            <v>8570211.3487625737</v>
          </cell>
          <cell r="DE528">
            <v>0</v>
          </cell>
          <cell r="DF528">
            <v>134894.59</v>
          </cell>
          <cell r="DG528">
            <v>134894.59</v>
          </cell>
          <cell r="DH528">
            <v>291.39999999999998</v>
          </cell>
          <cell r="DI528">
            <v>0</v>
          </cell>
          <cell r="DJ528">
            <v>0</v>
          </cell>
          <cell r="DK528">
            <v>1.57</v>
          </cell>
          <cell r="DL528">
            <v>0</v>
          </cell>
          <cell r="DN528"/>
          <cell r="DO528">
            <v>0</v>
          </cell>
          <cell r="DP528">
            <v>0</v>
          </cell>
          <cell r="DQ528">
            <v>0</v>
          </cell>
          <cell r="DR528">
            <v>1.0173000000000001</v>
          </cell>
          <cell r="DS528">
            <v>0</v>
          </cell>
          <cell r="DT528">
            <v>150598.33274059332</v>
          </cell>
          <cell r="DU528">
            <v>150598.33274059332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41412</v>
          </cell>
          <cell r="EB528">
            <v>41412</v>
          </cell>
          <cell r="EC528">
            <v>0</v>
          </cell>
          <cell r="ED528">
            <v>0</v>
          </cell>
          <cell r="EE528">
            <v>41412</v>
          </cell>
          <cell r="EF528">
            <v>0</v>
          </cell>
          <cell r="EG528">
            <v>41412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326904.92274059332</v>
          </cell>
          <cell r="ER528">
            <v>326904.92274059332</v>
          </cell>
          <cell r="ES528">
            <v>0</v>
          </cell>
          <cell r="ET528">
            <v>8897116.2715031672</v>
          </cell>
          <cell r="EU528">
            <v>8897116.2715031672</v>
          </cell>
          <cell r="EV528">
            <v>8855704.2715031672</v>
          </cell>
          <cell r="EW528">
            <v>6078.0399941682681</v>
          </cell>
          <cell r="EX528">
            <v>5995</v>
          </cell>
          <cell r="EY528">
            <v>0</v>
          </cell>
          <cell r="EZ528">
            <v>8734715</v>
          </cell>
          <cell r="FA528">
            <v>0</v>
          </cell>
          <cell r="FB528">
            <v>8897116.2715031672</v>
          </cell>
          <cell r="FC528">
            <v>8897116.2715031672</v>
          </cell>
          <cell r="FD528">
            <v>0</v>
          </cell>
          <cell r="FE528">
            <v>8897116.2715031672</v>
          </cell>
          <cell r="FF528">
            <v>0</v>
          </cell>
          <cell r="FG528">
            <v>8897116.2715031672</v>
          </cell>
          <cell r="FH528" t="str">
            <v>Formula</v>
          </cell>
          <cell r="FI528">
            <v>0</v>
          </cell>
          <cell r="FJ528">
            <v>937099.91803550767</v>
          </cell>
          <cell r="FK528">
            <v>937099.91803550767</v>
          </cell>
          <cell r="FL528">
            <v>0</v>
          </cell>
          <cell r="FM528">
            <v>0</v>
          </cell>
          <cell r="FN528">
            <v>0</v>
          </cell>
          <cell r="FO528">
            <v>0</v>
          </cell>
          <cell r="FP528">
            <v>0</v>
          </cell>
          <cell r="FQ528">
            <v>0</v>
          </cell>
        </row>
        <row r="529">
          <cell r="C529"/>
          <cell r="D529"/>
          <cell r="E529" t="str">
            <v>The Stanway School</v>
          </cell>
          <cell r="F529" t="str">
            <v>S</v>
          </cell>
          <cell r="G529" t="str">
            <v/>
          </cell>
          <cell r="I529" t="str">
            <v>Y</v>
          </cell>
          <cell r="K529">
            <v>5462</v>
          </cell>
          <cell r="L529">
            <v>137927</v>
          </cell>
          <cell r="M529"/>
          <cell r="N529"/>
          <cell r="O529">
            <v>0</v>
          </cell>
          <cell r="P529">
            <v>3</v>
          </cell>
          <cell r="Q529">
            <v>2</v>
          </cell>
          <cell r="R529"/>
          <cell r="S529">
            <v>0</v>
          </cell>
          <cell r="T529">
            <v>0</v>
          </cell>
          <cell r="U529"/>
          <cell r="V529">
            <v>0</v>
          </cell>
          <cell r="W529">
            <v>286</v>
          </cell>
          <cell r="X529">
            <v>273</v>
          </cell>
          <cell r="Y529">
            <v>273</v>
          </cell>
          <cell r="Z529">
            <v>278</v>
          </cell>
          <cell r="AA529">
            <v>279</v>
          </cell>
          <cell r="AB529">
            <v>832</v>
          </cell>
          <cell r="AC529">
            <v>557</v>
          </cell>
          <cell r="AD529">
            <v>1389</v>
          </cell>
          <cell r="AE529">
            <v>1389</v>
          </cell>
          <cell r="AF529">
            <v>0</v>
          </cell>
          <cell r="AG529">
            <v>4139324.8</v>
          </cell>
          <cell r="AH529">
            <v>3245549.88</v>
          </cell>
          <cell r="AI529">
            <v>7384874.6799999997</v>
          </cell>
          <cell r="AJ529">
            <v>7384874.6799999997</v>
          </cell>
          <cell r="AK529">
            <v>0</v>
          </cell>
          <cell r="AL529">
            <v>0</v>
          </cell>
          <cell r="AM529">
            <v>156.99999999999983</v>
          </cell>
          <cell r="AN529">
            <v>77212.599999999919</v>
          </cell>
          <cell r="AO529">
            <v>77212.599999999919</v>
          </cell>
          <cell r="AP529">
            <v>0</v>
          </cell>
          <cell r="AQ529">
            <v>0</v>
          </cell>
          <cell r="AR529">
            <v>175.00000000000071</v>
          </cell>
          <cell r="AS529">
            <v>210773.50000000087</v>
          </cell>
          <cell r="AT529">
            <v>210773.50000000087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1320.8528138528138</v>
          </cell>
          <cell r="BK529">
            <v>0</v>
          </cell>
          <cell r="BL529">
            <v>21.045454545454614</v>
          </cell>
          <cell r="BM529">
            <v>7181.7613636363867</v>
          </cell>
          <cell r="BN529">
            <v>13.028138528138529</v>
          </cell>
          <cell r="BO529">
            <v>5884.2890476190478</v>
          </cell>
          <cell r="BP529">
            <v>26.056277056277114</v>
          </cell>
          <cell r="BQ529">
            <v>16475.905108225146</v>
          </cell>
          <cell r="BR529">
            <v>2.0043290043290001</v>
          </cell>
          <cell r="BS529">
            <v>1388.0780086580057</v>
          </cell>
          <cell r="BT529">
            <v>5.0108225108225142</v>
          </cell>
          <cell r="BU529">
            <v>3721.6380952380978</v>
          </cell>
          <cell r="BV529">
            <v>1.0021645021645029</v>
          </cell>
          <cell r="BW529">
            <v>950.53298701298775</v>
          </cell>
          <cell r="BX529">
            <v>35602.204610389672</v>
          </cell>
          <cell r="BY529">
            <v>35602.204610389672</v>
          </cell>
          <cell r="BZ529">
            <v>0</v>
          </cell>
          <cell r="CA529">
            <v>323588.30461039045</v>
          </cell>
          <cell r="CB529">
            <v>323588.30461039045</v>
          </cell>
          <cell r="CC529">
            <v>0</v>
          </cell>
          <cell r="CD529">
            <v>0</v>
          </cell>
          <cell r="CE529">
            <v>108.13427561837443</v>
          </cell>
          <cell r="CF529">
            <v>60.302573214275554</v>
          </cell>
          <cell r="CG529">
            <v>129.85393258426953</v>
          </cell>
          <cell r="CH529">
            <v>70.730624193033634</v>
          </cell>
          <cell r="CI529">
            <v>129.85393258426953</v>
          </cell>
          <cell r="CJ529">
            <v>70.730624193033634</v>
          </cell>
          <cell r="CK529">
            <v>86.938181818181903</v>
          </cell>
          <cell r="CL529">
            <v>56.098717078981871</v>
          </cell>
          <cell r="CM529">
            <v>87.250909090909175</v>
          </cell>
          <cell r="CN529">
            <v>56.300511025309142</v>
          </cell>
          <cell r="CO529">
            <v>314.16304970463386</v>
          </cell>
          <cell r="CP529">
            <v>559690.89794029633</v>
          </cell>
          <cell r="CQ529">
            <v>559690.89794029633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13.000000000000004</v>
          </cell>
          <cell r="CZ529">
            <v>20680.790000000005</v>
          </cell>
          <cell r="DA529">
            <v>20680.790000000005</v>
          </cell>
          <cell r="DB529">
            <v>0</v>
          </cell>
          <cell r="DC529">
            <v>8288834.6725506866</v>
          </cell>
          <cell r="DD529">
            <v>8288834.6725506866</v>
          </cell>
          <cell r="DE529">
            <v>0</v>
          </cell>
          <cell r="DF529">
            <v>134894.59</v>
          </cell>
          <cell r="DG529">
            <v>134894.59</v>
          </cell>
          <cell r="DH529">
            <v>277.8</v>
          </cell>
          <cell r="DI529">
            <v>0</v>
          </cell>
          <cell r="DJ529">
            <v>0</v>
          </cell>
          <cell r="DK529">
            <v>2.7349999999999999</v>
          </cell>
          <cell r="DL529">
            <v>0.55833333333333313</v>
          </cell>
          <cell r="DN529"/>
          <cell r="DO529">
            <v>0</v>
          </cell>
          <cell r="DP529">
            <v>0</v>
          </cell>
          <cell r="DQ529">
            <v>0</v>
          </cell>
          <cell r="DR529">
            <v>1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40026.701999999997</v>
          </cell>
          <cell r="EB529">
            <v>40026.701999999997</v>
          </cell>
          <cell r="EC529">
            <v>0</v>
          </cell>
          <cell r="ED529">
            <v>0</v>
          </cell>
          <cell r="EE529">
            <v>40026.701999999997</v>
          </cell>
          <cell r="EF529">
            <v>0</v>
          </cell>
          <cell r="EG529">
            <v>40026.701999999997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174921.29199999999</v>
          </cell>
          <cell r="ER529">
            <v>174921.29199999999</v>
          </cell>
          <cell r="ES529">
            <v>0</v>
          </cell>
          <cell r="ET529">
            <v>8463755.964550687</v>
          </cell>
          <cell r="EU529">
            <v>8463755.964550687</v>
          </cell>
          <cell r="EV529">
            <v>8423729.2625506874</v>
          </cell>
          <cell r="EW529">
            <v>6064.5999010444111</v>
          </cell>
          <cell r="EX529">
            <v>5995</v>
          </cell>
          <cell r="EY529">
            <v>0</v>
          </cell>
          <cell r="EZ529">
            <v>8327055</v>
          </cell>
          <cell r="FA529">
            <v>0</v>
          </cell>
          <cell r="FB529">
            <v>8463755.964550687</v>
          </cell>
          <cell r="FC529">
            <v>8463755.964550687</v>
          </cell>
          <cell r="FD529">
            <v>0</v>
          </cell>
          <cell r="FE529">
            <v>8463755.964550687</v>
          </cell>
          <cell r="FF529">
            <v>0</v>
          </cell>
          <cell r="FG529">
            <v>8463755.964550687</v>
          </cell>
          <cell r="FH529" t="str">
            <v>Formula</v>
          </cell>
          <cell r="FI529">
            <v>0</v>
          </cell>
          <cell r="FJ529">
            <v>974444.88615068689</v>
          </cell>
          <cell r="FK529">
            <v>974444.88615068689</v>
          </cell>
          <cell r="FL529">
            <v>0</v>
          </cell>
          <cell r="FM529">
            <v>0</v>
          </cell>
          <cell r="FN529">
            <v>0</v>
          </cell>
          <cell r="FO529">
            <v>0</v>
          </cell>
          <cell r="FP529">
            <v>0</v>
          </cell>
          <cell r="FQ529">
            <v>0</v>
          </cell>
        </row>
        <row r="530">
          <cell r="C530"/>
          <cell r="D530"/>
          <cell r="E530" t="str">
            <v>Stewards Academy - Science Specialist, Harlow</v>
          </cell>
          <cell r="F530" t="str">
            <v>S</v>
          </cell>
          <cell r="G530" t="str">
            <v/>
          </cell>
          <cell r="I530" t="str">
            <v>Y</v>
          </cell>
          <cell r="K530">
            <v>4343</v>
          </cell>
          <cell r="L530">
            <v>137552</v>
          </cell>
          <cell r="M530"/>
          <cell r="N530"/>
          <cell r="O530">
            <v>0</v>
          </cell>
          <cell r="P530">
            <v>3</v>
          </cell>
          <cell r="Q530">
            <v>2</v>
          </cell>
          <cell r="R530"/>
          <cell r="S530">
            <v>0</v>
          </cell>
          <cell r="T530">
            <v>0</v>
          </cell>
          <cell r="U530"/>
          <cell r="V530">
            <v>0</v>
          </cell>
          <cell r="W530">
            <v>173</v>
          </cell>
          <cell r="X530">
            <v>205</v>
          </cell>
          <cell r="Y530">
            <v>215</v>
          </cell>
          <cell r="Z530">
            <v>213</v>
          </cell>
          <cell r="AA530">
            <v>210</v>
          </cell>
          <cell r="AB530">
            <v>593</v>
          </cell>
          <cell r="AC530">
            <v>423</v>
          </cell>
          <cell r="AD530">
            <v>1016</v>
          </cell>
          <cell r="AE530">
            <v>1016</v>
          </cell>
          <cell r="AF530">
            <v>0</v>
          </cell>
          <cell r="AG530">
            <v>2950263.9499999997</v>
          </cell>
          <cell r="AH530">
            <v>2464753.3199999998</v>
          </cell>
          <cell r="AI530">
            <v>5415017.2699999996</v>
          </cell>
          <cell r="AJ530">
            <v>5415017.2699999996</v>
          </cell>
          <cell r="AK530">
            <v>0</v>
          </cell>
          <cell r="AL530">
            <v>0</v>
          </cell>
          <cell r="AM530">
            <v>302</v>
          </cell>
          <cell r="AN530">
            <v>148523.6</v>
          </cell>
          <cell r="AO530">
            <v>148523.6</v>
          </cell>
          <cell r="AP530">
            <v>0</v>
          </cell>
          <cell r="AQ530">
            <v>0</v>
          </cell>
          <cell r="AR530">
            <v>333</v>
          </cell>
          <cell r="AS530">
            <v>401071.86000000004</v>
          </cell>
          <cell r="AT530">
            <v>401071.86000000004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301.29655172413788</v>
          </cell>
          <cell r="BK530">
            <v>0</v>
          </cell>
          <cell r="BL530">
            <v>300.29556650246286</v>
          </cell>
          <cell r="BM530">
            <v>102475.86206896545</v>
          </cell>
          <cell r="BN530">
            <v>278.27389162561627</v>
          </cell>
          <cell r="BO530">
            <v>125685.18589162585</v>
          </cell>
          <cell r="BP530">
            <v>111.10935960591128</v>
          </cell>
          <cell r="BQ530">
            <v>70256.670266009824</v>
          </cell>
          <cell r="BR530">
            <v>25.024630541871939</v>
          </cell>
          <cell r="BS530">
            <v>17330.557635467991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315748.2758620691</v>
          </cell>
          <cell r="BY530">
            <v>315748.2758620691</v>
          </cell>
          <cell r="BZ530">
            <v>0</v>
          </cell>
          <cell r="CA530">
            <v>865343.73586206918</v>
          </cell>
          <cell r="CB530">
            <v>865343.73586206918</v>
          </cell>
          <cell r="CC530">
            <v>0</v>
          </cell>
          <cell r="CD530">
            <v>0</v>
          </cell>
          <cell r="CE530">
            <v>77.006097560975576</v>
          </cell>
          <cell r="CF530">
            <v>42.943514529146327</v>
          </cell>
          <cell r="CG530">
            <v>83.673469387755006</v>
          </cell>
          <cell r="CH530">
            <v>45.576414979591789</v>
          </cell>
          <cell r="CI530">
            <v>87.75510204081624</v>
          </cell>
          <cell r="CJ530">
            <v>47.799654734693831</v>
          </cell>
          <cell r="CK530">
            <v>82.833333333333357</v>
          </cell>
          <cell r="CL530">
            <v>53.44997599666668</v>
          </cell>
          <cell r="CM530">
            <v>81.666666666666686</v>
          </cell>
          <cell r="CN530">
            <v>52.69715943333334</v>
          </cell>
          <cell r="CO530">
            <v>242.46671967343201</v>
          </cell>
          <cell r="CP530">
            <v>431961.7350998093</v>
          </cell>
          <cell r="CQ530">
            <v>431961.7350998093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53.052216748768465</v>
          </cell>
          <cell r="CZ530">
            <v>84397.057970443333</v>
          </cell>
          <cell r="DA530">
            <v>84397.057970443333</v>
          </cell>
          <cell r="DB530">
            <v>0</v>
          </cell>
          <cell r="DC530">
            <v>6796719.7989323214</v>
          </cell>
          <cell r="DD530">
            <v>6796719.7989323214</v>
          </cell>
          <cell r="DE530">
            <v>0</v>
          </cell>
          <cell r="DF530">
            <v>134894.59</v>
          </cell>
          <cell r="DG530">
            <v>134894.59</v>
          </cell>
          <cell r="DH530">
            <v>203.2</v>
          </cell>
          <cell r="DI530">
            <v>0</v>
          </cell>
          <cell r="DJ530">
            <v>0</v>
          </cell>
          <cell r="DK530">
            <v>1.5349999999999999</v>
          </cell>
          <cell r="DL530">
            <v>0</v>
          </cell>
          <cell r="DN530"/>
          <cell r="DO530">
            <v>0</v>
          </cell>
          <cell r="DP530">
            <v>0</v>
          </cell>
          <cell r="DQ530">
            <v>0</v>
          </cell>
          <cell r="DR530">
            <v>1.0173000000000001</v>
          </cell>
          <cell r="DS530">
            <v>0</v>
          </cell>
          <cell r="DT530">
            <v>119916.9289285298</v>
          </cell>
          <cell r="DU530">
            <v>119916.9289285298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24896.5</v>
          </cell>
          <cell r="EB530">
            <v>24896.5</v>
          </cell>
          <cell r="EC530">
            <v>0</v>
          </cell>
          <cell r="ED530">
            <v>0</v>
          </cell>
          <cell r="EE530">
            <v>24896.5</v>
          </cell>
          <cell r="EF530">
            <v>0</v>
          </cell>
          <cell r="EG530">
            <v>24896.5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279708.01892852981</v>
          </cell>
          <cell r="ER530">
            <v>279708.01892852981</v>
          </cell>
          <cell r="ES530">
            <v>0</v>
          </cell>
          <cell r="ET530">
            <v>7076427.8178608511</v>
          </cell>
          <cell r="EU530">
            <v>7076427.8178608511</v>
          </cell>
          <cell r="EV530">
            <v>7051531.3178608511</v>
          </cell>
          <cell r="EW530">
            <v>6940.4835805717039</v>
          </cell>
          <cell r="EX530">
            <v>5995</v>
          </cell>
          <cell r="EY530">
            <v>0</v>
          </cell>
          <cell r="EZ530">
            <v>6090920</v>
          </cell>
          <cell r="FA530">
            <v>0</v>
          </cell>
          <cell r="FB530">
            <v>7076427.8178608511</v>
          </cell>
          <cell r="FC530">
            <v>7076427.8178608511</v>
          </cell>
          <cell r="FD530">
            <v>0</v>
          </cell>
          <cell r="FE530">
            <v>7076427.8178608511</v>
          </cell>
          <cell r="FF530">
            <v>0</v>
          </cell>
          <cell r="FG530">
            <v>7076427.8178608511</v>
          </cell>
          <cell r="FH530" t="str">
            <v>Formula</v>
          </cell>
          <cell r="FI530">
            <v>0</v>
          </cell>
          <cell r="FJ530">
            <v>1364686.8657782711</v>
          </cell>
          <cell r="FK530">
            <v>1364686.8657782711</v>
          </cell>
          <cell r="FL530">
            <v>0</v>
          </cell>
          <cell r="FM530">
            <v>0</v>
          </cell>
          <cell r="FN530">
            <v>0</v>
          </cell>
          <cell r="FO530">
            <v>0</v>
          </cell>
          <cell r="FP530">
            <v>0</v>
          </cell>
          <cell r="FQ530">
            <v>0</v>
          </cell>
        </row>
        <row r="531">
          <cell r="C531"/>
          <cell r="D531"/>
          <cell r="E531" t="str">
            <v>The Sweyne Park School</v>
          </cell>
          <cell r="F531" t="str">
            <v>S</v>
          </cell>
          <cell r="G531" t="str">
            <v/>
          </cell>
          <cell r="I531" t="str">
            <v>Y</v>
          </cell>
          <cell r="K531">
            <v>4011</v>
          </cell>
          <cell r="L531">
            <v>139534</v>
          </cell>
          <cell r="M531"/>
          <cell r="N531">
            <v>25</v>
          </cell>
          <cell r="O531">
            <v>0</v>
          </cell>
          <cell r="P531">
            <v>3</v>
          </cell>
          <cell r="Q531">
            <v>2</v>
          </cell>
          <cell r="R531"/>
          <cell r="S531">
            <v>0</v>
          </cell>
          <cell r="T531">
            <v>0</v>
          </cell>
          <cell r="U531"/>
          <cell r="V531">
            <v>0</v>
          </cell>
          <cell r="W531">
            <v>276.58333333333331</v>
          </cell>
          <cell r="X531">
            <v>264</v>
          </cell>
          <cell r="Y531">
            <v>272</v>
          </cell>
          <cell r="Z531">
            <v>248</v>
          </cell>
          <cell r="AA531">
            <v>266</v>
          </cell>
          <cell r="AB531">
            <v>812.58333333333337</v>
          </cell>
          <cell r="AC531">
            <v>514</v>
          </cell>
          <cell r="AD531">
            <v>1326.5833333333335</v>
          </cell>
          <cell r="AE531">
            <v>1326.5833333333335</v>
          </cell>
          <cell r="AF531">
            <v>0</v>
          </cell>
          <cell r="AG531">
            <v>4042723.9708333332</v>
          </cell>
          <cell r="AH531">
            <v>2994995.7600000002</v>
          </cell>
          <cell r="AI531">
            <v>7037719.730833333</v>
          </cell>
          <cell r="AJ531">
            <v>7037719.730833333</v>
          </cell>
          <cell r="AK531">
            <v>0</v>
          </cell>
          <cell r="AL531">
            <v>0</v>
          </cell>
          <cell r="AM531">
            <v>229.52318343495961</v>
          </cell>
          <cell r="AN531">
            <v>112879.50161331314</v>
          </cell>
          <cell r="AO531">
            <v>112879.50161331314</v>
          </cell>
          <cell r="AP531">
            <v>0</v>
          </cell>
          <cell r="AQ531">
            <v>0</v>
          </cell>
          <cell r="AR531">
            <v>253.78995172764218</v>
          </cell>
          <cell r="AS531">
            <v>305669.6936598068</v>
          </cell>
          <cell r="AT531">
            <v>305669.6936598068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1274.0053353658543</v>
          </cell>
          <cell r="BK531">
            <v>0</v>
          </cell>
          <cell r="BL531">
            <v>15.166730182926839</v>
          </cell>
          <cell r="BM531">
            <v>5175.6466749237843</v>
          </cell>
          <cell r="BN531">
            <v>11.122268800813018</v>
          </cell>
          <cell r="BO531">
            <v>5023.483926575208</v>
          </cell>
          <cell r="BP531">
            <v>7.0778074186991917</v>
          </cell>
          <cell r="BQ531">
            <v>4475.4391869918736</v>
          </cell>
          <cell r="BR531">
            <v>9.1000381097561043</v>
          </cell>
          <cell r="BS531">
            <v>6302.1403925304921</v>
          </cell>
          <cell r="BT531">
            <v>5.0555767276422801</v>
          </cell>
          <cell r="BU531">
            <v>3754.8779471544744</v>
          </cell>
          <cell r="BV531">
            <v>5.0555767276422801</v>
          </cell>
          <cell r="BW531">
            <v>4795.1134146341501</v>
          </cell>
          <cell r="BX531">
            <v>29526.70154280998</v>
          </cell>
          <cell r="BY531">
            <v>29526.70154280998</v>
          </cell>
          <cell r="BZ531">
            <v>0</v>
          </cell>
          <cell r="CA531">
            <v>448075.89681592991</v>
          </cell>
          <cell r="CB531">
            <v>448075.89681592991</v>
          </cell>
          <cell r="CC531">
            <v>0</v>
          </cell>
          <cell r="CD531">
            <v>0</v>
          </cell>
          <cell r="CE531">
            <v>109.56955128205124</v>
          </cell>
          <cell r="CF531">
            <v>61.102974523634593</v>
          </cell>
          <cell r="CG531">
            <v>113.28735632183904</v>
          </cell>
          <cell r="CH531">
            <v>61.706913809655155</v>
          </cell>
          <cell r="CI531">
            <v>116.72030651340992</v>
          </cell>
          <cell r="CJ531">
            <v>63.576820288735618</v>
          </cell>
          <cell r="CK531">
            <v>97.696969696969703</v>
          </cell>
          <cell r="CL531">
            <v>63.041054550303031</v>
          </cell>
          <cell r="CM531">
            <v>104.7878787878788</v>
          </cell>
          <cell r="CN531">
            <v>67.616614961212122</v>
          </cell>
          <cell r="CO531">
            <v>317.04437813354059</v>
          </cell>
          <cell r="CP531">
            <v>564824.07097624661</v>
          </cell>
          <cell r="CQ531">
            <v>564824.07097624661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4.0444613821138242</v>
          </cell>
          <cell r="CZ531">
            <v>6434.050500508135</v>
          </cell>
          <cell r="DA531">
            <v>6434.050500508135</v>
          </cell>
          <cell r="DB531">
            <v>0</v>
          </cell>
          <cell r="DC531">
            <v>8057053.7491260171</v>
          </cell>
          <cell r="DD531">
            <v>8057053.7491260171</v>
          </cell>
          <cell r="DE531">
            <v>0</v>
          </cell>
          <cell r="DF531">
            <v>134894.59</v>
          </cell>
          <cell r="DG531">
            <v>134894.59</v>
          </cell>
          <cell r="DH531">
            <v>265.31666666666672</v>
          </cell>
          <cell r="DI531">
            <v>0</v>
          </cell>
          <cell r="DJ531">
            <v>0</v>
          </cell>
          <cell r="DK531">
            <v>1.2230000000000001</v>
          </cell>
          <cell r="DL531">
            <v>0</v>
          </cell>
          <cell r="DN531"/>
          <cell r="DO531">
            <v>0</v>
          </cell>
          <cell r="DP531">
            <v>0</v>
          </cell>
          <cell r="DQ531">
            <v>0</v>
          </cell>
          <cell r="DR531">
            <v>1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34510</v>
          </cell>
          <cell r="EB531">
            <v>34510</v>
          </cell>
          <cell r="EC531">
            <v>0</v>
          </cell>
          <cell r="ED531">
            <v>0</v>
          </cell>
          <cell r="EE531">
            <v>34510</v>
          </cell>
          <cell r="EF531">
            <v>0</v>
          </cell>
          <cell r="EG531">
            <v>34510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169404.59</v>
          </cell>
          <cell r="ER531">
            <v>169404.59</v>
          </cell>
          <cell r="ES531">
            <v>0</v>
          </cell>
          <cell r="ET531">
            <v>8226458.3391260169</v>
          </cell>
          <cell r="EU531">
            <v>8226458.3391260169</v>
          </cell>
          <cell r="EV531">
            <v>8191948.3391260169</v>
          </cell>
          <cell r="EW531">
            <v>6175.2233224142337</v>
          </cell>
          <cell r="EX531">
            <v>5995</v>
          </cell>
          <cell r="EY531">
            <v>0</v>
          </cell>
          <cell r="EZ531">
            <v>7952867.083333334</v>
          </cell>
          <cell r="FA531">
            <v>0</v>
          </cell>
          <cell r="FB531">
            <v>8226458.3391260169</v>
          </cell>
          <cell r="FC531">
            <v>8226458.3391260169</v>
          </cell>
          <cell r="FD531">
            <v>0</v>
          </cell>
          <cell r="FE531">
            <v>8226458.3391260169</v>
          </cell>
          <cell r="FF531">
            <v>0</v>
          </cell>
          <cell r="FG531">
            <v>8226458.3391260169</v>
          </cell>
          <cell r="FH531" t="str">
            <v>Formula</v>
          </cell>
          <cell r="FI531">
            <v>0</v>
          </cell>
          <cell r="FJ531">
            <v>1047208.9112960382</v>
          </cell>
          <cell r="FK531">
            <v>1047208.9112960382</v>
          </cell>
          <cell r="FL531">
            <v>0</v>
          </cell>
          <cell r="FM531">
            <v>0</v>
          </cell>
          <cell r="FN531">
            <v>0</v>
          </cell>
          <cell r="FO531">
            <v>0</v>
          </cell>
          <cell r="FP531">
            <v>0</v>
          </cell>
          <cell r="FQ531">
            <v>0</v>
          </cell>
        </row>
        <row r="532">
          <cell r="C532"/>
          <cell r="D532"/>
          <cell r="E532" t="str">
            <v>Tabor Academy</v>
          </cell>
          <cell r="F532" t="str">
            <v>S</v>
          </cell>
          <cell r="G532" t="str">
            <v/>
          </cell>
          <cell r="I532" t="str">
            <v>Y</v>
          </cell>
          <cell r="K532">
            <v>4470</v>
          </cell>
          <cell r="L532">
            <v>139179</v>
          </cell>
          <cell r="M532"/>
          <cell r="N532"/>
          <cell r="O532">
            <v>0</v>
          </cell>
          <cell r="P532">
            <v>3</v>
          </cell>
          <cell r="Q532">
            <v>2</v>
          </cell>
          <cell r="R532"/>
          <cell r="S532">
            <v>0</v>
          </cell>
          <cell r="T532">
            <v>0</v>
          </cell>
          <cell r="U532"/>
          <cell r="V532">
            <v>0</v>
          </cell>
          <cell r="W532">
            <v>160</v>
          </cell>
          <cell r="X532">
            <v>202</v>
          </cell>
          <cell r="Y532">
            <v>204</v>
          </cell>
          <cell r="Z532">
            <v>154</v>
          </cell>
          <cell r="AA532">
            <v>175</v>
          </cell>
          <cell r="AB532">
            <v>566</v>
          </cell>
          <cell r="AC532">
            <v>329</v>
          </cell>
          <cell r="AD532">
            <v>895</v>
          </cell>
          <cell r="AE532">
            <v>895</v>
          </cell>
          <cell r="AF532">
            <v>0</v>
          </cell>
          <cell r="AG532">
            <v>2815934.9</v>
          </cell>
          <cell r="AH532">
            <v>1917030.36</v>
          </cell>
          <cell r="AI532">
            <v>4732965.26</v>
          </cell>
          <cell r="AJ532">
            <v>4732965.26</v>
          </cell>
          <cell r="AK532">
            <v>0</v>
          </cell>
          <cell r="AL532">
            <v>0</v>
          </cell>
          <cell r="AM532">
            <v>208.00000000000045</v>
          </cell>
          <cell r="AN532">
            <v>102294.40000000023</v>
          </cell>
          <cell r="AO532">
            <v>102294.40000000023</v>
          </cell>
          <cell r="AP532">
            <v>0</v>
          </cell>
          <cell r="AQ532">
            <v>0</v>
          </cell>
          <cell r="AR532">
            <v>254.99999999999963</v>
          </cell>
          <cell r="AS532">
            <v>307127.09999999957</v>
          </cell>
          <cell r="AT532">
            <v>307127.09999999957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538.00561797752812</v>
          </cell>
          <cell r="BK532">
            <v>0</v>
          </cell>
          <cell r="BL532">
            <v>24.134831460674192</v>
          </cell>
          <cell r="BM532">
            <v>8236.0112359550676</v>
          </cell>
          <cell r="BN532">
            <v>181.01123595505624</v>
          </cell>
          <cell r="BO532">
            <v>81755.534831460711</v>
          </cell>
          <cell r="BP532">
            <v>151.84831460674192</v>
          </cell>
          <cell r="BQ532">
            <v>96016.726292135063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186008.27235955084</v>
          </cell>
          <cell r="BY532">
            <v>186008.27235955084</v>
          </cell>
          <cell r="BZ532">
            <v>0</v>
          </cell>
          <cell r="CA532">
            <v>595429.77235955058</v>
          </cell>
          <cell r="CB532">
            <v>595429.77235955058</v>
          </cell>
          <cell r="CC532">
            <v>0</v>
          </cell>
          <cell r="CD532">
            <v>0</v>
          </cell>
          <cell r="CE532">
            <v>65.822784810126564</v>
          </cell>
          <cell r="CF532">
            <v>36.706985620253157</v>
          </cell>
          <cell r="CG532">
            <v>85.540816326530603</v>
          </cell>
          <cell r="CH532">
            <v>46.593547167551016</v>
          </cell>
          <cell r="CI532">
            <v>86.387755102040813</v>
          </cell>
          <cell r="CJ532">
            <v>47.054869416734697</v>
          </cell>
          <cell r="CK532">
            <v>64.55089820359288</v>
          </cell>
          <cell r="CL532">
            <v>41.652844582035968</v>
          </cell>
          <cell r="CM532">
            <v>73.353293413173731</v>
          </cell>
          <cell r="CN532">
            <v>47.332777934131784</v>
          </cell>
          <cell r="CO532">
            <v>219.34102472070663</v>
          </cell>
          <cell r="CP532">
            <v>390762.61577068048</v>
          </cell>
          <cell r="CQ532">
            <v>390762.61577068048</v>
          </cell>
          <cell r="CR532">
            <v>0</v>
          </cell>
          <cell r="CS532">
            <v>0</v>
          </cell>
          <cell r="CT532">
            <v>11.445576707726794</v>
          </cell>
          <cell r="CU532">
            <v>15853.039386338227</v>
          </cell>
          <cell r="CV532">
            <v>15853.039386338227</v>
          </cell>
          <cell r="CW532">
            <v>0</v>
          </cell>
          <cell r="CX532">
            <v>0</v>
          </cell>
          <cell r="CY532">
            <v>21.000000000000011</v>
          </cell>
          <cell r="CZ532">
            <v>33407.430000000015</v>
          </cell>
          <cell r="DA532">
            <v>33407.430000000015</v>
          </cell>
          <cell r="DB532">
            <v>0</v>
          </cell>
          <cell r="DC532">
            <v>5768418.1175165698</v>
          </cell>
          <cell r="DD532">
            <v>5768418.1175165698</v>
          </cell>
          <cell r="DE532">
            <v>0</v>
          </cell>
          <cell r="DF532">
            <v>134894.59</v>
          </cell>
          <cell r="DG532">
            <v>134894.59</v>
          </cell>
          <cell r="DH532">
            <v>179</v>
          </cell>
          <cell r="DI532">
            <v>0</v>
          </cell>
          <cell r="DJ532">
            <v>0</v>
          </cell>
          <cell r="DK532">
            <v>2.484</v>
          </cell>
          <cell r="DL532">
            <v>0.14000000000000012</v>
          </cell>
          <cell r="DN532"/>
          <cell r="DO532">
            <v>0</v>
          </cell>
          <cell r="DP532">
            <v>0</v>
          </cell>
          <cell r="DQ532">
            <v>0</v>
          </cell>
          <cell r="DR532">
            <v>1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31059</v>
          </cell>
          <cell r="EB532">
            <v>31059</v>
          </cell>
          <cell r="EC532">
            <v>0</v>
          </cell>
          <cell r="ED532">
            <v>0</v>
          </cell>
          <cell r="EE532">
            <v>31059</v>
          </cell>
          <cell r="EF532">
            <v>0</v>
          </cell>
          <cell r="EG532">
            <v>31059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165953.59</v>
          </cell>
          <cell r="ER532">
            <v>165953.59</v>
          </cell>
          <cell r="ES532">
            <v>0</v>
          </cell>
          <cell r="ET532">
            <v>5934371.7075165696</v>
          </cell>
          <cell r="EU532">
            <v>5934371.7075165696</v>
          </cell>
          <cell r="EV532">
            <v>5903312.7075165696</v>
          </cell>
          <cell r="EW532">
            <v>6595.8801201302458</v>
          </cell>
          <cell r="EX532">
            <v>5995</v>
          </cell>
          <cell r="EY532">
            <v>0</v>
          </cell>
          <cell r="EZ532">
            <v>5365525</v>
          </cell>
          <cell r="FA532">
            <v>0</v>
          </cell>
          <cell r="FB532">
            <v>5934371.7075165696</v>
          </cell>
          <cell r="FC532">
            <v>5934371.7075165696</v>
          </cell>
          <cell r="FD532">
            <v>0</v>
          </cell>
          <cell r="FE532">
            <v>5934371.7075165696</v>
          </cell>
          <cell r="FF532">
            <v>0</v>
          </cell>
          <cell r="FG532">
            <v>5934371.7075165696</v>
          </cell>
          <cell r="FH532" t="str">
            <v>Formula</v>
          </cell>
          <cell r="FI532">
            <v>0</v>
          </cell>
          <cell r="FJ532">
            <v>1027817.762716569</v>
          </cell>
          <cell r="FK532">
            <v>1027817.762716569</v>
          </cell>
          <cell r="FL532">
            <v>0</v>
          </cell>
          <cell r="FM532">
            <v>0</v>
          </cell>
          <cell r="FN532">
            <v>0</v>
          </cell>
          <cell r="FO532">
            <v>0</v>
          </cell>
          <cell r="FP532">
            <v>0</v>
          </cell>
          <cell r="FQ532">
            <v>0</v>
          </cell>
        </row>
        <row r="533">
          <cell r="C533"/>
          <cell r="D533"/>
          <cell r="E533" t="str">
            <v>Tendring Technology College</v>
          </cell>
          <cell r="F533" t="str">
            <v>S</v>
          </cell>
          <cell r="G533" t="str">
            <v/>
          </cell>
          <cell r="I533" t="str">
            <v>Y</v>
          </cell>
          <cell r="J533" t="str">
            <v>VI</v>
          </cell>
          <cell r="K533">
            <v>5432</v>
          </cell>
          <cell r="L533">
            <v>137188</v>
          </cell>
          <cell r="M533"/>
          <cell r="N533"/>
          <cell r="O533">
            <v>0</v>
          </cell>
          <cell r="P533">
            <v>3</v>
          </cell>
          <cell r="Q533">
            <v>2</v>
          </cell>
          <cell r="R533"/>
          <cell r="S533">
            <v>0</v>
          </cell>
          <cell r="T533">
            <v>0</v>
          </cell>
          <cell r="U533"/>
          <cell r="V533">
            <v>0</v>
          </cell>
          <cell r="W533">
            <v>300</v>
          </cell>
          <cell r="X533">
            <v>291</v>
          </cell>
          <cell r="Y533">
            <v>320</v>
          </cell>
          <cell r="Z533">
            <v>302</v>
          </cell>
          <cell r="AA533">
            <v>304</v>
          </cell>
          <cell r="AB533">
            <v>911</v>
          </cell>
          <cell r="AC533">
            <v>606</v>
          </cell>
          <cell r="AD533">
            <v>1517</v>
          </cell>
          <cell r="AE533">
            <v>1517</v>
          </cell>
          <cell r="AF533">
            <v>0</v>
          </cell>
          <cell r="AG533">
            <v>4532361.6499999994</v>
          </cell>
          <cell r="AH533">
            <v>3531065.04</v>
          </cell>
          <cell r="AI533">
            <v>8063426.6899999995</v>
          </cell>
          <cell r="AJ533">
            <v>8063426.6899999995</v>
          </cell>
          <cell r="AK533">
            <v>0</v>
          </cell>
          <cell r="AL533">
            <v>0</v>
          </cell>
          <cell r="AM533">
            <v>440.99999999999955</v>
          </cell>
          <cell r="AN533">
            <v>216883.79999999978</v>
          </cell>
          <cell r="AO533">
            <v>216883.79999999978</v>
          </cell>
          <cell r="AP533">
            <v>0</v>
          </cell>
          <cell r="AQ533">
            <v>0</v>
          </cell>
          <cell r="AR533">
            <v>475.99999999999955</v>
          </cell>
          <cell r="AS533">
            <v>573303.91999999946</v>
          </cell>
          <cell r="AT533">
            <v>573303.91999999946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717.99999999999932</v>
          </cell>
          <cell r="BK533">
            <v>0</v>
          </cell>
          <cell r="BL533">
            <v>269.99999999999977</v>
          </cell>
          <cell r="BM533">
            <v>92137.499999999927</v>
          </cell>
          <cell r="BN533">
            <v>2.9999999999999969</v>
          </cell>
          <cell r="BO533">
            <v>1354.9799999999987</v>
          </cell>
          <cell r="BP533">
            <v>223.99999999999977</v>
          </cell>
          <cell r="BQ533">
            <v>141639.67999999988</v>
          </cell>
          <cell r="BR533">
            <v>81.000000000000071</v>
          </cell>
          <cell r="BS533">
            <v>56095.740000000049</v>
          </cell>
          <cell r="BT533">
            <v>154.99999999999986</v>
          </cell>
          <cell r="BU533">
            <v>115121.5999999999</v>
          </cell>
          <cell r="BV533">
            <v>65.999999999999943</v>
          </cell>
          <cell r="BW533">
            <v>62599.679999999949</v>
          </cell>
          <cell r="BX533">
            <v>468949.1799999997</v>
          </cell>
          <cell r="BY533">
            <v>468949.1799999997</v>
          </cell>
          <cell r="BZ533">
            <v>0</v>
          </cell>
          <cell r="CA533">
            <v>1259136.899999999</v>
          </cell>
          <cell r="CB533">
            <v>1259136.899999999</v>
          </cell>
          <cell r="CC533">
            <v>0</v>
          </cell>
          <cell r="CD533">
            <v>0</v>
          </cell>
          <cell r="CE533">
            <v>146.34146341463401</v>
          </cell>
          <cell r="CF533">
            <v>81.609339512195049</v>
          </cell>
          <cell r="CG533">
            <v>154.42960288808655</v>
          </cell>
          <cell r="CH533">
            <v>84.116837963826669</v>
          </cell>
          <cell r="CI533">
            <v>169.81949458483743</v>
          </cell>
          <cell r="CJ533">
            <v>92.499615630324854</v>
          </cell>
          <cell r="CK533">
            <v>148.94557823129264</v>
          </cell>
          <cell r="CL533">
            <v>96.110312852381028</v>
          </cell>
          <cell r="CM533">
            <v>149.93197278911578</v>
          </cell>
          <cell r="CN533">
            <v>96.746804990476264</v>
          </cell>
          <cell r="CO533">
            <v>451.08291094920389</v>
          </cell>
          <cell r="CP533">
            <v>803617.73834333522</v>
          </cell>
          <cell r="CQ533">
            <v>803617.73834333522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15.999999999999982</v>
          </cell>
          <cell r="CZ533">
            <v>25453.27999999997</v>
          </cell>
          <cell r="DA533">
            <v>25453.27999999997</v>
          </cell>
          <cell r="DB533">
            <v>0</v>
          </cell>
          <cell r="DC533">
            <v>10151634.608343333</v>
          </cell>
          <cell r="DD533">
            <v>10151634.608343333</v>
          </cell>
          <cell r="DE533">
            <v>0</v>
          </cell>
          <cell r="DF533">
            <v>134894.59</v>
          </cell>
          <cell r="DG533">
            <v>134894.59</v>
          </cell>
          <cell r="DH533">
            <v>303.39999999999998</v>
          </cell>
          <cell r="DI533">
            <v>0</v>
          </cell>
          <cell r="DJ533">
            <v>0</v>
          </cell>
          <cell r="DK533">
            <v>6.5709999999999997</v>
          </cell>
          <cell r="DL533">
            <v>1</v>
          </cell>
          <cell r="DN533"/>
          <cell r="DO533">
            <v>0</v>
          </cell>
          <cell r="DP533">
            <v>0</v>
          </cell>
          <cell r="DQ533">
            <v>0</v>
          </cell>
          <cell r="DR533">
            <v>1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1</v>
          </cell>
          <cell r="DX533">
            <v>0</v>
          </cell>
          <cell r="DY533">
            <v>80896.61</v>
          </cell>
          <cell r="DZ533">
            <v>80896.61</v>
          </cell>
          <cell r="EA533">
            <v>53101.254000000001</v>
          </cell>
          <cell r="EB533">
            <v>53101.254000000001</v>
          </cell>
          <cell r="EC533">
            <v>0</v>
          </cell>
          <cell r="ED533">
            <v>0</v>
          </cell>
          <cell r="EE533">
            <v>53101.254000000001</v>
          </cell>
          <cell r="EF533">
            <v>0</v>
          </cell>
          <cell r="EG533">
            <v>53101.254000000001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268892.45400000003</v>
          </cell>
          <cell r="ER533">
            <v>268892.45400000003</v>
          </cell>
          <cell r="ES533">
            <v>0</v>
          </cell>
          <cell r="ET533">
            <v>10420527.062343333</v>
          </cell>
          <cell r="EU533">
            <v>10420527.062343333</v>
          </cell>
          <cell r="EV533">
            <v>10286529.198343333</v>
          </cell>
          <cell r="EW533">
            <v>6780.8366501933642</v>
          </cell>
          <cell r="EX533">
            <v>5995</v>
          </cell>
          <cell r="EY533">
            <v>0</v>
          </cell>
          <cell r="EZ533">
            <v>9094415</v>
          </cell>
          <cell r="FA533">
            <v>0</v>
          </cell>
          <cell r="FB533">
            <v>10420527.062343333</v>
          </cell>
          <cell r="FC533">
            <v>10450798.879277507</v>
          </cell>
          <cell r="FD533">
            <v>30271.816934173927</v>
          </cell>
          <cell r="FE533">
            <v>10450798.879277507</v>
          </cell>
          <cell r="FF533">
            <v>0</v>
          </cell>
          <cell r="FG533">
            <v>10450798.879277507</v>
          </cell>
          <cell r="FH533" t="str">
            <v>MFG</v>
          </cell>
          <cell r="FI533">
            <v>0</v>
          </cell>
          <cell r="FJ533">
            <v>2032592.6521433345</v>
          </cell>
          <cell r="FK533">
            <v>2032592.6521433345</v>
          </cell>
          <cell r="FL533">
            <v>0</v>
          </cell>
          <cell r="FM533">
            <v>0</v>
          </cell>
          <cell r="FN533">
            <v>0</v>
          </cell>
          <cell r="FO533">
            <v>0</v>
          </cell>
          <cell r="FP533">
            <v>0</v>
          </cell>
          <cell r="FQ533">
            <v>0</v>
          </cell>
        </row>
        <row r="534">
          <cell r="C534"/>
          <cell r="D534"/>
          <cell r="E534" t="str">
            <v>The Trinity School</v>
          </cell>
          <cell r="F534" t="str">
            <v>S</v>
          </cell>
          <cell r="G534" t="str">
            <v/>
          </cell>
          <cell r="H534"/>
          <cell r="I534" t="str">
            <v>Y</v>
          </cell>
          <cell r="J534"/>
          <cell r="K534">
            <v>4021</v>
          </cell>
          <cell r="L534">
            <v>143701</v>
          </cell>
          <cell r="M534"/>
          <cell r="N534">
            <v>120</v>
          </cell>
          <cell r="O534">
            <v>0</v>
          </cell>
          <cell r="P534">
            <v>3</v>
          </cell>
          <cell r="Q534">
            <v>1</v>
          </cell>
          <cell r="R534"/>
          <cell r="S534">
            <v>0</v>
          </cell>
          <cell r="T534">
            <v>0</v>
          </cell>
          <cell r="U534"/>
          <cell r="V534">
            <v>0</v>
          </cell>
          <cell r="W534">
            <v>250</v>
          </cell>
          <cell r="X534">
            <v>120</v>
          </cell>
          <cell r="Y534">
            <v>120</v>
          </cell>
          <cell r="Z534">
            <v>0</v>
          </cell>
          <cell r="AA534">
            <v>0</v>
          </cell>
          <cell r="AB534">
            <v>490</v>
          </cell>
          <cell r="AC534">
            <v>0</v>
          </cell>
          <cell r="AD534">
            <v>490</v>
          </cell>
          <cell r="AE534">
            <v>490</v>
          </cell>
          <cell r="AF534">
            <v>0</v>
          </cell>
          <cell r="AG534">
            <v>2437823.5</v>
          </cell>
          <cell r="AH534">
            <v>0</v>
          </cell>
          <cell r="AI534">
            <v>2437823.5</v>
          </cell>
          <cell r="AJ534">
            <v>2437823.5</v>
          </cell>
          <cell r="AK534">
            <v>0</v>
          </cell>
          <cell r="AL534">
            <v>0</v>
          </cell>
          <cell r="AM534">
            <v>78.166666666666899</v>
          </cell>
          <cell r="AN534">
            <v>38442.366666666785</v>
          </cell>
          <cell r="AO534">
            <v>38442.366666666785</v>
          </cell>
          <cell r="AP534">
            <v>0</v>
          </cell>
          <cell r="AQ534">
            <v>0</v>
          </cell>
          <cell r="AR534">
            <v>88.666666666666686</v>
          </cell>
          <cell r="AS534">
            <v>106791.90666666669</v>
          </cell>
          <cell r="AT534">
            <v>106791.90666666669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471.33333333333337</v>
          </cell>
          <cell r="BK534">
            <v>0</v>
          </cell>
          <cell r="BL534">
            <v>5.8333333333333313</v>
          </cell>
          <cell r="BM534">
            <v>1990.6249999999993</v>
          </cell>
          <cell r="BN534">
            <v>3.4999999999999987</v>
          </cell>
          <cell r="BO534">
            <v>1580.8099999999995</v>
          </cell>
          <cell r="BP534">
            <v>8.1666666666666838</v>
          </cell>
          <cell r="BQ534">
            <v>5163.9466666666776</v>
          </cell>
          <cell r="BR534">
            <v>0</v>
          </cell>
          <cell r="BS534">
            <v>0</v>
          </cell>
          <cell r="BT534">
            <v>1.1666666666666661</v>
          </cell>
          <cell r="BU534">
            <v>866.50666666666621</v>
          </cell>
          <cell r="BV534">
            <v>0</v>
          </cell>
          <cell r="BW534">
            <v>0</v>
          </cell>
          <cell r="BX534">
            <v>9601.8883333333415</v>
          </cell>
          <cell r="BY534">
            <v>9601.8883333333415</v>
          </cell>
          <cell r="BZ534">
            <v>0</v>
          </cell>
          <cell r="CA534">
            <v>154836.16166666683</v>
          </cell>
          <cell r="CB534">
            <v>154836.16166666683</v>
          </cell>
          <cell r="CC534">
            <v>0</v>
          </cell>
          <cell r="CD534">
            <v>0</v>
          </cell>
          <cell r="CE534">
            <v>98.837209302325491</v>
          </cell>
          <cell r="CF534">
            <v>55.117935697674369</v>
          </cell>
          <cell r="CG534">
            <v>50.689655172413758</v>
          </cell>
          <cell r="CH534">
            <v>27.610337855172396</v>
          </cell>
          <cell r="CI534">
            <v>50.689655172413758</v>
          </cell>
          <cell r="CJ534">
            <v>27.610337855172396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110.33861140801915</v>
          </cell>
          <cell r="CP534">
            <v>196571.54638172835</v>
          </cell>
          <cell r="CQ534">
            <v>196571.54638172835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16.333333333333314</v>
          </cell>
          <cell r="CZ534">
            <v>25983.556666666635</v>
          </cell>
          <cell r="DA534">
            <v>25983.556666666635</v>
          </cell>
          <cell r="DB534">
            <v>0</v>
          </cell>
          <cell r="DC534">
            <v>2815214.7647150615</v>
          </cell>
          <cell r="DD534">
            <v>2815214.7647150615</v>
          </cell>
          <cell r="DE534">
            <v>0</v>
          </cell>
          <cell r="DF534">
            <v>134894.59</v>
          </cell>
          <cell r="DG534">
            <v>134894.59</v>
          </cell>
          <cell r="DH534">
            <v>122.5</v>
          </cell>
          <cell r="DI534">
            <v>0</v>
          </cell>
          <cell r="DJ534">
            <v>0</v>
          </cell>
          <cell r="DK534">
            <v>1.329</v>
          </cell>
          <cell r="DL534">
            <v>0</v>
          </cell>
          <cell r="DN534"/>
          <cell r="DO534">
            <v>0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0</v>
          </cell>
          <cell r="EB534">
            <v>0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134894.59</v>
          </cell>
          <cell r="ER534">
            <v>134894.59</v>
          </cell>
          <cell r="ES534">
            <v>0</v>
          </cell>
          <cell r="ET534">
            <v>2950109.3547150614</v>
          </cell>
          <cell r="EU534">
            <v>2950109.3547150614</v>
          </cell>
          <cell r="EV534">
            <v>2950109.3547150614</v>
          </cell>
          <cell r="EW534">
            <v>6020.6313361531866</v>
          </cell>
          <cell r="EX534">
            <v>5911</v>
          </cell>
          <cell r="EY534">
            <v>0</v>
          </cell>
          <cell r="EZ534">
            <v>2896390</v>
          </cell>
          <cell r="FA534">
            <v>0</v>
          </cell>
          <cell r="FB534">
            <v>2950109.3547150614</v>
          </cell>
          <cell r="FC534">
            <v>2950109.3547150614</v>
          </cell>
          <cell r="FD534">
            <v>0</v>
          </cell>
          <cell r="FE534">
            <v>2950109.3547150614</v>
          </cell>
          <cell r="FF534">
            <v>0</v>
          </cell>
          <cell r="FG534">
            <v>2950109.3547150614</v>
          </cell>
          <cell r="FH534" t="str">
            <v>Formula</v>
          </cell>
          <cell r="FI534">
            <v>0</v>
          </cell>
          <cell r="FJ534">
            <v>387705.36804839503</v>
          </cell>
          <cell r="FK534">
            <v>387705.36804839503</v>
          </cell>
          <cell r="FL534">
            <v>0</v>
          </cell>
          <cell r="FM534">
            <v>0</v>
          </cell>
          <cell r="FN534">
            <v>0</v>
          </cell>
          <cell r="FO534">
            <v>0</v>
          </cell>
          <cell r="FP534">
            <v>0</v>
          </cell>
          <cell r="FQ534">
            <v>0</v>
          </cell>
        </row>
        <row r="535">
          <cell r="C535"/>
          <cell r="D535"/>
          <cell r="E535" t="str">
            <v>Bmat Stem Academy</v>
          </cell>
          <cell r="F535" t="str">
            <v>S</v>
          </cell>
          <cell r="G535" t="str">
            <v/>
          </cell>
          <cell r="I535" t="str">
            <v>Y</v>
          </cell>
          <cell r="K535">
            <v>4030</v>
          </cell>
          <cell r="L535">
            <v>145931</v>
          </cell>
          <cell r="M535"/>
          <cell r="N535"/>
          <cell r="O535">
            <v>0</v>
          </cell>
          <cell r="P535">
            <v>0</v>
          </cell>
          <cell r="Q535">
            <v>2</v>
          </cell>
          <cell r="R535"/>
          <cell r="S535">
            <v>0</v>
          </cell>
          <cell r="T535">
            <v>0</v>
          </cell>
          <cell r="U535"/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85</v>
          </cell>
          <cell r="AA535">
            <v>80</v>
          </cell>
          <cell r="AB535">
            <v>0</v>
          </cell>
          <cell r="AC535">
            <v>165</v>
          </cell>
          <cell r="AD535">
            <v>165</v>
          </cell>
          <cell r="AE535">
            <v>165</v>
          </cell>
          <cell r="AF535">
            <v>0</v>
          </cell>
          <cell r="AG535">
            <v>0</v>
          </cell>
          <cell r="AH535">
            <v>961428.6</v>
          </cell>
          <cell r="AI535">
            <v>961428.6</v>
          </cell>
          <cell r="AJ535">
            <v>961428.6</v>
          </cell>
          <cell r="AK535">
            <v>0</v>
          </cell>
          <cell r="AL535">
            <v>0</v>
          </cell>
          <cell r="AM535">
            <v>44.000000000000057</v>
          </cell>
          <cell r="AN535">
            <v>21639.20000000003</v>
          </cell>
          <cell r="AO535">
            <v>21639.20000000003</v>
          </cell>
          <cell r="AP535">
            <v>0</v>
          </cell>
          <cell r="AQ535">
            <v>0</v>
          </cell>
          <cell r="AR535">
            <v>47.000000000000028</v>
          </cell>
          <cell r="AS535">
            <v>56607.740000000034</v>
          </cell>
          <cell r="AT535">
            <v>56607.740000000034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61.748466257668738</v>
          </cell>
          <cell r="BK535">
            <v>0</v>
          </cell>
          <cell r="BL535">
            <v>37.453987730061378</v>
          </cell>
          <cell r="BM535">
            <v>12781.173312883446</v>
          </cell>
          <cell r="BN535">
            <v>48.588957055214728</v>
          </cell>
          <cell r="BO535">
            <v>21945.688343558286</v>
          </cell>
          <cell r="BP535">
            <v>9.1104294478527663</v>
          </cell>
          <cell r="BQ535">
            <v>5760.7067484662621</v>
          </cell>
          <cell r="BR535">
            <v>8.0981595092024552</v>
          </cell>
          <cell r="BS535">
            <v>5608.2993865030676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46095.867791411059</v>
          </cell>
          <cell r="BY535">
            <v>46095.867791411059</v>
          </cell>
          <cell r="BZ535">
            <v>0</v>
          </cell>
          <cell r="CA535">
            <v>124342.80779141112</v>
          </cell>
          <cell r="CB535">
            <v>124342.80779141112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23.181818181818205</v>
          </cell>
          <cell r="CL535">
            <v>14.958562881818196</v>
          </cell>
          <cell r="CM535">
            <v>21.818181818181838</v>
          </cell>
          <cell r="CN535">
            <v>14.078647418181831</v>
          </cell>
          <cell r="CO535">
            <v>29.037210300000027</v>
          </cell>
          <cell r="CP535">
            <v>51730.661265759045</v>
          </cell>
          <cell r="CQ535">
            <v>51730.661265759045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2.0121951219512177</v>
          </cell>
          <cell r="CZ535">
            <v>3201.0603658536556</v>
          </cell>
          <cell r="DA535">
            <v>3201.0603658536556</v>
          </cell>
          <cell r="DB535">
            <v>0</v>
          </cell>
          <cell r="DC535">
            <v>1140703.1294230237</v>
          </cell>
          <cell r="DD535">
            <v>1140703.1294230237</v>
          </cell>
          <cell r="DE535">
            <v>0</v>
          </cell>
          <cell r="DF535">
            <v>134894.59</v>
          </cell>
          <cell r="DG535">
            <v>134894.59</v>
          </cell>
          <cell r="DH535">
            <v>82.5</v>
          </cell>
          <cell r="DI535">
            <v>0.625</v>
          </cell>
          <cell r="DJ535">
            <v>0</v>
          </cell>
          <cell r="DK535">
            <v>1.47</v>
          </cell>
          <cell r="DL535">
            <v>0</v>
          </cell>
          <cell r="DN535"/>
          <cell r="DO535">
            <v>0</v>
          </cell>
          <cell r="DP535">
            <v>0</v>
          </cell>
          <cell r="DQ535">
            <v>0</v>
          </cell>
          <cell r="DR535">
            <v>1.0173000000000001</v>
          </cell>
          <cell r="DS535">
            <v>0</v>
          </cell>
          <cell r="DT535">
            <v>22067.840546018429</v>
          </cell>
          <cell r="DU535">
            <v>22067.840546018429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19424.2</v>
          </cell>
          <cell r="EB535">
            <v>19424.2</v>
          </cell>
          <cell r="EC535">
            <v>0</v>
          </cell>
          <cell r="ED535">
            <v>0</v>
          </cell>
          <cell r="EE535">
            <v>19424.2</v>
          </cell>
          <cell r="EF535">
            <v>0</v>
          </cell>
          <cell r="EG535">
            <v>19424.2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176386.63054601842</v>
          </cell>
          <cell r="ER535">
            <v>176386.63054601842</v>
          </cell>
          <cell r="ES535">
            <v>0</v>
          </cell>
          <cell r="ET535">
            <v>1317089.7599690421</v>
          </cell>
          <cell r="EU535">
            <v>1317089.7599690421</v>
          </cell>
          <cell r="EV535">
            <v>1297665.5599690422</v>
          </cell>
          <cell r="EW535">
            <v>7864.639757388135</v>
          </cell>
          <cell r="EX535">
            <v>6331</v>
          </cell>
          <cell r="EY535">
            <v>0</v>
          </cell>
          <cell r="EZ535">
            <v>1044615</v>
          </cell>
          <cell r="FA535">
            <v>0</v>
          </cell>
          <cell r="FB535">
            <v>1317089.7599690421</v>
          </cell>
          <cell r="FC535">
            <v>1317089.7599690421</v>
          </cell>
          <cell r="FD535">
            <v>0</v>
          </cell>
          <cell r="FE535">
            <v>1317089.7599690421</v>
          </cell>
          <cell r="FF535">
            <v>0</v>
          </cell>
          <cell r="FG535">
            <v>1317089.7599690421</v>
          </cell>
          <cell r="FH535" t="str">
            <v>Formula</v>
          </cell>
          <cell r="FI535">
            <v>0</v>
          </cell>
          <cell r="FJ535">
            <v>179923.64691764209</v>
          </cell>
          <cell r="FK535">
            <v>179923.64691764209</v>
          </cell>
          <cell r="FL535">
            <v>0</v>
          </cell>
          <cell r="FM535">
            <v>0</v>
          </cell>
          <cell r="FN535">
            <v>0</v>
          </cell>
          <cell r="FO535">
            <v>0</v>
          </cell>
          <cell r="FP535">
            <v>0</v>
          </cell>
          <cell r="FQ535">
            <v>0</v>
          </cell>
        </row>
        <row r="536">
          <cell r="C536"/>
          <cell r="D536"/>
          <cell r="E536" t="str">
            <v>The Thomas Lord Audley School</v>
          </cell>
          <cell r="F536" t="str">
            <v>S</v>
          </cell>
          <cell r="G536" t="str">
            <v/>
          </cell>
          <cell r="I536" t="str">
            <v>Y</v>
          </cell>
          <cell r="K536">
            <v>4020</v>
          </cell>
          <cell r="L536">
            <v>137937</v>
          </cell>
          <cell r="M536"/>
          <cell r="N536"/>
          <cell r="O536">
            <v>0</v>
          </cell>
          <cell r="P536">
            <v>3</v>
          </cell>
          <cell r="Q536">
            <v>2</v>
          </cell>
          <cell r="R536"/>
          <cell r="S536">
            <v>0</v>
          </cell>
          <cell r="T536">
            <v>0</v>
          </cell>
          <cell r="U536"/>
          <cell r="V536">
            <v>0</v>
          </cell>
          <cell r="W536">
            <v>195</v>
          </cell>
          <cell r="X536">
            <v>191</v>
          </cell>
          <cell r="Y536">
            <v>169</v>
          </cell>
          <cell r="Z536">
            <v>169</v>
          </cell>
          <cell r="AA536">
            <v>164</v>
          </cell>
          <cell r="AB536">
            <v>555</v>
          </cell>
          <cell r="AC536">
            <v>333</v>
          </cell>
          <cell r="AD536">
            <v>888</v>
          </cell>
          <cell r="AE536">
            <v>888</v>
          </cell>
          <cell r="AF536">
            <v>0</v>
          </cell>
          <cell r="AG536">
            <v>2761208.25</v>
          </cell>
          <cell r="AH536">
            <v>1940337.72</v>
          </cell>
          <cell r="AI536">
            <v>4701545.97</v>
          </cell>
          <cell r="AJ536">
            <v>4701545.97</v>
          </cell>
          <cell r="AK536">
            <v>0</v>
          </cell>
          <cell r="AL536">
            <v>0</v>
          </cell>
          <cell r="AM536">
            <v>238.99999999999989</v>
          </cell>
          <cell r="AN536">
            <v>117540.19999999995</v>
          </cell>
          <cell r="AO536">
            <v>117540.19999999995</v>
          </cell>
          <cell r="AP536">
            <v>0</v>
          </cell>
          <cell r="AQ536">
            <v>0</v>
          </cell>
          <cell r="AR536">
            <v>287.99999999999972</v>
          </cell>
          <cell r="AS536">
            <v>346872.95999999967</v>
          </cell>
          <cell r="AT536">
            <v>346872.95999999967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438.49379932356214</v>
          </cell>
          <cell r="BK536">
            <v>0</v>
          </cell>
          <cell r="BL536">
            <v>126.14205186020274</v>
          </cell>
          <cell r="BM536">
            <v>43045.975197294189</v>
          </cell>
          <cell r="BN536">
            <v>209.23562570462192</v>
          </cell>
          <cell r="BO536">
            <v>94503.362705749547</v>
          </cell>
          <cell r="BP536">
            <v>99.111612175874015</v>
          </cell>
          <cell r="BQ536">
            <v>62670.254611048666</v>
          </cell>
          <cell r="BR536">
            <v>4.0045095828635864</v>
          </cell>
          <cell r="BS536">
            <v>2773.2830665163478</v>
          </cell>
          <cell r="BT536">
            <v>9.0101465614430527</v>
          </cell>
          <cell r="BU536">
            <v>6692.0160541149844</v>
          </cell>
          <cell r="BV536">
            <v>2.0022547914317932</v>
          </cell>
          <cell r="BW536">
            <v>1899.0986245772272</v>
          </cell>
          <cell r="BX536">
            <v>211583.99025930095</v>
          </cell>
          <cell r="BY536">
            <v>211583.99025930095</v>
          </cell>
          <cell r="BZ536">
            <v>0</v>
          </cell>
          <cell r="CA536">
            <v>675997.1502593006</v>
          </cell>
          <cell r="CB536">
            <v>675997.1502593006</v>
          </cell>
          <cell r="CC536">
            <v>0</v>
          </cell>
          <cell r="CD536">
            <v>0</v>
          </cell>
          <cell r="CE536">
            <v>97.5</v>
          </cell>
          <cell r="CF536">
            <v>54.372222450000002</v>
          </cell>
          <cell r="CG536">
            <v>95.5</v>
          </cell>
          <cell r="CH536">
            <v>52.018252170000004</v>
          </cell>
          <cell r="CI536">
            <v>84.5</v>
          </cell>
          <cell r="CJ536">
            <v>46.026621030000001</v>
          </cell>
          <cell r="CK536">
            <v>78.000000000000085</v>
          </cell>
          <cell r="CL536">
            <v>50.331164520000051</v>
          </cell>
          <cell r="CM536">
            <v>75.692307692307764</v>
          </cell>
          <cell r="CN536">
            <v>48.842076812307738</v>
          </cell>
          <cell r="CO536">
            <v>251.5903369823078</v>
          </cell>
          <cell r="CP536">
            <v>448215.7330440908</v>
          </cell>
          <cell r="CQ536">
            <v>448215.7330440908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9.0305084745762461</v>
          </cell>
          <cell r="CZ536">
            <v>14366.003796610128</v>
          </cell>
          <cell r="DA536">
            <v>14366.003796610128</v>
          </cell>
          <cell r="DB536">
            <v>0</v>
          </cell>
          <cell r="DC536">
            <v>5840124.8571000015</v>
          </cell>
          <cell r="DD536">
            <v>5840124.8571000015</v>
          </cell>
          <cell r="DE536">
            <v>0</v>
          </cell>
          <cell r="DF536">
            <v>134894.59</v>
          </cell>
          <cell r="DG536">
            <v>134894.59</v>
          </cell>
          <cell r="DH536">
            <v>177.6</v>
          </cell>
          <cell r="DI536">
            <v>0</v>
          </cell>
          <cell r="DJ536">
            <v>0</v>
          </cell>
          <cell r="DK536">
            <v>3.589</v>
          </cell>
          <cell r="DL536">
            <v>1</v>
          </cell>
          <cell r="DN536"/>
          <cell r="DO536">
            <v>0</v>
          </cell>
          <cell r="DP536">
            <v>0</v>
          </cell>
          <cell r="DQ536">
            <v>0</v>
          </cell>
          <cell r="DR536">
            <v>1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21001.8</v>
          </cell>
          <cell r="EB536">
            <v>21001.8</v>
          </cell>
          <cell r="EC536">
            <v>0</v>
          </cell>
          <cell r="ED536">
            <v>0</v>
          </cell>
          <cell r="EE536">
            <v>21001.8</v>
          </cell>
          <cell r="EF536">
            <v>0</v>
          </cell>
          <cell r="EG536">
            <v>21001.8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155896.38999999998</v>
          </cell>
          <cell r="ER536">
            <v>155896.38999999998</v>
          </cell>
          <cell r="ES536">
            <v>0</v>
          </cell>
          <cell r="ET536">
            <v>5996021.2471000012</v>
          </cell>
          <cell r="EU536">
            <v>5996021.2471000012</v>
          </cell>
          <cell r="EV536">
            <v>5975019.4471000014</v>
          </cell>
          <cell r="EW536">
            <v>6728.6255034909927</v>
          </cell>
          <cell r="EX536">
            <v>5995</v>
          </cell>
          <cell r="EY536">
            <v>0</v>
          </cell>
          <cell r="EZ536">
            <v>5323560</v>
          </cell>
          <cell r="FA536">
            <v>0</v>
          </cell>
          <cell r="FB536">
            <v>5996021.2471000012</v>
          </cell>
          <cell r="FC536">
            <v>5996021.2471000012</v>
          </cell>
          <cell r="FD536">
            <v>0</v>
          </cell>
          <cell r="FE536">
            <v>5996021.2471000012</v>
          </cell>
          <cell r="FF536">
            <v>0</v>
          </cell>
          <cell r="FG536">
            <v>5996021.2471000012</v>
          </cell>
          <cell r="FH536" t="str">
            <v>Formula</v>
          </cell>
          <cell r="FI536">
            <v>0</v>
          </cell>
          <cell r="FJ536">
            <v>1115069.6065000016</v>
          </cell>
          <cell r="FK536">
            <v>1115069.6065000016</v>
          </cell>
          <cell r="FL536">
            <v>0</v>
          </cell>
          <cell r="FM536">
            <v>0</v>
          </cell>
          <cell r="FN536">
            <v>0</v>
          </cell>
          <cell r="FO536">
            <v>0</v>
          </cell>
          <cell r="FP536">
            <v>0</v>
          </cell>
          <cell r="FQ536">
            <v>0</v>
          </cell>
        </row>
        <row r="537">
          <cell r="C537"/>
          <cell r="D537"/>
          <cell r="E537" t="str">
            <v>Thurstable School Sports College and Sixth Form Centre</v>
          </cell>
          <cell r="F537" t="str">
            <v>S</v>
          </cell>
          <cell r="G537" t="str">
            <v/>
          </cell>
          <cell r="I537" t="str">
            <v>Y</v>
          </cell>
          <cell r="J537" t="str">
            <v>VI</v>
          </cell>
          <cell r="K537">
            <v>5413</v>
          </cell>
          <cell r="L537">
            <v>137241</v>
          </cell>
          <cell r="M537"/>
          <cell r="N537"/>
          <cell r="O537">
            <v>0</v>
          </cell>
          <cell r="P537">
            <v>3</v>
          </cell>
          <cell r="Q537">
            <v>2</v>
          </cell>
          <cell r="R537"/>
          <cell r="S537">
            <v>0</v>
          </cell>
          <cell r="T537">
            <v>0</v>
          </cell>
          <cell r="U537"/>
          <cell r="V537">
            <v>0</v>
          </cell>
          <cell r="W537">
            <v>179</v>
          </cell>
          <cell r="X537">
            <v>198</v>
          </cell>
          <cell r="Y537">
            <v>206</v>
          </cell>
          <cell r="Z537">
            <v>213</v>
          </cell>
          <cell r="AA537">
            <v>210</v>
          </cell>
          <cell r="AB537">
            <v>583</v>
          </cell>
          <cell r="AC537">
            <v>423</v>
          </cell>
          <cell r="AD537">
            <v>1006</v>
          </cell>
          <cell r="AE537">
            <v>1006</v>
          </cell>
          <cell r="AF537">
            <v>0</v>
          </cell>
          <cell r="AG537">
            <v>2900512.4499999997</v>
          </cell>
          <cell r="AH537">
            <v>2464753.3199999998</v>
          </cell>
          <cell r="AI537">
            <v>5365265.7699999996</v>
          </cell>
          <cell r="AJ537">
            <v>5365265.7699999996</v>
          </cell>
          <cell r="AK537">
            <v>0</v>
          </cell>
          <cell r="AL537">
            <v>0</v>
          </cell>
          <cell r="AM537">
            <v>147.00000000000026</v>
          </cell>
          <cell r="AN537">
            <v>72294.600000000122</v>
          </cell>
          <cell r="AO537">
            <v>72294.600000000122</v>
          </cell>
          <cell r="AP537">
            <v>0</v>
          </cell>
          <cell r="AQ537">
            <v>0</v>
          </cell>
          <cell r="AR537">
            <v>171.99999999999949</v>
          </cell>
          <cell r="AS537">
            <v>207160.23999999941</v>
          </cell>
          <cell r="AT537">
            <v>207160.23999999941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879.00000000000034</v>
          </cell>
          <cell r="BK537">
            <v>0</v>
          </cell>
          <cell r="BL537">
            <v>103.99999999999987</v>
          </cell>
          <cell r="BM537">
            <v>35489.999999999956</v>
          </cell>
          <cell r="BN537">
            <v>4.9999999999999982</v>
          </cell>
          <cell r="BO537">
            <v>2258.2999999999993</v>
          </cell>
          <cell r="BP537">
            <v>11.999999999999956</v>
          </cell>
          <cell r="BQ537">
            <v>7587.8399999999729</v>
          </cell>
          <cell r="BR537">
            <v>5.9999999999999982</v>
          </cell>
          <cell r="BS537">
            <v>4155.2399999999989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49491.379999999932</v>
          </cell>
          <cell r="BY537">
            <v>49491.379999999932</v>
          </cell>
          <cell r="BZ537">
            <v>0</v>
          </cell>
          <cell r="CA537">
            <v>328946.21999999945</v>
          </cell>
          <cell r="CB537">
            <v>328946.21999999945</v>
          </cell>
          <cell r="CC537">
            <v>0</v>
          </cell>
          <cell r="CD537">
            <v>0</v>
          </cell>
          <cell r="CE537">
            <v>65.184971098265947</v>
          </cell>
          <cell r="CF537">
            <v>36.351299989248588</v>
          </cell>
          <cell r="CG537">
            <v>88.227979274611442</v>
          </cell>
          <cell r="CH537">
            <v>48.0572280037306</v>
          </cell>
          <cell r="CI537">
            <v>91.792746113989679</v>
          </cell>
          <cell r="CJ537">
            <v>49.998934185699511</v>
          </cell>
          <cell r="CK537">
            <v>72.399014778325053</v>
          </cell>
          <cell r="CL537">
            <v>46.717009280689609</v>
          </cell>
          <cell r="CM537">
            <v>71.379310344827516</v>
          </cell>
          <cell r="CN537">
            <v>46.059023234482709</v>
          </cell>
          <cell r="CO537">
            <v>227.18349469385103</v>
          </cell>
          <cell r="CP537">
            <v>404734.21130193642</v>
          </cell>
          <cell r="CQ537">
            <v>404734.21130193642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9.0269192422731805</v>
          </cell>
          <cell r="CZ537">
            <v>14360.293938185443</v>
          </cell>
          <cell r="DA537">
            <v>14360.293938185443</v>
          </cell>
          <cell r="DB537">
            <v>0</v>
          </cell>
          <cell r="DC537">
            <v>6113306.4952401211</v>
          </cell>
          <cell r="DD537">
            <v>6113306.4952401211</v>
          </cell>
          <cell r="DE537">
            <v>0</v>
          </cell>
          <cell r="DF537">
            <v>134894.59</v>
          </cell>
          <cell r="DG537">
            <v>134894.59</v>
          </cell>
          <cell r="DH537">
            <v>201.2</v>
          </cell>
          <cell r="DI537">
            <v>0</v>
          </cell>
          <cell r="DJ537">
            <v>0</v>
          </cell>
          <cell r="DK537">
            <v>6.0279999999999996</v>
          </cell>
          <cell r="DL537">
            <v>1</v>
          </cell>
          <cell r="DN537"/>
          <cell r="DO537">
            <v>0</v>
          </cell>
          <cell r="DP537">
            <v>0</v>
          </cell>
          <cell r="DQ537">
            <v>0</v>
          </cell>
          <cell r="DR537">
            <v>1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46835</v>
          </cell>
          <cell r="EB537">
            <v>46835</v>
          </cell>
          <cell r="EC537">
            <v>0</v>
          </cell>
          <cell r="ED537">
            <v>0</v>
          </cell>
          <cell r="EE537">
            <v>46835</v>
          </cell>
          <cell r="EF537">
            <v>0</v>
          </cell>
          <cell r="EG537">
            <v>46835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  <cell r="EO537"/>
          <cell r="EP537">
            <v>0</v>
          </cell>
          <cell r="EQ537">
            <v>181729.59</v>
          </cell>
          <cell r="ER537">
            <v>181729.59</v>
          </cell>
          <cell r="ES537">
            <v>0</v>
          </cell>
          <cell r="ET537">
            <v>6295036.085240121</v>
          </cell>
          <cell r="EU537">
            <v>6295036.085240121</v>
          </cell>
          <cell r="EV537">
            <v>6248201.085240121</v>
          </cell>
          <cell r="EW537">
            <v>6210.9354724056866</v>
          </cell>
          <cell r="EX537">
            <v>5995</v>
          </cell>
          <cell r="EY537">
            <v>0</v>
          </cell>
          <cell r="EZ537">
            <v>6030970</v>
          </cell>
          <cell r="FA537">
            <v>0</v>
          </cell>
          <cell r="FB537">
            <v>6295036.085240121</v>
          </cell>
          <cell r="FC537">
            <v>6295036.085240121</v>
          </cell>
          <cell r="FD537">
            <v>0</v>
          </cell>
          <cell r="FE537">
            <v>6295036.085240121</v>
          </cell>
          <cell r="FF537">
            <v>0</v>
          </cell>
          <cell r="FG537">
            <v>6295036.085240121</v>
          </cell>
          <cell r="FH537" t="str">
            <v>Formula</v>
          </cell>
          <cell r="FI537">
            <v>0</v>
          </cell>
          <cell r="FJ537">
            <v>783051.44064012123</v>
          </cell>
          <cell r="FK537">
            <v>783051.44064012123</v>
          </cell>
          <cell r="FL537">
            <v>0</v>
          </cell>
          <cell r="FM537">
            <v>0</v>
          </cell>
          <cell r="FN537">
            <v>0</v>
          </cell>
          <cell r="FO537">
            <v>0</v>
          </cell>
          <cell r="FP537">
            <v>0</v>
          </cell>
          <cell r="FQ537">
            <v>0</v>
          </cell>
        </row>
        <row r="538">
          <cell r="C538"/>
          <cell r="D538"/>
          <cell r="E538" t="str">
            <v>West Hatch High School</v>
          </cell>
          <cell r="F538" t="str">
            <v>S</v>
          </cell>
          <cell r="G538" t="str">
            <v/>
          </cell>
          <cell r="I538" t="str">
            <v>Y</v>
          </cell>
          <cell r="J538" t="str">
            <v>VI</v>
          </cell>
          <cell r="K538">
            <v>5405</v>
          </cell>
          <cell r="L538">
            <v>136758</v>
          </cell>
          <cell r="M538"/>
          <cell r="N538"/>
          <cell r="O538">
            <v>0</v>
          </cell>
          <cell r="P538">
            <v>3</v>
          </cell>
          <cell r="Q538">
            <v>2</v>
          </cell>
          <cell r="R538"/>
          <cell r="S538">
            <v>0</v>
          </cell>
          <cell r="T538">
            <v>0</v>
          </cell>
          <cell r="U538"/>
          <cell r="V538">
            <v>0</v>
          </cell>
          <cell r="W538">
            <v>249</v>
          </cell>
          <cell r="X538">
            <v>248</v>
          </cell>
          <cell r="Y538">
            <v>247</v>
          </cell>
          <cell r="Z538">
            <v>245</v>
          </cell>
          <cell r="AA538">
            <v>247</v>
          </cell>
          <cell r="AB538">
            <v>744</v>
          </cell>
          <cell r="AC538">
            <v>492</v>
          </cell>
          <cell r="AD538">
            <v>1236</v>
          </cell>
          <cell r="AE538">
            <v>1236</v>
          </cell>
          <cell r="AF538">
            <v>0</v>
          </cell>
          <cell r="AG538">
            <v>3701511.5999999996</v>
          </cell>
          <cell r="AH538">
            <v>2866805.2800000003</v>
          </cell>
          <cell r="AI538">
            <v>6568316.8799999999</v>
          </cell>
          <cell r="AJ538">
            <v>6568316.8799999999</v>
          </cell>
          <cell r="AK538">
            <v>0</v>
          </cell>
          <cell r="AL538">
            <v>0</v>
          </cell>
          <cell r="AM538">
            <v>153.99999999999949</v>
          </cell>
          <cell r="AN538">
            <v>75737.19999999975</v>
          </cell>
          <cell r="AO538">
            <v>75737.19999999975</v>
          </cell>
          <cell r="AP538">
            <v>0</v>
          </cell>
          <cell r="AQ538">
            <v>0</v>
          </cell>
          <cell r="AR538">
            <v>248.0000000000006</v>
          </cell>
          <cell r="AS538">
            <v>298696.16000000073</v>
          </cell>
          <cell r="AT538">
            <v>298696.16000000073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911.00000000000034</v>
          </cell>
          <cell r="BK538">
            <v>0</v>
          </cell>
          <cell r="BL538">
            <v>129.99999999999989</v>
          </cell>
          <cell r="BM538">
            <v>44362.499999999964</v>
          </cell>
          <cell r="BN538">
            <v>166.99999999999969</v>
          </cell>
          <cell r="BO538">
            <v>75427.21999999987</v>
          </cell>
          <cell r="BP538">
            <v>3.0000000000000031</v>
          </cell>
          <cell r="BQ538">
            <v>1896.9600000000021</v>
          </cell>
          <cell r="BR538">
            <v>23.99999999999995</v>
          </cell>
          <cell r="BS538">
            <v>16620.959999999966</v>
          </cell>
          <cell r="BT538">
            <v>0</v>
          </cell>
          <cell r="BU538">
            <v>0</v>
          </cell>
          <cell r="BV538">
            <v>0.99999999999999978</v>
          </cell>
          <cell r="BW538">
            <v>948.47999999999979</v>
          </cell>
          <cell r="BX538">
            <v>139256.11999999982</v>
          </cell>
          <cell r="BY538">
            <v>139256.11999999982</v>
          </cell>
          <cell r="BZ538">
            <v>0</v>
          </cell>
          <cell r="CA538">
            <v>513689.48000000027</v>
          </cell>
          <cell r="CB538">
            <v>513689.48000000027</v>
          </cell>
          <cell r="CC538">
            <v>0</v>
          </cell>
          <cell r="CD538">
            <v>0</v>
          </cell>
          <cell r="CE538">
            <v>74.7</v>
          </cell>
          <cell r="CF538">
            <v>41.657487354000004</v>
          </cell>
          <cell r="CG538">
            <v>84.123348017621197</v>
          </cell>
          <cell r="CH538">
            <v>45.821461053039677</v>
          </cell>
          <cell r="CI538">
            <v>83.784140969163047</v>
          </cell>
          <cell r="CJ538">
            <v>45.636697097180651</v>
          </cell>
          <cell r="CK538">
            <v>65.262008733624356</v>
          </cell>
          <cell r="CL538">
            <v>42.111703826637488</v>
          </cell>
          <cell r="CM538">
            <v>65.794759825327418</v>
          </cell>
          <cell r="CN538">
            <v>42.455472837467184</v>
          </cell>
          <cell r="CO538">
            <v>217.682822168325</v>
          </cell>
          <cell r="CP538">
            <v>387808.47817753605</v>
          </cell>
          <cell r="CQ538">
            <v>387808.47817753605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22.252045826513964</v>
          </cell>
          <cell r="CZ538">
            <v>35399.222062193207</v>
          </cell>
          <cell r="DA538">
            <v>35399.222062193207</v>
          </cell>
          <cell r="DB538">
            <v>0</v>
          </cell>
          <cell r="DC538">
            <v>7505214.0602397304</v>
          </cell>
          <cell r="DD538">
            <v>7505214.0602397304</v>
          </cell>
          <cell r="DE538">
            <v>0</v>
          </cell>
          <cell r="DF538">
            <v>134894.59</v>
          </cell>
          <cell r="DG538">
            <v>134894.59</v>
          </cell>
          <cell r="DH538">
            <v>247.2</v>
          </cell>
          <cell r="DI538">
            <v>0</v>
          </cell>
          <cell r="DJ538">
            <v>0</v>
          </cell>
          <cell r="DK538">
            <v>1.579</v>
          </cell>
          <cell r="DL538">
            <v>0</v>
          </cell>
          <cell r="DN538"/>
          <cell r="DO538">
            <v>0</v>
          </cell>
          <cell r="DP538">
            <v>0</v>
          </cell>
          <cell r="DQ538">
            <v>0</v>
          </cell>
          <cell r="DR538">
            <v>1.0173000000000001</v>
          </cell>
          <cell r="DS538">
            <v>0</v>
          </cell>
          <cell r="DT538">
            <v>132173.87964914803</v>
          </cell>
          <cell r="DU538">
            <v>132173.87964914803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28347.5</v>
          </cell>
          <cell r="EB538">
            <v>28347.5</v>
          </cell>
          <cell r="EC538">
            <v>0</v>
          </cell>
          <cell r="ED538">
            <v>0</v>
          </cell>
          <cell r="EE538">
            <v>28347.5</v>
          </cell>
          <cell r="EF538">
            <v>0</v>
          </cell>
          <cell r="EG538">
            <v>28347.5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  <cell r="EO538">
            <v>0</v>
          </cell>
          <cell r="EP538">
            <v>0</v>
          </cell>
          <cell r="EQ538">
            <v>295415.96964914806</v>
          </cell>
          <cell r="ER538">
            <v>295415.96964914806</v>
          </cell>
          <cell r="ES538">
            <v>0</v>
          </cell>
          <cell r="ET538">
            <v>7800630.0298888786</v>
          </cell>
          <cell r="EU538">
            <v>7800630.0298888786</v>
          </cell>
          <cell r="EV538">
            <v>7772282.5298888786</v>
          </cell>
          <cell r="EW538">
            <v>6288.2544740201283</v>
          </cell>
          <cell r="EX538">
            <v>5995</v>
          </cell>
          <cell r="EY538">
            <v>0</v>
          </cell>
          <cell r="EZ538">
            <v>7409820</v>
          </cell>
          <cell r="FA538">
            <v>0</v>
          </cell>
          <cell r="FB538">
            <v>7800630.0298888786</v>
          </cell>
          <cell r="FC538">
            <v>7800630.0298888786</v>
          </cell>
          <cell r="FD538">
            <v>0</v>
          </cell>
          <cell r="FE538">
            <v>7800630.0298888786</v>
          </cell>
          <cell r="FF538">
            <v>0</v>
          </cell>
          <cell r="FG538">
            <v>7800630.0298888786</v>
          </cell>
          <cell r="FH538" t="str">
            <v>Formula</v>
          </cell>
          <cell r="FI538">
            <v>0</v>
          </cell>
          <cell r="FJ538">
            <v>1009697.0231383572</v>
          </cell>
          <cell r="FK538">
            <v>1009697.0231383572</v>
          </cell>
          <cell r="FL538">
            <v>0</v>
          </cell>
          <cell r="FM538">
            <v>0</v>
          </cell>
          <cell r="FN538">
            <v>0</v>
          </cell>
          <cell r="FO538">
            <v>0</v>
          </cell>
          <cell r="FP538">
            <v>0</v>
          </cell>
          <cell r="FQ538">
            <v>0</v>
          </cell>
        </row>
        <row r="539">
          <cell r="C539"/>
          <cell r="D539"/>
          <cell r="E539" t="str">
            <v>William de Ferrers School</v>
          </cell>
          <cell r="F539" t="str">
            <v>S</v>
          </cell>
          <cell r="G539" t="str">
            <v/>
          </cell>
          <cell r="I539" t="str">
            <v>Y</v>
          </cell>
          <cell r="J539" t="str">
            <v>VI</v>
          </cell>
          <cell r="K539">
            <v>5427</v>
          </cell>
          <cell r="L539">
            <v>136605</v>
          </cell>
          <cell r="M539"/>
          <cell r="N539">
            <v>25</v>
          </cell>
          <cell r="O539">
            <v>0</v>
          </cell>
          <cell r="P539">
            <v>3</v>
          </cell>
          <cell r="Q539">
            <v>2</v>
          </cell>
          <cell r="R539"/>
          <cell r="S539">
            <v>0</v>
          </cell>
          <cell r="T539">
            <v>0</v>
          </cell>
          <cell r="U539"/>
          <cell r="V539">
            <v>0</v>
          </cell>
          <cell r="W539">
            <v>276.58333333333331</v>
          </cell>
          <cell r="X539">
            <v>191</v>
          </cell>
          <cell r="Y539">
            <v>246</v>
          </cell>
          <cell r="Z539">
            <v>219</v>
          </cell>
          <cell r="AA539">
            <v>222</v>
          </cell>
          <cell r="AB539">
            <v>713.58333333333337</v>
          </cell>
          <cell r="AC539">
            <v>441</v>
          </cell>
          <cell r="AD539">
            <v>1154.5833333333335</v>
          </cell>
          <cell r="AE539">
            <v>1154.5833333333335</v>
          </cell>
          <cell r="AF539">
            <v>0</v>
          </cell>
          <cell r="AG539">
            <v>3550184.1208333331</v>
          </cell>
          <cell r="AH539">
            <v>2569636.44</v>
          </cell>
          <cell r="AI539">
            <v>6119820.5608333331</v>
          </cell>
          <cell r="AJ539">
            <v>6119820.5608333331</v>
          </cell>
          <cell r="AK539">
            <v>0</v>
          </cell>
          <cell r="AL539">
            <v>0</v>
          </cell>
          <cell r="AM539">
            <v>166.09795321637426</v>
          </cell>
          <cell r="AN539">
            <v>81686.973391812862</v>
          </cell>
          <cell r="AO539">
            <v>81686.973391812862</v>
          </cell>
          <cell r="AP539">
            <v>0</v>
          </cell>
          <cell r="AQ539">
            <v>0</v>
          </cell>
          <cell r="AR539">
            <v>204.58406432748501</v>
          </cell>
          <cell r="AS539">
            <v>246405.1387573095</v>
          </cell>
          <cell r="AT539">
            <v>246405.1387573095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1116.0972222222229</v>
          </cell>
          <cell r="BK539">
            <v>0</v>
          </cell>
          <cell r="BL539">
            <v>30.383771929824551</v>
          </cell>
          <cell r="BM539">
            <v>10368.462171052628</v>
          </cell>
          <cell r="BN539">
            <v>4.0511695906432736</v>
          </cell>
          <cell r="BO539">
            <v>1829.7512573099411</v>
          </cell>
          <cell r="BP539">
            <v>2.0255847953216368</v>
          </cell>
          <cell r="BQ539">
            <v>1280.8177777777776</v>
          </cell>
          <cell r="BR539">
            <v>2.0255847953216368</v>
          </cell>
          <cell r="BS539">
            <v>1402.7984941520463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14881.829700292394</v>
          </cell>
          <cell r="BY539">
            <v>14881.829700292394</v>
          </cell>
          <cell r="BZ539">
            <v>0</v>
          </cell>
          <cell r="CA539">
            <v>342973.94184941472</v>
          </cell>
          <cell r="CB539">
            <v>342973.94184941472</v>
          </cell>
          <cell r="CC539">
            <v>0</v>
          </cell>
          <cell r="CD539">
            <v>0</v>
          </cell>
          <cell r="CE539">
            <v>98.931730769230839</v>
          </cell>
          <cell r="CF539">
            <v>55.17064689998081</v>
          </cell>
          <cell r="CG539">
            <v>94.473118279569988</v>
          </cell>
          <cell r="CH539">
            <v>51.458916125161345</v>
          </cell>
          <cell r="CI539">
            <v>121.67741935483883</v>
          </cell>
          <cell r="CJ539">
            <v>66.276928621935554</v>
          </cell>
          <cell r="CK539">
            <v>78.640909090909076</v>
          </cell>
          <cell r="CL539">
            <v>50.744724787909078</v>
          </cell>
          <cell r="CM539">
            <v>79.718181818181804</v>
          </cell>
          <cell r="CN539">
            <v>51.439858004181808</v>
          </cell>
          <cell r="CO539">
            <v>275.09107443916866</v>
          </cell>
          <cell r="CP539">
            <v>490083.00184561213</v>
          </cell>
          <cell r="CQ539">
            <v>490083.00184561213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8.1023391812865473</v>
          </cell>
          <cell r="CZ539">
            <v>12889.444239766077</v>
          </cell>
          <cell r="DA539">
            <v>12889.444239766077</v>
          </cell>
          <cell r="DB539">
            <v>0</v>
          </cell>
          <cell r="DC539">
            <v>6965766.9487681268</v>
          </cell>
          <cell r="DD539">
            <v>6965766.9487681268</v>
          </cell>
          <cell r="DE539">
            <v>0</v>
          </cell>
          <cell r="DF539">
            <v>134894.59</v>
          </cell>
          <cell r="DG539">
            <v>134894.59</v>
          </cell>
          <cell r="DH539">
            <v>230.91666666666669</v>
          </cell>
          <cell r="DI539">
            <v>0</v>
          </cell>
          <cell r="DJ539">
            <v>0</v>
          </cell>
          <cell r="DK539">
            <v>6.1340000000000003</v>
          </cell>
          <cell r="DL539">
            <v>1</v>
          </cell>
          <cell r="DN539"/>
          <cell r="DO539">
            <v>0</v>
          </cell>
          <cell r="DP539">
            <v>0</v>
          </cell>
          <cell r="DQ539">
            <v>0</v>
          </cell>
          <cell r="DR539">
            <v>1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1</v>
          </cell>
          <cell r="DX539">
            <v>0</v>
          </cell>
          <cell r="DY539">
            <v>80896.61</v>
          </cell>
          <cell r="DZ539">
            <v>80896.61</v>
          </cell>
          <cell r="EA539">
            <v>59095.91</v>
          </cell>
          <cell r="EB539">
            <v>59095.91</v>
          </cell>
          <cell r="EC539">
            <v>0</v>
          </cell>
          <cell r="ED539">
            <v>0</v>
          </cell>
          <cell r="EE539">
            <v>59095.91</v>
          </cell>
          <cell r="EF539">
            <v>0</v>
          </cell>
          <cell r="EG539">
            <v>59095.91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  <cell r="EO539">
            <v>0</v>
          </cell>
          <cell r="EP539">
            <v>0</v>
          </cell>
          <cell r="EQ539">
            <v>274887.11</v>
          </cell>
          <cell r="ER539">
            <v>274887.11</v>
          </cell>
          <cell r="ES539">
            <v>0</v>
          </cell>
          <cell r="ET539">
            <v>7240654.0587681271</v>
          </cell>
          <cell r="EU539">
            <v>7240654.0587681271</v>
          </cell>
          <cell r="EV539">
            <v>7100661.5387681266</v>
          </cell>
          <cell r="EW539">
            <v>6149.9775146313614</v>
          </cell>
          <cell r="EX539">
            <v>5995</v>
          </cell>
          <cell r="EY539">
            <v>0</v>
          </cell>
          <cell r="EZ539">
            <v>6921727.083333334</v>
          </cell>
          <cell r="FA539">
            <v>0</v>
          </cell>
          <cell r="FB539">
            <v>7240654.0587681271</v>
          </cell>
          <cell r="FC539">
            <v>7240654.0587681271</v>
          </cell>
          <cell r="FD539">
            <v>0</v>
          </cell>
          <cell r="FE539">
            <v>7240654.0587681271</v>
          </cell>
          <cell r="FF539">
            <v>0</v>
          </cell>
          <cell r="FG539">
            <v>7240654.0587681271</v>
          </cell>
          <cell r="FH539" t="str">
            <v>Formula</v>
          </cell>
          <cell r="FI539">
            <v>0</v>
          </cell>
          <cell r="FJ539">
            <v>886655.82575964672</v>
          </cell>
          <cell r="FK539">
            <v>886655.82575964672</v>
          </cell>
          <cell r="FL539">
            <v>0</v>
          </cell>
          <cell r="FM539">
            <v>0</v>
          </cell>
          <cell r="FN539">
            <v>0</v>
          </cell>
          <cell r="FO539">
            <v>0</v>
          </cell>
          <cell r="FP539">
            <v>0</v>
          </cell>
          <cell r="FQ539">
            <v>0</v>
          </cell>
        </row>
        <row r="540">
          <cell r="C540"/>
          <cell r="D540"/>
          <cell r="E540" t="str">
            <v>Woodlands School</v>
          </cell>
          <cell r="F540" t="str">
            <v>S</v>
          </cell>
          <cell r="G540" t="str">
            <v/>
          </cell>
          <cell r="I540" t="str">
            <v>Y</v>
          </cell>
          <cell r="K540">
            <v>4014</v>
          </cell>
          <cell r="L540">
            <v>141214</v>
          </cell>
          <cell r="M540"/>
          <cell r="N540"/>
          <cell r="O540">
            <v>0</v>
          </cell>
          <cell r="P540">
            <v>3</v>
          </cell>
          <cell r="Q540">
            <v>2</v>
          </cell>
          <cell r="R540"/>
          <cell r="S540">
            <v>0</v>
          </cell>
          <cell r="T540">
            <v>0</v>
          </cell>
          <cell r="U540"/>
          <cell r="V540">
            <v>0</v>
          </cell>
          <cell r="W540">
            <v>301</v>
          </cell>
          <cell r="X540">
            <v>300</v>
          </cell>
          <cell r="Y540">
            <v>299</v>
          </cell>
          <cell r="Z540">
            <v>298</v>
          </cell>
          <cell r="AA540">
            <v>300</v>
          </cell>
          <cell r="AB540">
            <v>900</v>
          </cell>
          <cell r="AC540">
            <v>598</v>
          </cell>
          <cell r="AD540">
            <v>1498</v>
          </cell>
          <cell r="AE540">
            <v>1498</v>
          </cell>
          <cell r="AF540">
            <v>0</v>
          </cell>
          <cell r="AG540">
            <v>4477635</v>
          </cell>
          <cell r="AH540">
            <v>3484450.3200000003</v>
          </cell>
          <cell r="AI540">
            <v>7962085.3200000003</v>
          </cell>
          <cell r="AJ540">
            <v>7962085.3200000003</v>
          </cell>
          <cell r="AK540">
            <v>0</v>
          </cell>
          <cell r="AL540">
            <v>0</v>
          </cell>
          <cell r="AM540">
            <v>452.99999999999977</v>
          </cell>
          <cell r="AN540">
            <v>222785.39999999991</v>
          </cell>
          <cell r="AO540">
            <v>222785.39999999991</v>
          </cell>
          <cell r="AP540">
            <v>0</v>
          </cell>
          <cell r="AQ540">
            <v>0</v>
          </cell>
          <cell r="AR540">
            <v>514.99999999999966</v>
          </cell>
          <cell r="AS540">
            <v>620276.29999999958</v>
          </cell>
          <cell r="AT540">
            <v>620276.29999999958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413.55213903743379</v>
          </cell>
          <cell r="BK540">
            <v>0</v>
          </cell>
          <cell r="BL540">
            <v>297.39705882352962</v>
          </cell>
          <cell r="BM540">
            <v>101486.74632352949</v>
          </cell>
          <cell r="BN540">
            <v>277.37032085561555</v>
          </cell>
          <cell r="BO540">
            <v>125277.07911764733</v>
          </cell>
          <cell r="BP540">
            <v>103.13770053475929</v>
          </cell>
          <cell r="BQ540">
            <v>65216.030802139001</v>
          </cell>
          <cell r="BR540">
            <v>140.18716577540113</v>
          </cell>
          <cell r="BS540">
            <v>97085.219786096292</v>
          </cell>
          <cell r="BT540">
            <v>165.22058823529437</v>
          </cell>
          <cell r="BU540">
            <v>122712.63529411783</v>
          </cell>
          <cell r="BV540">
            <v>101.13502673796788</v>
          </cell>
          <cell r="BW540">
            <v>95924.550160427767</v>
          </cell>
          <cell r="BX540">
            <v>607702.26148395776</v>
          </cell>
          <cell r="BY540">
            <v>607702.26148395776</v>
          </cell>
          <cell r="BZ540">
            <v>0</v>
          </cell>
          <cell r="CA540">
            <v>1450763.9614839572</v>
          </cell>
          <cell r="CB540">
            <v>1450763.9614839572</v>
          </cell>
          <cell r="CC540">
            <v>0</v>
          </cell>
          <cell r="CD540">
            <v>0</v>
          </cell>
          <cell r="CE540">
            <v>117.16778523489934</v>
          </cell>
          <cell r="CF540">
            <v>65.340234695033573</v>
          </cell>
          <cell r="CG540">
            <v>126.962457337884</v>
          </cell>
          <cell r="CH540">
            <v>69.155655726962493</v>
          </cell>
          <cell r="CI540">
            <v>126.53924914675773</v>
          </cell>
          <cell r="CJ540">
            <v>68.925136874539277</v>
          </cell>
          <cell r="CK540">
            <v>89.60135135135144</v>
          </cell>
          <cell r="CL540">
            <v>57.81718405229735</v>
          </cell>
          <cell r="CM540">
            <v>90.202702702702794</v>
          </cell>
          <cell r="CN540">
            <v>58.205218844594654</v>
          </cell>
          <cell r="CO540">
            <v>319.44343019342733</v>
          </cell>
          <cell r="CP540">
            <v>569098.05419249658</v>
          </cell>
          <cell r="CQ540">
            <v>569098.05419249658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23.99999999999994</v>
          </cell>
          <cell r="CZ540">
            <v>38179.919999999904</v>
          </cell>
          <cell r="DA540">
            <v>38179.919999999904</v>
          </cell>
          <cell r="DB540">
            <v>0</v>
          </cell>
          <cell r="DC540">
            <v>10020127.255676454</v>
          </cell>
          <cell r="DD540">
            <v>10020127.255676454</v>
          </cell>
          <cell r="DE540">
            <v>0</v>
          </cell>
          <cell r="DF540">
            <v>134894.59</v>
          </cell>
          <cell r="DG540">
            <v>134894.59</v>
          </cell>
          <cell r="DH540">
            <v>299.60000000000002</v>
          </cell>
          <cell r="DI540">
            <v>0</v>
          </cell>
          <cell r="DJ540">
            <v>0</v>
          </cell>
          <cell r="DK540">
            <v>1.5860000000000001</v>
          </cell>
          <cell r="DL540">
            <v>0</v>
          </cell>
          <cell r="DN540"/>
          <cell r="DO540">
            <v>0</v>
          </cell>
          <cell r="DP540">
            <v>0</v>
          </cell>
          <cell r="DQ540">
            <v>0</v>
          </cell>
          <cell r="DR540">
            <v>1.0173000000000001</v>
          </cell>
          <cell r="DS540">
            <v>0</v>
          </cell>
          <cell r="DT540">
            <v>175681.8779302036</v>
          </cell>
          <cell r="DU540">
            <v>175681.8779302036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58572.921999999999</v>
          </cell>
          <cell r="EB540">
            <v>58572.921999999999</v>
          </cell>
          <cell r="EC540">
            <v>0</v>
          </cell>
          <cell r="ED540">
            <v>0</v>
          </cell>
          <cell r="EE540">
            <v>58572.921999999999</v>
          </cell>
          <cell r="EF540">
            <v>0</v>
          </cell>
          <cell r="EG540">
            <v>58572.921999999999</v>
          </cell>
          <cell r="EH540">
            <v>0</v>
          </cell>
          <cell r="EI540">
            <v>871341.74131049658</v>
          </cell>
          <cell r="EJ540">
            <v>871341.74131049658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  <cell r="EO540">
            <v>0</v>
          </cell>
          <cell r="EP540">
            <v>0</v>
          </cell>
          <cell r="EQ540">
            <v>1240491.1312407001</v>
          </cell>
          <cell r="ER540">
            <v>1240491.1312407001</v>
          </cell>
          <cell r="ES540">
            <v>0</v>
          </cell>
          <cell r="ET540">
            <v>11260618.386917153</v>
          </cell>
          <cell r="EU540">
            <v>11260618.386917153</v>
          </cell>
          <cell r="EV540">
            <v>10330703.723606657</v>
          </cell>
          <cell r="EW540">
            <v>6896.3309236359528</v>
          </cell>
          <cell r="EX540">
            <v>5995</v>
          </cell>
          <cell r="EY540">
            <v>0</v>
          </cell>
          <cell r="EZ540">
            <v>8980510</v>
          </cell>
          <cell r="FA540">
            <v>0</v>
          </cell>
          <cell r="FB540">
            <v>11260618.386917153</v>
          </cell>
          <cell r="FC540">
            <v>11260618.386917153</v>
          </cell>
          <cell r="FD540">
            <v>0</v>
          </cell>
          <cell r="FE540">
            <v>11260618.386917153</v>
          </cell>
          <cell r="FF540">
            <v>0</v>
          </cell>
          <cell r="FG540">
            <v>11260618.386917153</v>
          </cell>
          <cell r="FH540" t="str">
            <v>Formula</v>
          </cell>
          <cell r="FI540">
            <v>0</v>
          </cell>
          <cell r="FJ540">
            <v>2029003.0616643766</v>
          </cell>
          <cell r="FK540">
            <v>2029003.0616643766</v>
          </cell>
          <cell r="FL540">
            <v>0</v>
          </cell>
          <cell r="FM540">
            <v>0</v>
          </cell>
          <cell r="FN540">
            <v>0</v>
          </cell>
          <cell r="FO540">
            <v>0</v>
          </cell>
          <cell r="FP540">
            <v>0</v>
          </cell>
          <cell r="FQ540">
            <v>0</v>
          </cell>
        </row>
        <row r="541">
          <cell r="R541"/>
          <cell r="EX541"/>
          <cell r="EZ541"/>
          <cell r="FE541"/>
        </row>
        <row r="542">
          <cell r="C542">
            <v>202</v>
          </cell>
          <cell r="E542" t="str">
            <v>Primary Schools</v>
          </cell>
          <cell r="F542"/>
          <cell r="M542">
            <v>140</v>
          </cell>
          <cell r="N542">
            <v>0</v>
          </cell>
          <cell r="O542"/>
          <cell r="P542"/>
          <cell r="Q542"/>
          <cell r="R542"/>
          <cell r="S542">
            <v>7435.6666666666661</v>
          </cell>
          <cell r="T542">
            <v>44464</v>
          </cell>
          <cell r="U542"/>
          <cell r="V542">
            <v>51899.666666666672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51899.666666666672</v>
          </cell>
          <cell r="AF542">
            <v>184378236.80333331</v>
          </cell>
          <cell r="AG542">
            <v>0</v>
          </cell>
          <cell r="AH542">
            <v>0</v>
          </cell>
          <cell r="AI542">
            <v>0</v>
          </cell>
          <cell r="AJ542">
            <v>184378236.80333331</v>
          </cell>
          <cell r="AK542">
            <v>9268.7958613633546</v>
          </cell>
          <cell r="AL542">
            <v>4558393.8046184964</v>
          </cell>
          <cell r="AM542">
            <v>0</v>
          </cell>
          <cell r="AN542">
            <v>0</v>
          </cell>
          <cell r="AO542">
            <v>4558393.8046184964</v>
          </cell>
          <cell r="AP542">
            <v>9851.7478211489615</v>
          </cell>
          <cell r="AQ542">
            <v>8108185.4917620225</v>
          </cell>
          <cell r="AR542">
            <v>0</v>
          </cell>
          <cell r="AS542">
            <v>0</v>
          </cell>
          <cell r="AT542">
            <v>8108185.4917620225</v>
          </cell>
          <cell r="AU542">
            <v>38302.746025100867</v>
          </cell>
          <cell r="AV542">
            <v>0</v>
          </cell>
          <cell r="AW542">
            <v>5036.3215032877843</v>
          </cell>
          <cell r="AX542">
            <v>1187890.964108672</v>
          </cell>
          <cell r="AY542">
            <v>3394.0363596601537</v>
          </cell>
          <cell r="AZ542">
            <v>970860.02783715574</v>
          </cell>
          <cell r="BA542">
            <v>2050.9331157739803</v>
          </cell>
          <cell r="BB542">
            <v>916028.76682929124</v>
          </cell>
          <cell r="BC542">
            <v>1586.7417509058928</v>
          </cell>
          <cell r="BD542">
            <v>772394.14950597077</v>
          </cell>
          <cell r="BE542">
            <v>1139.593976030962</v>
          </cell>
          <cell r="BF542">
            <v>589056.12621040444</v>
          </cell>
          <cell r="BG542">
            <v>389.29393590702296</v>
          </cell>
          <cell r="BH542">
            <v>265693.11125654308</v>
          </cell>
          <cell r="BI542">
            <v>4701923.145748036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4701923.145748036</v>
          </cell>
          <cell r="BZ542">
            <v>17368502.442128558</v>
          </cell>
          <cell r="CA542">
            <v>0</v>
          </cell>
          <cell r="CB542">
            <v>17368502.442128558</v>
          </cell>
          <cell r="CC542">
            <v>14177.109199221488</v>
          </cell>
          <cell r="CD542">
            <v>16648321.103737775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16648321.103737775</v>
          </cell>
          <cell r="CR542">
            <v>567.89153098776933</v>
          </cell>
          <cell r="CS542">
            <v>547180.52685264533</v>
          </cell>
          <cell r="CT542">
            <v>0</v>
          </cell>
          <cell r="CU542">
            <v>0</v>
          </cell>
          <cell r="CV542">
            <v>547180.52685264533</v>
          </cell>
          <cell r="CW542">
            <v>2959.8290295797442</v>
          </cell>
          <cell r="CX542">
            <v>1752721.9564462376</v>
          </cell>
          <cell r="CY542">
            <v>0</v>
          </cell>
          <cell r="CZ542">
            <v>0</v>
          </cell>
          <cell r="DA542">
            <v>1752721.9564462376</v>
          </cell>
          <cell r="DB542">
            <v>220694962.83249858</v>
          </cell>
          <cell r="DC542">
            <v>0</v>
          </cell>
          <cell r="DD542">
            <v>220694962.83249858</v>
          </cell>
          <cell r="DE542">
            <v>27248707.179999974</v>
          </cell>
          <cell r="DF542">
            <v>0</v>
          </cell>
          <cell r="DG542">
            <v>27248707.179999974</v>
          </cell>
          <cell r="DH542">
            <v>8615.0357142857156</v>
          </cell>
          <cell r="DI542">
            <v>24.865153538050734</v>
          </cell>
          <cell r="DJ542">
            <v>300.94499999999988</v>
          </cell>
          <cell r="DK542">
            <v>0</v>
          </cell>
          <cell r="DL542">
            <v>68.62</v>
          </cell>
          <cell r="DN542"/>
          <cell r="DO542">
            <v>1132083.1897344459</v>
          </cell>
          <cell r="DP542">
            <v>0</v>
          </cell>
          <cell r="DQ542">
            <v>1132083.1897344459</v>
          </cell>
          <cell r="DR542">
            <v>202.79580000000018</v>
          </cell>
          <cell r="DS542">
            <v>1147498.0323100111</v>
          </cell>
          <cell r="DT542">
            <v>0</v>
          </cell>
          <cell r="DU542">
            <v>1147498.0323100111</v>
          </cell>
          <cell r="DV542"/>
          <cell r="DW542"/>
          <cell r="DX542">
            <v>190758.60954274161</v>
          </cell>
          <cell r="DY542">
            <v>0</v>
          </cell>
          <cell r="DZ542">
            <v>190758.60954274161</v>
          </cell>
          <cell r="EA542">
            <v>4122575.6599999992</v>
          </cell>
          <cell r="EB542">
            <v>3708802.4200000009</v>
          </cell>
          <cell r="EC542">
            <v>413773.23999999993</v>
          </cell>
          <cell r="ED542">
            <v>-101661.03</v>
          </cell>
          <cell r="EE542">
            <v>4020914.6299999994</v>
          </cell>
          <cell r="EF542">
            <v>4020914.6299999994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188852.42599999998</v>
          </cell>
          <cell r="EL542">
            <v>2184480</v>
          </cell>
          <cell r="EM542">
            <v>0</v>
          </cell>
          <cell r="EN542">
            <v>0</v>
          </cell>
          <cell r="EO542">
            <v>0</v>
          </cell>
          <cell r="EP542">
            <v>36113294.067587174</v>
          </cell>
          <cell r="EQ542">
            <v>0</v>
          </cell>
          <cell r="ER542">
            <v>36113294.067587174</v>
          </cell>
          <cell r="ES542">
            <v>256808256.90008575</v>
          </cell>
          <cell r="ET542">
            <v>0</v>
          </cell>
          <cell r="EU542">
            <v>256808256.90008575</v>
          </cell>
          <cell r="EV542">
            <v>250411171.23171699</v>
          </cell>
          <cell r="EW542"/>
          <cell r="EX542"/>
          <cell r="EY542">
            <v>7553.8468607579771</v>
          </cell>
          <cell r="EZ542">
            <v>239257463.33333331</v>
          </cell>
          <cell r="FA542">
            <v>3017641.5024843123</v>
          </cell>
          <cell r="FB542">
            <v>259825898.4025701</v>
          </cell>
          <cell r="FC542">
            <v>259934495.24207023</v>
          </cell>
          <cell r="FD542">
            <v>108596.83950018161</v>
          </cell>
          <cell r="FE542">
            <v>259934495.24207023</v>
          </cell>
          <cell r="FF542">
            <v>259934495.24207023</v>
          </cell>
          <cell r="FG542">
            <v>0</v>
          </cell>
          <cell r="FH542">
            <v>0</v>
          </cell>
          <cell r="FI542">
            <v>37467524.070076756</v>
          </cell>
          <cell r="FJ542">
            <v>0</v>
          </cell>
          <cell r="FK542">
            <v>37467524.070076756</v>
          </cell>
          <cell r="FL542">
            <v>0</v>
          </cell>
          <cell r="FM542">
            <v>2137228.2733333344</v>
          </cell>
          <cell r="FN542">
            <v>386373.4005982501</v>
          </cell>
          <cell r="FO542">
            <v>0</v>
          </cell>
          <cell r="FP542">
            <v>52142.159325000022</v>
          </cell>
          <cell r="FQ542">
            <v>2575743.8332565837</v>
          </cell>
        </row>
        <row r="543">
          <cell r="C543">
            <v>4</v>
          </cell>
          <cell r="D543"/>
          <cell r="E543" t="str">
            <v>Secondary Schools</v>
          </cell>
          <cell r="F543"/>
          <cell r="G543"/>
          <cell r="H543"/>
          <cell r="I543"/>
          <cell r="J543"/>
          <cell r="K543"/>
          <cell r="L543"/>
          <cell r="M543">
            <v>0</v>
          </cell>
          <cell r="N543">
            <v>0</v>
          </cell>
          <cell r="O543"/>
          <cell r="P543"/>
          <cell r="Q543"/>
          <cell r="R543"/>
          <cell r="S543">
            <v>0</v>
          </cell>
          <cell r="T543">
            <v>0</v>
          </cell>
          <cell r="U543"/>
          <cell r="V543">
            <v>0</v>
          </cell>
          <cell r="W543">
            <v>771</v>
          </cell>
          <cell r="X543">
            <v>775</v>
          </cell>
          <cell r="Y543">
            <v>764</v>
          </cell>
          <cell r="Z543">
            <v>770</v>
          </cell>
          <cell r="AA543">
            <v>755</v>
          </cell>
          <cell r="AB543">
            <v>2310</v>
          </cell>
          <cell r="AC543">
            <v>1525</v>
          </cell>
          <cell r="AD543">
            <v>3835</v>
          </cell>
          <cell r="AE543">
            <v>3835</v>
          </cell>
          <cell r="AF543">
            <v>0</v>
          </cell>
          <cell r="AG543">
            <v>11492596.5</v>
          </cell>
          <cell r="AH543">
            <v>8885931</v>
          </cell>
          <cell r="AI543">
            <v>20378527.5</v>
          </cell>
          <cell r="AJ543">
            <v>20378527.5</v>
          </cell>
          <cell r="AK543">
            <v>0</v>
          </cell>
          <cell r="AL543">
            <v>0</v>
          </cell>
          <cell r="AM543">
            <v>613.9999999999992</v>
          </cell>
          <cell r="AN543">
            <v>301965.1999999996</v>
          </cell>
          <cell r="AO543">
            <v>301965.1999999996</v>
          </cell>
          <cell r="AP543">
            <v>0</v>
          </cell>
          <cell r="AQ543">
            <v>0</v>
          </cell>
          <cell r="AR543">
            <v>727.00000000000045</v>
          </cell>
          <cell r="AS543">
            <v>875613.34000000078</v>
          </cell>
          <cell r="AT543">
            <v>875613.34000000078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2229.6484784889831</v>
          </cell>
          <cell r="BK543">
            <v>0</v>
          </cell>
          <cell r="BL543">
            <v>598.12381951731368</v>
          </cell>
          <cell r="BM543">
            <v>204109.7534102833</v>
          </cell>
          <cell r="BN543">
            <v>391.07660020986373</v>
          </cell>
          <cell r="BO543">
            <v>176633.65725078707</v>
          </cell>
          <cell r="BP543">
            <v>248.07660020986367</v>
          </cell>
          <cell r="BQ543">
            <v>156863.795844701</v>
          </cell>
          <cell r="BR543">
            <v>182.07240293809019</v>
          </cell>
          <cell r="BS543">
            <v>126092.42193074498</v>
          </cell>
          <cell r="BT543">
            <v>133.00209863588665</v>
          </cell>
          <cell r="BU543">
            <v>98783.318698845746</v>
          </cell>
          <cell r="BV543">
            <v>52.999999999999957</v>
          </cell>
          <cell r="BW543">
            <v>50269.439999999973</v>
          </cell>
          <cell r="BX543">
            <v>812752.3871353619</v>
          </cell>
          <cell r="BY543">
            <v>812752.3871353619</v>
          </cell>
          <cell r="BZ543">
            <v>0</v>
          </cell>
          <cell r="CA543">
            <v>1990330.9271353623</v>
          </cell>
          <cell r="CB543">
            <v>1990330.9271353623</v>
          </cell>
          <cell r="CC543">
            <v>0</v>
          </cell>
          <cell r="CD543">
            <v>0</v>
          </cell>
          <cell r="CE543">
            <v>278.32658705216846</v>
          </cell>
          <cell r="CF543">
            <v>155.21266774307483</v>
          </cell>
          <cell r="CG543">
            <v>245.83904841162891</v>
          </cell>
          <cell r="CH543">
            <v>133.90699071737123</v>
          </cell>
          <cell r="CI543">
            <v>240.79110525481479</v>
          </cell>
          <cell r="CJ543">
            <v>131.15740767997872</v>
          </cell>
          <cell r="CK543">
            <v>205.49033806387285</v>
          </cell>
          <cell r="CL543">
            <v>132.59702579952824</v>
          </cell>
          <cell r="CM543">
            <v>200.6611507054254</v>
          </cell>
          <cell r="CN543">
            <v>129.48088960163179</v>
          </cell>
          <cell r="CO543">
            <v>682.35498154158472</v>
          </cell>
          <cell r="CP543">
            <v>1215635.8702657796</v>
          </cell>
          <cell r="CQ543">
            <v>1215635.8702657796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52.463023846551309</v>
          </cell>
          <cell r="CZ543">
            <v>83459.752225809221</v>
          </cell>
          <cell r="DA543">
            <v>83459.752225809221</v>
          </cell>
          <cell r="DB543">
            <v>0</v>
          </cell>
          <cell r="DC543">
            <v>23667954.049626954</v>
          </cell>
          <cell r="DD543">
            <v>23667954.049626954</v>
          </cell>
          <cell r="DE543">
            <v>0</v>
          </cell>
          <cell r="DF543">
            <v>539578.36</v>
          </cell>
          <cell r="DG543">
            <v>539578.36</v>
          </cell>
          <cell r="DH543">
            <v>767</v>
          </cell>
          <cell r="DI543">
            <v>0</v>
          </cell>
          <cell r="DJ543">
            <v>0</v>
          </cell>
          <cell r="DK543">
            <v>6.9370000000000003</v>
          </cell>
          <cell r="DL543">
            <v>0</v>
          </cell>
          <cell r="DN543"/>
          <cell r="DO543">
            <v>0</v>
          </cell>
          <cell r="DP543">
            <v>0</v>
          </cell>
          <cell r="DQ543">
            <v>0</v>
          </cell>
          <cell r="DR543">
            <v>4.0346000000000002</v>
          </cell>
          <cell r="DS543">
            <v>0</v>
          </cell>
          <cell r="DT543">
            <v>219761.59601775842</v>
          </cell>
          <cell r="DU543">
            <v>219761.59601775842</v>
          </cell>
          <cell r="DV543"/>
          <cell r="DW543"/>
          <cell r="DX543">
            <v>0</v>
          </cell>
          <cell r="DY543">
            <v>0</v>
          </cell>
          <cell r="DZ543">
            <v>0</v>
          </cell>
          <cell r="EA543">
            <v>109977.60000000001</v>
          </cell>
          <cell r="EB543">
            <v>104089.60000000001</v>
          </cell>
          <cell r="EC543">
            <v>5887.9999999999982</v>
          </cell>
          <cell r="ED543">
            <v>0</v>
          </cell>
          <cell r="EE543">
            <v>109977.60000000001</v>
          </cell>
          <cell r="EF543">
            <v>0</v>
          </cell>
          <cell r="EG543">
            <v>109977.60000000001</v>
          </cell>
          <cell r="EH543">
            <v>0</v>
          </cell>
          <cell r="EI543">
            <v>0</v>
          </cell>
          <cell r="EJ543">
            <v>0</v>
          </cell>
          <cell r="EK543">
            <v>0</v>
          </cell>
          <cell r="EL543">
            <v>0</v>
          </cell>
          <cell r="EM543">
            <v>0</v>
          </cell>
          <cell r="EN543">
            <v>0</v>
          </cell>
          <cell r="EO543">
            <v>0</v>
          </cell>
          <cell r="EP543">
            <v>0</v>
          </cell>
          <cell r="EQ543">
            <v>869317.55601775832</v>
          </cell>
          <cell r="ER543">
            <v>869317.55601775832</v>
          </cell>
          <cell r="ES543">
            <v>0</v>
          </cell>
          <cell r="ET543">
            <v>24537271.60564471</v>
          </cell>
          <cell r="EU543">
            <v>24537271.60564471</v>
          </cell>
          <cell r="EV543">
            <v>24427294.005644713</v>
          </cell>
          <cell r="EW543"/>
          <cell r="EX543"/>
          <cell r="EY543">
            <v>0</v>
          </cell>
          <cell r="EZ543">
            <v>22990825</v>
          </cell>
          <cell r="FA543">
            <v>0</v>
          </cell>
          <cell r="FB543">
            <v>24537271.60564471</v>
          </cell>
          <cell r="FC543">
            <v>24537271.60564471</v>
          </cell>
          <cell r="FD543">
            <v>0</v>
          </cell>
          <cell r="FE543">
            <v>24537271.60564471</v>
          </cell>
          <cell r="FF543">
            <v>0</v>
          </cell>
          <cell r="FG543">
            <v>24537271.60564471</v>
          </cell>
          <cell r="FH543">
            <v>0</v>
          </cell>
          <cell r="FI543">
            <v>0</v>
          </cell>
          <cell r="FJ543">
            <v>3428441.8030469283</v>
          </cell>
          <cell r="FK543">
            <v>3428441.8030469283</v>
          </cell>
          <cell r="FL543">
            <v>2437499</v>
          </cell>
          <cell r="FM543">
            <v>157925.29999999999</v>
          </cell>
          <cell r="FN543">
            <v>28671.428526</v>
          </cell>
          <cell r="FO543">
            <v>0</v>
          </cell>
          <cell r="FP543">
            <v>3869.2886000000003</v>
          </cell>
          <cell r="FQ543">
            <v>190466.01712600002</v>
          </cell>
        </row>
        <row r="544">
          <cell r="C544">
            <v>0</v>
          </cell>
          <cell r="D544"/>
          <cell r="E544" t="str">
            <v>All Through Schools</v>
          </cell>
          <cell r="F544"/>
          <cell r="G544"/>
          <cell r="H544"/>
          <cell r="I544"/>
          <cell r="J544"/>
          <cell r="K544"/>
          <cell r="L544"/>
          <cell r="M544">
            <v>0</v>
          </cell>
          <cell r="N544">
            <v>0</v>
          </cell>
          <cell r="O544"/>
          <cell r="P544"/>
          <cell r="Q544"/>
          <cell r="R544"/>
          <cell r="S544">
            <v>0</v>
          </cell>
          <cell r="T544">
            <v>0</v>
          </cell>
          <cell r="U544"/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  <cell r="DD544">
            <v>0</v>
          </cell>
          <cell r="DE544">
            <v>0</v>
          </cell>
          <cell r="DF544">
            <v>0</v>
          </cell>
          <cell r="DG544">
            <v>0</v>
          </cell>
          <cell r="DH544">
            <v>0</v>
          </cell>
          <cell r="DI544">
            <v>0</v>
          </cell>
          <cell r="DJ544">
            <v>0</v>
          </cell>
          <cell r="DK544">
            <v>0</v>
          </cell>
          <cell r="DL544">
            <v>0</v>
          </cell>
          <cell r="DN544"/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/>
          <cell r="DW544"/>
          <cell r="DX544">
            <v>0</v>
          </cell>
          <cell r="DY544">
            <v>0</v>
          </cell>
          <cell r="DZ544">
            <v>0</v>
          </cell>
          <cell r="EA544">
            <v>0</v>
          </cell>
          <cell r="EB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  <cell r="EO544">
            <v>0</v>
          </cell>
          <cell r="EP544">
            <v>0</v>
          </cell>
          <cell r="EQ544">
            <v>0</v>
          </cell>
          <cell r="ER544">
            <v>0</v>
          </cell>
          <cell r="ES544">
            <v>0</v>
          </cell>
          <cell r="ET544">
            <v>0</v>
          </cell>
          <cell r="EU544">
            <v>0</v>
          </cell>
          <cell r="EV544">
            <v>0</v>
          </cell>
          <cell r="EW544"/>
          <cell r="EX544"/>
          <cell r="EY544">
            <v>0</v>
          </cell>
          <cell r="EZ544">
            <v>0</v>
          </cell>
          <cell r="FA544">
            <v>0</v>
          </cell>
          <cell r="FB544">
            <v>0</v>
          </cell>
          <cell r="FC544">
            <v>0</v>
          </cell>
          <cell r="FD544">
            <v>0</v>
          </cell>
          <cell r="FE544">
            <v>0</v>
          </cell>
          <cell r="FF544">
            <v>0</v>
          </cell>
          <cell r="FG544">
            <v>0</v>
          </cell>
          <cell r="FH544">
            <v>0</v>
          </cell>
          <cell r="FI544">
            <v>0</v>
          </cell>
          <cell r="FJ544">
            <v>0</v>
          </cell>
          <cell r="FK544">
            <v>0</v>
          </cell>
          <cell r="FL544">
            <v>0</v>
          </cell>
          <cell r="FM544">
            <v>0</v>
          </cell>
          <cell r="FN544">
            <v>0</v>
          </cell>
          <cell r="FO544">
            <v>0</v>
          </cell>
          <cell r="FP544">
            <v>0</v>
          </cell>
          <cell r="FQ544">
            <v>0</v>
          </cell>
        </row>
        <row r="545">
          <cell r="C545">
            <v>245</v>
          </cell>
          <cell r="E545" t="str">
            <v>Primary Academies</v>
          </cell>
          <cell r="F545"/>
          <cell r="M545">
            <v>340</v>
          </cell>
          <cell r="N545">
            <v>0</v>
          </cell>
          <cell r="O545"/>
          <cell r="P545"/>
          <cell r="Q545"/>
          <cell r="R545"/>
          <cell r="S545">
            <v>9118.3333333333321</v>
          </cell>
          <cell r="T545">
            <v>58135</v>
          </cell>
          <cell r="U545"/>
          <cell r="V545">
            <v>67253.333333333343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67253.333333333343</v>
          </cell>
          <cell r="AF545">
            <v>238923519.46666661</v>
          </cell>
          <cell r="AG545">
            <v>0</v>
          </cell>
          <cell r="AH545">
            <v>0</v>
          </cell>
          <cell r="AI545">
            <v>0</v>
          </cell>
          <cell r="AJ545">
            <v>238923519.46666661</v>
          </cell>
          <cell r="AK545">
            <v>14661.585933678509</v>
          </cell>
          <cell r="AL545">
            <v>7210567.9621830871</v>
          </cell>
          <cell r="AM545">
            <v>0</v>
          </cell>
          <cell r="AN545">
            <v>0</v>
          </cell>
          <cell r="AO545">
            <v>7210567.9621830871</v>
          </cell>
          <cell r="AP545">
            <v>15452.456867495352</v>
          </cell>
          <cell r="AQ545">
            <v>12717681.051086029</v>
          </cell>
          <cell r="AR545">
            <v>0</v>
          </cell>
          <cell r="AS545">
            <v>0</v>
          </cell>
          <cell r="AT545">
            <v>12717681.051086029</v>
          </cell>
          <cell r="AU545">
            <v>40259.498456722169</v>
          </cell>
          <cell r="AV545">
            <v>0</v>
          </cell>
          <cell r="AW545">
            <v>8989.9960104683723</v>
          </cell>
          <cell r="AX545">
            <v>2120423.61100992</v>
          </cell>
          <cell r="AY545">
            <v>7066.2674291734456</v>
          </cell>
          <cell r="AZ545">
            <v>2021297.3185941477</v>
          </cell>
          <cell r="BA545">
            <v>3867.6668463235369</v>
          </cell>
          <cell r="BB545">
            <v>1727454.7202419429</v>
          </cell>
          <cell r="BC545">
            <v>2738.5334849665933</v>
          </cell>
          <cell r="BD545">
            <v>1333063.3298120385</v>
          </cell>
          <cell r="BE545">
            <v>2584.2639253977927</v>
          </cell>
          <cell r="BF545">
            <v>1335806.0230381188</v>
          </cell>
          <cell r="BG545">
            <v>1747.1071802814383</v>
          </cell>
          <cell r="BH545">
            <v>1192400.650542082</v>
          </cell>
          <cell r="BI545">
            <v>9730445.6532382499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9730445.6532382499</v>
          </cell>
          <cell r="BZ545">
            <v>29658694.666507382</v>
          </cell>
          <cell r="CA545">
            <v>0</v>
          </cell>
          <cell r="CB545">
            <v>29658694.666507382</v>
          </cell>
          <cell r="CC545">
            <v>19527.610688696943</v>
          </cell>
          <cell r="CD545">
            <v>22931468.50784371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22931468.50784371</v>
          </cell>
          <cell r="CR545">
            <v>933.40745653522515</v>
          </cell>
          <cell r="CS545">
            <v>899366.08659538534</v>
          </cell>
          <cell r="CT545">
            <v>0</v>
          </cell>
          <cell r="CU545">
            <v>0</v>
          </cell>
          <cell r="CV545">
            <v>899366.08659538534</v>
          </cell>
          <cell r="CW545">
            <v>5352.8216068725123</v>
          </cell>
          <cell r="CX545">
            <v>3169780.3709416948</v>
          </cell>
          <cell r="CY545">
            <v>0</v>
          </cell>
          <cell r="CZ545">
            <v>0</v>
          </cell>
          <cell r="DA545">
            <v>3169780.3709416948</v>
          </cell>
          <cell r="DB545">
            <v>295582829.09855485</v>
          </cell>
          <cell r="DC545">
            <v>0</v>
          </cell>
          <cell r="DD545">
            <v>295582829.09855485</v>
          </cell>
          <cell r="DE545">
            <v>32936762.391666636</v>
          </cell>
          <cell r="DF545">
            <v>0</v>
          </cell>
          <cell r="DG545">
            <v>32936762.391666636</v>
          </cell>
          <cell r="DH545">
            <v>11127.300000000001</v>
          </cell>
          <cell r="DI545">
            <v>23.942590120160212</v>
          </cell>
          <cell r="DJ545">
            <v>293.18999999999994</v>
          </cell>
          <cell r="DK545">
            <v>0</v>
          </cell>
          <cell r="DL545">
            <v>45.234999999999999</v>
          </cell>
          <cell r="DN545"/>
          <cell r="DO545">
            <v>888018.1051212392</v>
          </cell>
          <cell r="DP545">
            <v>0</v>
          </cell>
          <cell r="DQ545">
            <v>888018.1051212392</v>
          </cell>
          <cell r="DR545">
            <v>246.53970000000035</v>
          </cell>
          <cell r="DS545">
            <v>2388345.2885464593</v>
          </cell>
          <cell r="DT545">
            <v>0</v>
          </cell>
          <cell r="DU545">
            <v>2388345.2885464593</v>
          </cell>
          <cell r="DV545"/>
          <cell r="DW545"/>
          <cell r="DX545">
            <v>0</v>
          </cell>
          <cell r="DY545">
            <v>0</v>
          </cell>
          <cell r="DZ545">
            <v>0</v>
          </cell>
          <cell r="EA545">
            <v>1744514.3457013695</v>
          </cell>
          <cell r="EB545">
            <v>1726866.1256999997</v>
          </cell>
          <cell r="EC545">
            <v>3473.6600000000044</v>
          </cell>
          <cell r="ED545">
            <v>-16598.23</v>
          </cell>
          <cell r="EE545">
            <v>1713741.5556999999</v>
          </cell>
          <cell r="EF545">
            <v>1713741.5556999999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728160</v>
          </cell>
          <cell r="EM545">
            <v>0</v>
          </cell>
          <cell r="EN545">
            <v>0</v>
          </cell>
          <cell r="EO545">
            <v>0</v>
          </cell>
          <cell r="EP545">
            <v>38655027.341034368</v>
          </cell>
          <cell r="EQ545">
            <v>0</v>
          </cell>
          <cell r="ER545">
            <v>38655027.341034368</v>
          </cell>
          <cell r="ES545">
            <v>334237856.4395892</v>
          </cell>
          <cell r="ET545">
            <v>0</v>
          </cell>
          <cell r="EU545">
            <v>334237856.4395892</v>
          </cell>
          <cell r="EV545">
            <v>331795954.88388908</v>
          </cell>
          <cell r="EW545"/>
          <cell r="EX545"/>
          <cell r="EY545">
            <v>9616.9385195824907</v>
          </cell>
          <cell r="EZ545">
            <v>310037866.66666663</v>
          </cell>
          <cell r="FA545">
            <v>4306124.8615207095</v>
          </cell>
          <cell r="FB545">
            <v>338543981.30110991</v>
          </cell>
          <cell r="FC545">
            <v>338678127.38185805</v>
          </cell>
          <cell r="FD545">
            <v>134146.0807480787</v>
          </cell>
          <cell r="FE545">
            <v>338678127.38185805</v>
          </cell>
          <cell r="FF545">
            <v>338678127.38185805</v>
          </cell>
          <cell r="FG545">
            <v>0</v>
          </cell>
          <cell r="FH545">
            <v>0</v>
          </cell>
          <cell r="FI545">
            <v>57069934.174056746</v>
          </cell>
          <cell r="FJ545">
            <v>0</v>
          </cell>
          <cell r="FK545">
            <v>57069934.174056746</v>
          </cell>
          <cell r="FL545">
            <v>0</v>
          </cell>
          <cell r="FM545">
            <v>0</v>
          </cell>
          <cell r="FN545">
            <v>0</v>
          </cell>
          <cell r="FO545">
            <v>0</v>
          </cell>
          <cell r="FP545">
            <v>0</v>
          </cell>
          <cell r="FQ545">
            <v>0</v>
          </cell>
        </row>
        <row r="546">
          <cell r="C546">
            <v>75</v>
          </cell>
          <cell r="D546"/>
          <cell r="E546" t="str">
            <v>Secondary Academies</v>
          </cell>
          <cell r="F546"/>
          <cell r="G546"/>
          <cell r="H546"/>
          <cell r="I546"/>
          <cell r="J546"/>
          <cell r="K546"/>
          <cell r="L546"/>
          <cell r="M546">
            <v>0</v>
          </cell>
          <cell r="N546">
            <v>345</v>
          </cell>
          <cell r="O546"/>
          <cell r="P546"/>
          <cell r="Q546"/>
          <cell r="R546"/>
          <cell r="S546">
            <v>0</v>
          </cell>
          <cell r="T546">
            <v>0</v>
          </cell>
          <cell r="U546"/>
          <cell r="V546">
            <v>0</v>
          </cell>
          <cell r="W546">
            <v>16332.250000000002</v>
          </cell>
          <cell r="X546">
            <v>15926</v>
          </cell>
          <cell r="Y546">
            <v>15710</v>
          </cell>
          <cell r="Z546">
            <v>15244</v>
          </cell>
          <cell r="AA546">
            <v>15231</v>
          </cell>
          <cell r="AB546">
            <v>47968.25</v>
          </cell>
          <cell r="AC546">
            <v>30475</v>
          </cell>
          <cell r="AD546">
            <v>78443.25</v>
          </cell>
          <cell r="AE546">
            <v>78443.25</v>
          </cell>
          <cell r="AF546">
            <v>0</v>
          </cell>
          <cell r="AG546">
            <v>238649238.98750001</v>
          </cell>
          <cell r="AH546">
            <v>177572948.99999994</v>
          </cell>
          <cell r="AI546">
            <v>416222187.98750001</v>
          </cell>
          <cell r="AJ546">
            <v>416222187.98750001</v>
          </cell>
          <cell r="AK546">
            <v>0</v>
          </cell>
          <cell r="AL546">
            <v>0</v>
          </cell>
          <cell r="AM546">
            <v>15599.423298687363</v>
          </cell>
          <cell r="AN546">
            <v>7671796.3782944456</v>
          </cell>
          <cell r="AO546">
            <v>7671796.3782944456</v>
          </cell>
          <cell r="AP546">
            <v>0</v>
          </cell>
          <cell r="AQ546">
            <v>0</v>
          </cell>
          <cell r="AR546">
            <v>17860.327948198275</v>
          </cell>
          <cell r="AS546">
            <v>21511336.187368967</v>
          </cell>
          <cell r="AT546">
            <v>21511336.187368967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51250.367448205528</v>
          </cell>
          <cell r="BK546">
            <v>0</v>
          </cell>
          <cell r="BL546">
            <v>9257.3333824219244</v>
          </cell>
          <cell r="BM546">
            <v>3159065.0167514808</v>
          </cell>
          <cell r="BN546">
            <v>7063.0340513071606</v>
          </cell>
          <cell r="BO546">
            <v>3190089.9596133907</v>
          </cell>
          <cell r="BP546">
            <v>4109.7778531556842</v>
          </cell>
          <cell r="BQ546">
            <v>2598694.7321074014</v>
          </cell>
          <cell r="BR546">
            <v>2825.7570228200984</v>
          </cell>
          <cell r="BS546">
            <v>1956949.7685838302</v>
          </cell>
          <cell r="BT546">
            <v>2508.4389987068171</v>
          </cell>
          <cell r="BU546">
            <v>1863067.8131195267</v>
          </cell>
          <cell r="BV546">
            <v>1428.5412433828014</v>
          </cell>
          <cell r="BW546">
            <v>1354942.7985237194</v>
          </cell>
          <cell r="BX546">
            <v>14122810.08869935</v>
          </cell>
          <cell r="BY546">
            <v>14122810.08869935</v>
          </cell>
          <cell r="BZ546">
            <v>0</v>
          </cell>
          <cell r="CA546">
            <v>43305942.65436276</v>
          </cell>
          <cell r="CB546">
            <v>43305942.65436276</v>
          </cell>
          <cell r="CC546">
            <v>0</v>
          </cell>
          <cell r="CD546">
            <v>0</v>
          </cell>
          <cell r="CE546">
            <v>6081.0344915918258</v>
          </cell>
          <cell r="CF546">
            <v>3391.1729241328558</v>
          </cell>
          <cell r="CG546">
            <v>6261.1431790813895</v>
          </cell>
          <cell r="CH546">
            <v>3410.4054948893317</v>
          </cell>
          <cell r="CI546">
            <v>6172.7572467227965</v>
          </cell>
          <cell r="CJ546">
            <v>3362.2622308295436</v>
          </cell>
          <cell r="CK546">
            <v>4838.6685340550912</v>
          </cell>
          <cell r="CL546">
            <v>3122.2541287855638</v>
          </cell>
          <cell r="CM546">
            <v>4883.7308158690421</v>
          </cell>
          <cell r="CN546">
            <v>3151.3315277551092</v>
          </cell>
          <cell r="CO546">
            <v>16437.426306392405</v>
          </cell>
          <cell r="CP546">
            <v>29283768.087627273</v>
          </cell>
          <cell r="CQ546">
            <v>29283768.087627273</v>
          </cell>
          <cell r="CR546">
            <v>0</v>
          </cell>
          <cell r="CS546">
            <v>0</v>
          </cell>
          <cell r="CT546">
            <v>123.41811107485736</v>
          </cell>
          <cell r="CU546">
            <v>170943.95728756342</v>
          </cell>
          <cell r="CV546">
            <v>170943.95728756342</v>
          </cell>
          <cell r="CW546">
            <v>0</v>
          </cell>
          <cell r="CX546">
            <v>0</v>
          </cell>
          <cell r="CY546">
            <v>1391.9622911659978</v>
          </cell>
          <cell r="CZ546">
            <v>2214375.3716556039</v>
          </cell>
          <cell r="DA546">
            <v>2214375.3716556039</v>
          </cell>
          <cell r="DB546">
            <v>0</v>
          </cell>
          <cell r="DC546">
            <v>491197218.05843329</v>
          </cell>
          <cell r="DD546">
            <v>491197218.05843329</v>
          </cell>
          <cell r="DE546">
            <v>0</v>
          </cell>
          <cell r="DF546">
            <v>10117094.249999993</v>
          </cell>
          <cell r="DG546">
            <v>10117094.249999993</v>
          </cell>
          <cell r="DH546">
            <v>16087.883333333333</v>
          </cell>
          <cell r="DI546">
            <v>1.3583333333333334</v>
          </cell>
          <cell r="DJ546">
            <v>0</v>
          </cell>
          <cell r="DK546">
            <v>206.34399999999999</v>
          </cell>
          <cell r="DL546">
            <v>23.588333333333335</v>
          </cell>
          <cell r="DN546"/>
          <cell r="DO546">
            <v>0</v>
          </cell>
          <cell r="DP546">
            <v>44408.741639999993</v>
          </cell>
          <cell r="DQ546">
            <v>44408.741639999993</v>
          </cell>
          <cell r="DR546">
            <v>75.467100000000016</v>
          </cell>
          <cell r="DS546">
            <v>0</v>
          </cell>
          <cell r="DT546">
            <v>2972518.480438055</v>
          </cell>
          <cell r="DU546">
            <v>2972518.480438055</v>
          </cell>
          <cell r="DV546"/>
          <cell r="DW546"/>
          <cell r="DX546">
            <v>0</v>
          </cell>
          <cell r="DY546">
            <v>350485.07</v>
          </cell>
          <cell r="DZ546">
            <v>350485.07</v>
          </cell>
          <cell r="EA546">
            <v>2485851.0060000005</v>
          </cell>
          <cell r="EB546">
            <v>2485851.0060000005</v>
          </cell>
          <cell r="EC546">
            <v>0</v>
          </cell>
          <cell r="ED546">
            <v>0</v>
          </cell>
          <cell r="EE546">
            <v>2485851.0060000005</v>
          </cell>
          <cell r="EF546">
            <v>0</v>
          </cell>
          <cell r="EG546">
            <v>2485851.0060000005</v>
          </cell>
          <cell r="EH546">
            <v>0</v>
          </cell>
          <cell r="EI546">
            <v>4624075.6037447313</v>
          </cell>
          <cell r="EJ546">
            <v>4624075.6037447313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  <cell r="EO546">
            <v>0</v>
          </cell>
          <cell r="EP546">
            <v>0</v>
          </cell>
          <cell r="EQ546">
            <v>20594433.151822783</v>
          </cell>
          <cell r="ER546">
            <v>20594433.151822783</v>
          </cell>
          <cell r="ES546">
            <v>0</v>
          </cell>
          <cell r="ET546">
            <v>511791651.21025592</v>
          </cell>
          <cell r="EU546">
            <v>511791651.21025592</v>
          </cell>
          <cell r="EV546">
            <v>504331239.53051108</v>
          </cell>
          <cell r="EW546"/>
          <cell r="EX546"/>
          <cell r="EY546">
            <v>1517.3084174603291</v>
          </cell>
          <cell r="EZ546">
            <v>470263531.75</v>
          </cell>
          <cell r="FA546">
            <v>1344597.2271019286</v>
          </cell>
          <cell r="FB546">
            <v>513136248.43735784</v>
          </cell>
          <cell r="FC546">
            <v>513221356.54776937</v>
          </cell>
          <cell r="FD546">
            <v>85108.110411513597</v>
          </cell>
          <cell r="FE546">
            <v>513221356.54776937</v>
          </cell>
          <cell r="FF546">
            <v>0</v>
          </cell>
          <cell r="FG546">
            <v>513221356.54776937</v>
          </cell>
          <cell r="FH546">
            <v>0</v>
          </cell>
          <cell r="FI546">
            <v>0</v>
          </cell>
          <cell r="FJ546">
            <v>76099228.451810464</v>
          </cell>
          <cell r="FK546">
            <v>76099228.451810464</v>
          </cell>
          <cell r="FL546">
            <v>0</v>
          </cell>
          <cell r="FM546">
            <v>0</v>
          </cell>
          <cell r="FN546">
            <v>0</v>
          </cell>
          <cell r="FO546">
            <v>0</v>
          </cell>
          <cell r="FP546">
            <v>0</v>
          </cell>
          <cell r="FQ546">
            <v>0</v>
          </cell>
        </row>
        <row r="547">
          <cell r="C547">
            <v>2</v>
          </cell>
          <cell r="D547"/>
          <cell r="E547" t="str">
            <v>All Through Academies</v>
          </cell>
          <cell r="F547"/>
          <cell r="G547"/>
          <cell r="H547"/>
          <cell r="I547"/>
          <cell r="J547"/>
          <cell r="K547"/>
          <cell r="L547"/>
          <cell r="M547">
            <v>75</v>
          </cell>
          <cell r="N547">
            <v>0</v>
          </cell>
          <cell r="O547"/>
          <cell r="P547"/>
          <cell r="Q547"/>
          <cell r="R547"/>
          <cell r="S547">
            <v>144.75</v>
          </cell>
          <cell r="T547">
            <v>397</v>
          </cell>
          <cell r="U547"/>
          <cell r="V547">
            <v>541.75</v>
          </cell>
          <cell r="W547">
            <v>423</v>
          </cell>
          <cell r="X547">
            <v>400</v>
          </cell>
          <cell r="Y547">
            <v>439</v>
          </cell>
          <cell r="Z547">
            <v>412</v>
          </cell>
          <cell r="AA547">
            <v>358</v>
          </cell>
          <cell r="AB547">
            <v>1262</v>
          </cell>
          <cell r="AC547">
            <v>770</v>
          </cell>
          <cell r="AD547">
            <v>2032</v>
          </cell>
          <cell r="AE547">
            <v>2573.75</v>
          </cell>
          <cell r="AF547">
            <v>1924615.6325000001</v>
          </cell>
          <cell r="AG547">
            <v>6278639.2999999989</v>
          </cell>
          <cell r="AH547">
            <v>4486666.8000000007</v>
          </cell>
          <cell r="AI547">
            <v>10765306.1</v>
          </cell>
          <cell r="AJ547">
            <v>12689921.7325</v>
          </cell>
          <cell r="AK547">
            <v>81.805158020274092</v>
          </cell>
          <cell r="AL547">
            <v>40231.776714370804</v>
          </cell>
          <cell r="AM547">
            <v>268.0000000000004</v>
          </cell>
          <cell r="AN547">
            <v>131802.4000000002</v>
          </cell>
          <cell r="AO547">
            <v>172034.17671437099</v>
          </cell>
          <cell r="AP547">
            <v>84.20840787119873</v>
          </cell>
          <cell r="AQ547">
            <v>69305.203846153978</v>
          </cell>
          <cell r="AR547">
            <v>320.00000000000034</v>
          </cell>
          <cell r="AS547">
            <v>385414.40000000043</v>
          </cell>
          <cell r="AT547">
            <v>454719.60384615441</v>
          </cell>
          <cell r="AU547">
            <v>535.36538461538476</v>
          </cell>
          <cell r="AV547">
            <v>0</v>
          </cell>
          <cell r="AW547">
            <v>4.2564102564102555</v>
          </cell>
          <cell r="AX547">
            <v>1003.9373538461537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2.1282051282051304</v>
          </cell>
          <cell r="BD547">
            <v>1035.9676923076934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2039.905046153847</v>
          </cell>
          <cell r="BJ547">
            <v>1949.9858889934153</v>
          </cell>
          <cell r="BK547">
            <v>0</v>
          </cell>
          <cell r="BL547">
            <v>39.002822201317016</v>
          </cell>
          <cell r="BM547">
            <v>13309.71307619943</v>
          </cell>
          <cell r="BN547">
            <v>10.008466603951078</v>
          </cell>
          <cell r="BO547">
            <v>4520.4240263405445</v>
          </cell>
          <cell r="BP547">
            <v>16.002822201317024</v>
          </cell>
          <cell r="BQ547">
            <v>10118.90453433678</v>
          </cell>
          <cell r="BR547">
            <v>16.999999999999993</v>
          </cell>
          <cell r="BS547">
            <v>11773.179999999995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39722.221636876748</v>
          </cell>
          <cell r="BY547">
            <v>41762.126683030598</v>
          </cell>
          <cell r="BZ547">
            <v>111576.88560667862</v>
          </cell>
          <cell r="CA547">
            <v>556939.02163687744</v>
          </cell>
          <cell r="CB547">
            <v>668515.90724355599</v>
          </cell>
          <cell r="CC547">
            <v>111.01728492920709</v>
          </cell>
          <cell r="CD547">
            <v>130368.70786521718</v>
          </cell>
          <cell r="CE547">
            <v>153.22927718832904</v>
          </cell>
          <cell r="CF547">
            <v>85.450424052682422</v>
          </cell>
          <cell r="CG547">
            <v>159.78391651319839</v>
          </cell>
          <cell r="CH547">
            <v>87.033299077421802</v>
          </cell>
          <cell r="CI547">
            <v>176.29448390774371</v>
          </cell>
          <cell r="CJ547">
            <v>96.026501781078736</v>
          </cell>
          <cell r="CK547">
            <v>119.1806694448178</v>
          </cell>
          <cell r="CL547">
            <v>76.903870274754638</v>
          </cell>
          <cell r="CM547">
            <v>102.71010888560284</v>
          </cell>
          <cell r="CN547">
            <v>66.275889592158848</v>
          </cell>
          <cell r="CO547">
            <v>411.68998477809646</v>
          </cell>
          <cell r="CP547">
            <v>733438.0585817222</v>
          </cell>
          <cell r="CQ547">
            <v>863806.76644693932</v>
          </cell>
          <cell r="CR547">
            <v>3.240736434108535</v>
          </cell>
          <cell r="CS547">
            <v>3122.5467763565966</v>
          </cell>
          <cell r="CT547">
            <v>0</v>
          </cell>
          <cell r="CU547">
            <v>0</v>
          </cell>
          <cell r="CV547">
            <v>3122.5467763565966</v>
          </cell>
          <cell r="CW547">
            <v>58.457798230593411</v>
          </cell>
          <cell r="CX547">
            <v>34616.954378210496</v>
          </cell>
          <cell r="CY547">
            <v>45.118737839041657</v>
          </cell>
          <cell r="CZ547">
            <v>71776.241716482633</v>
          </cell>
          <cell r="DA547">
            <v>106393.19609469314</v>
          </cell>
          <cell r="DB547">
            <v>2204300.7271264633</v>
          </cell>
          <cell r="DC547">
            <v>12127459.421935081</v>
          </cell>
          <cell r="DD547">
            <v>14331760.149061544</v>
          </cell>
          <cell r="DE547">
            <v>0</v>
          </cell>
          <cell r="DF547">
            <v>269789.18</v>
          </cell>
          <cell r="DG547">
            <v>269789.18</v>
          </cell>
          <cell r="DH547">
            <v>222.99116161616161</v>
          </cell>
          <cell r="DI547">
            <v>0</v>
          </cell>
          <cell r="DJ547">
            <v>0</v>
          </cell>
          <cell r="DK547">
            <v>8.5730000000000004</v>
          </cell>
          <cell r="DL547">
            <v>1</v>
          </cell>
          <cell r="DN547"/>
          <cell r="DO547">
            <v>0</v>
          </cell>
          <cell r="DP547">
            <v>0</v>
          </cell>
          <cell r="DQ547">
            <v>0</v>
          </cell>
          <cell r="DR547">
            <v>2</v>
          </cell>
          <cell r="DS547">
            <v>0</v>
          </cell>
          <cell r="DT547">
            <v>0</v>
          </cell>
          <cell r="DU547">
            <v>0</v>
          </cell>
          <cell r="DV547"/>
          <cell r="DW547"/>
          <cell r="DX547">
            <v>0</v>
          </cell>
          <cell r="DY547">
            <v>0</v>
          </cell>
          <cell r="DZ547">
            <v>0</v>
          </cell>
          <cell r="EA547">
            <v>31798.5</v>
          </cell>
          <cell r="EB547">
            <v>31798.5</v>
          </cell>
          <cell r="EC547">
            <v>0</v>
          </cell>
          <cell r="ED547">
            <v>0</v>
          </cell>
          <cell r="EE547">
            <v>31798.5</v>
          </cell>
          <cell r="EF547">
            <v>1629.6642809463769</v>
          </cell>
          <cell r="EG547">
            <v>30168.835719053626</v>
          </cell>
          <cell r="EH547">
            <v>0</v>
          </cell>
          <cell r="EI547">
            <v>0</v>
          </cell>
          <cell r="EJ547">
            <v>0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  <cell r="EO547">
            <v>0</v>
          </cell>
          <cell r="EP547">
            <v>1629.6642809463769</v>
          </cell>
          <cell r="EQ547">
            <v>299958.01571905363</v>
          </cell>
          <cell r="ER547">
            <v>301587.68</v>
          </cell>
          <cell r="ES547">
            <v>2205930.3914074097</v>
          </cell>
          <cell r="ET547">
            <v>12427417.437654134</v>
          </cell>
          <cell r="EU547">
            <v>14633347.829061544</v>
          </cell>
          <cell r="EV547">
            <v>14601549.329061544</v>
          </cell>
          <cell r="EW547"/>
          <cell r="EX547"/>
          <cell r="EY547">
            <v>0</v>
          </cell>
          <cell r="EZ547">
            <v>13409201.294191919</v>
          </cell>
          <cell r="FA547">
            <v>0</v>
          </cell>
          <cell r="FB547">
            <v>14633347.829061544</v>
          </cell>
          <cell r="FC547">
            <v>14633347.829061544</v>
          </cell>
          <cell r="FD547">
            <v>0</v>
          </cell>
          <cell r="FE547">
            <v>14633347.829061544</v>
          </cell>
          <cell r="FF547">
            <v>2205930.3914074097</v>
          </cell>
          <cell r="FG547">
            <v>12427417.437654134</v>
          </cell>
          <cell r="FH547">
            <v>0</v>
          </cell>
          <cell r="FI547">
            <v>297191.78688709211</v>
          </cell>
          <cell r="FJ547">
            <v>1445657.0439350819</v>
          </cell>
          <cell r="FK547">
            <v>1742848.830822174</v>
          </cell>
          <cell r="FL547">
            <v>0</v>
          </cell>
          <cell r="FM547">
            <v>0</v>
          </cell>
          <cell r="FN547">
            <v>0</v>
          </cell>
          <cell r="FO547">
            <v>0</v>
          </cell>
          <cell r="FP547">
            <v>0</v>
          </cell>
          <cell r="FQ547">
            <v>0</v>
          </cell>
        </row>
        <row r="548">
          <cell r="C548">
            <v>528</v>
          </cell>
          <cell r="E548" t="str">
            <v>TOTAL SCHOOLS + ACADEMIES</v>
          </cell>
          <cell r="M548">
            <v>555</v>
          </cell>
          <cell r="N548">
            <v>345</v>
          </cell>
          <cell r="O548"/>
          <cell r="P548"/>
          <cell r="Q548"/>
          <cell r="R548"/>
          <cell r="S548">
            <v>16698.75</v>
          </cell>
          <cell r="T548">
            <v>102996</v>
          </cell>
          <cell r="U548"/>
          <cell r="V548">
            <v>119694.75000000001</v>
          </cell>
          <cell r="W548">
            <v>17526.25</v>
          </cell>
          <cell r="X548">
            <v>17101</v>
          </cell>
          <cell r="Y548">
            <v>16913</v>
          </cell>
          <cell r="Z548">
            <v>16426</v>
          </cell>
          <cell r="AA548">
            <v>16344</v>
          </cell>
          <cell r="AB548">
            <v>51540.25</v>
          </cell>
          <cell r="AC548">
            <v>32770</v>
          </cell>
          <cell r="AD548">
            <v>84310.25</v>
          </cell>
          <cell r="AE548">
            <v>204005</v>
          </cell>
          <cell r="AF548">
            <v>425226371.90249991</v>
          </cell>
          <cell r="AG548">
            <v>256420474.78750002</v>
          </cell>
          <cell r="AH548">
            <v>190945546.79999995</v>
          </cell>
          <cell r="AI548">
            <v>447366021.58750004</v>
          </cell>
          <cell r="AJ548">
            <v>872592393.48999989</v>
          </cell>
          <cell r="AK548">
            <v>24012.186953062137</v>
          </cell>
          <cell r="AL548">
            <v>11809193.543515956</v>
          </cell>
          <cell r="AM548">
            <v>16481.423298687365</v>
          </cell>
          <cell r="AN548">
            <v>8105563.9782944452</v>
          </cell>
          <cell r="AO548">
            <v>19914757.521810401</v>
          </cell>
          <cell r="AP548">
            <v>25388.413096515513</v>
          </cell>
          <cell r="AQ548">
            <v>20895171.746694203</v>
          </cell>
          <cell r="AR548">
            <v>18907.327948198275</v>
          </cell>
          <cell r="AS548">
            <v>22772363.927368969</v>
          </cell>
          <cell r="AT548">
            <v>43667535.674063176</v>
          </cell>
          <cell r="AU548">
            <v>79097.609866438419</v>
          </cell>
          <cell r="AV548">
            <v>0</v>
          </cell>
          <cell r="AW548">
            <v>14030.573924012566</v>
          </cell>
          <cell r="AX548">
            <v>3309318.5124724382</v>
          </cell>
          <cell r="AY548">
            <v>10460.3037888336</v>
          </cell>
          <cell r="AZ548">
            <v>2992157.3464313033</v>
          </cell>
          <cell r="BA548">
            <v>5918.5999620975172</v>
          </cell>
          <cell r="BB548">
            <v>2643483.4870712343</v>
          </cell>
          <cell r="BC548">
            <v>4327.4034410006916</v>
          </cell>
          <cell r="BD548">
            <v>2106493.4470103169</v>
          </cell>
          <cell r="BE548">
            <v>3723.8579014287548</v>
          </cell>
          <cell r="BF548">
            <v>1924862.1492485232</v>
          </cell>
          <cell r="BG548">
            <v>2136.4011161884614</v>
          </cell>
          <cell r="BH548">
            <v>1458093.7617986251</v>
          </cell>
          <cell r="BI548">
            <v>14434408.70403244</v>
          </cell>
          <cell r="BJ548">
            <v>55430.001815687931</v>
          </cell>
          <cell r="BK548">
            <v>0</v>
          </cell>
          <cell r="BL548">
            <v>9894.4600241405551</v>
          </cell>
          <cell r="BM548">
            <v>3376484.4832379636</v>
          </cell>
          <cell r="BN548">
            <v>7464.1191181209751</v>
          </cell>
          <cell r="BO548">
            <v>3371244.0408905186</v>
          </cell>
          <cell r="BP548">
            <v>4373.8572755668647</v>
          </cell>
          <cell r="BQ548">
            <v>2765677.4324864391</v>
          </cell>
          <cell r="BR548">
            <v>3024.8294257581888</v>
          </cell>
          <cell r="BS548">
            <v>2094815.3705145752</v>
          </cell>
          <cell r="BT548">
            <v>2641.4410973427039</v>
          </cell>
          <cell r="BU548">
            <v>1961851.1318183725</v>
          </cell>
          <cell r="BV548">
            <v>1481.5412433828014</v>
          </cell>
          <cell r="BW548">
            <v>1405212.2385237194</v>
          </cell>
          <cell r="BX548">
            <v>14975284.697471589</v>
          </cell>
          <cell r="BY548">
            <v>29409693.401504029</v>
          </cell>
          <cell r="BZ548">
            <v>47138773.994242616</v>
          </cell>
          <cell r="CA548">
            <v>45853212.603135005</v>
          </cell>
          <cell r="CB548">
            <v>92991986.597377613</v>
          </cell>
          <cell r="CC548">
            <v>33815.737172847636</v>
          </cell>
          <cell r="CD548">
            <v>39710158.319446705</v>
          </cell>
          <cell r="CE548">
            <v>6512.5903558323234</v>
          </cell>
          <cell r="CF548">
            <v>3631.8360159286131</v>
          </cell>
          <cell r="CG548">
            <v>6666.7661440062166</v>
          </cell>
          <cell r="CH548">
            <v>3631.3457846841247</v>
          </cell>
          <cell r="CI548">
            <v>6589.8428358853553</v>
          </cell>
          <cell r="CJ548">
            <v>3589.4461402906013</v>
          </cell>
          <cell r="CK548">
            <v>5163.3395415637815</v>
          </cell>
          <cell r="CL548">
            <v>3331.7550248598468</v>
          </cell>
          <cell r="CM548">
            <v>5187.1020754600704</v>
          </cell>
          <cell r="CN548">
            <v>3347.0883069488996</v>
          </cell>
          <cell r="CO548">
            <v>17531.471272712086</v>
          </cell>
          <cell r="CP548">
            <v>31232842.016474772</v>
          </cell>
          <cell r="CQ548">
            <v>70943000.335921466</v>
          </cell>
          <cell r="CR548">
            <v>1504.5397239571032</v>
          </cell>
          <cell r="CS548">
            <v>1449669.1602243874</v>
          </cell>
          <cell r="CT548">
            <v>123.41811107485736</v>
          </cell>
          <cell r="CU548">
            <v>170943.95728756342</v>
          </cell>
          <cell r="CV548">
            <v>1620613.1175119509</v>
          </cell>
          <cell r="CW548">
            <v>8371.1084346828502</v>
          </cell>
          <cell r="CX548">
            <v>4957119.2817661436</v>
          </cell>
          <cell r="CY548">
            <v>1489.5440528515908</v>
          </cell>
          <cell r="CZ548">
            <v>2369611.3655978958</v>
          </cell>
          <cell r="DA548">
            <v>7326730.647364038</v>
          </cell>
          <cell r="DB548">
            <v>518482092.65817988</v>
          </cell>
          <cell r="DC548">
            <v>526992631.52999532</v>
          </cell>
          <cell r="DD548">
            <v>1045474724.1881752</v>
          </cell>
          <cell r="DE548">
            <v>60185469.571666613</v>
          </cell>
          <cell r="DF548">
            <v>10926461.789999992</v>
          </cell>
          <cell r="DG548">
            <v>71111931.36166662</v>
          </cell>
          <cell r="DH548">
            <v>36820.210209235214</v>
          </cell>
          <cell r="DI548">
            <v>50.16607699154428</v>
          </cell>
          <cell r="DJ548">
            <v>594.13499999999976</v>
          </cell>
          <cell r="DK548">
            <v>221.85400000000001</v>
          </cell>
          <cell r="DL548">
            <v>138.44333333333333</v>
          </cell>
          <cell r="DN548"/>
          <cell r="DO548">
            <v>2020101.294855685</v>
          </cell>
          <cell r="DP548">
            <v>44408.741639999993</v>
          </cell>
          <cell r="DQ548">
            <v>2064510.0364956849</v>
          </cell>
          <cell r="DR548">
            <v>530.83720000000062</v>
          </cell>
          <cell r="DS548">
            <v>3535843.3208564706</v>
          </cell>
          <cell r="DT548">
            <v>3192280.0764558134</v>
          </cell>
          <cell r="DU548">
            <v>6728123.3973122835</v>
          </cell>
          <cell r="DV548"/>
          <cell r="DW548"/>
          <cell r="DX548">
            <v>190758.60954274161</v>
          </cell>
          <cell r="DY548">
            <v>350485.07</v>
          </cell>
          <cell r="DZ548">
            <v>541243.67954274162</v>
          </cell>
          <cell r="EA548">
            <v>8494717.1117013693</v>
          </cell>
          <cell r="EB548">
            <v>8057407.6517000012</v>
          </cell>
          <cell r="EC548">
            <v>423134.89999999997</v>
          </cell>
          <cell r="ED548">
            <v>-118259.26</v>
          </cell>
          <cell r="EE548">
            <v>8362283.2916999999</v>
          </cell>
          <cell r="EF548">
            <v>5736285.8499809457</v>
          </cell>
          <cell r="EG548">
            <v>2625997.4417190542</v>
          </cell>
          <cell r="EH548">
            <v>0</v>
          </cell>
          <cell r="EI548">
            <v>4624075.6037447313</v>
          </cell>
          <cell r="EJ548">
            <v>4624075.6037447313</v>
          </cell>
          <cell r="EK548">
            <v>188852.42599999998</v>
          </cell>
          <cell r="EL548">
            <v>2912640</v>
          </cell>
          <cell r="EM548">
            <v>0</v>
          </cell>
          <cell r="EN548">
            <v>0</v>
          </cell>
          <cell r="EO548">
            <v>0</v>
          </cell>
          <cell r="EP548">
            <v>74769951.072902501</v>
          </cell>
          <cell r="EQ548">
            <v>21763708.723559592</v>
          </cell>
          <cell r="ER548">
            <v>96533659.796462089</v>
          </cell>
          <cell r="ES548">
            <v>593252043.73108232</v>
          </cell>
          <cell r="ET548">
            <v>548756340.2535547</v>
          </cell>
          <cell r="EU548">
            <v>1142008383.984637</v>
          </cell>
          <cell r="EV548">
            <v>1125567208.9808235</v>
          </cell>
          <cell r="EW548"/>
          <cell r="EX548"/>
          <cell r="EY548">
            <v>18688.093797800797</v>
          </cell>
          <cell r="EZ548">
            <v>1055958888.044192</v>
          </cell>
          <cell r="FA548">
            <v>8668363.5911069512</v>
          </cell>
          <cell r="FB548">
            <v>1150676747.5757442</v>
          </cell>
          <cell r="FC548">
            <v>1151004598.6064038</v>
          </cell>
          <cell r="FD548">
            <v>327851.03065977391</v>
          </cell>
          <cell r="FE548">
            <v>1151004598.6064038</v>
          </cell>
          <cell r="FF548">
            <v>600818553.01533568</v>
          </cell>
          <cell r="FG548">
            <v>550186045.59106827</v>
          </cell>
          <cell r="FH548">
            <v>0</v>
          </cell>
          <cell r="FI548">
            <v>94834650.031020597</v>
          </cell>
          <cell r="FJ548">
            <v>80973327.298792467</v>
          </cell>
          <cell r="FK548">
            <v>175807977.32981306</v>
          </cell>
          <cell r="FL548">
            <v>2437499</v>
          </cell>
          <cell r="FM548">
            <v>2295153.5733333342</v>
          </cell>
          <cell r="FN548">
            <v>415044.8291242501</v>
          </cell>
          <cell r="FO548">
            <v>0</v>
          </cell>
          <cell r="FP548">
            <v>56011.447925000022</v>
          </cell>
          <cell r="FQ548">
            <v>2766209.8503825837</v>
          </cell>
        </row>
        <row r="549">
          <cell r="E549" t="str">
            <v>Check to DFE data sheet</v>
          </cell>
          <cell r="EZ549"/>
        </row>
        <row r="550"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AT550"/>
          <cell r="AU550"/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/>
          <cell r="BG550"/>
          <cell r="BH550"/>
          <cell r="BI550"/>
          <cell r="BJ550"/>
          <cell r="BK550"/>
          <cell r="BL550"/>
          <cell r="BM550"/>
          <cell r="BN550"/>
          <cell r="BO550"/>
          <cell r="BP550"/>
          <cell r="BQ550"/>
          <cell r="BR550"/>
          <cell r="BS550"/>
          <cell r="BT550"/>
          <cell r="BU550"/>
          <cell r="BV550"/>
          <cell r="BW550"/>
          <cell r="BX550"/>
          <cell r="BY550"/>
          <cell r="BZ550"/>
          <cell r="CA550"/>
          <cell r="CB550"/>
          <cell r="CC550"/>
          <cell r="CD550"/>
          <cell r="CE550"/>
          <cell r="CF550"/>
          <cell r="CG550"/>
          <cell r="CH550"/>
          <cell r="CI550"/>
          <cell r="CJ550"/>
          <cell r="CK550"/>
          <cell r="CL550"/>
          <cell r="CM550"/>
          <cell r="CN550"/>
          <cell r="CO550"/>
          <cell r="CP550"/>
          <cell r="CQ550"/>
          <cell r="CR550"/>
          <cell r="CS550"/>
          <cell r="CT550"/>
          <cell r="CU550"/>
          <cell r="CV550"/>
          <cell r="CW550"/>
          <cell r="CX550"/>
          <cell r="CY550"/>
          <cell r="CZ550"/>
          <cell r="DA550"/>
          <cell r="DB550"/>
          <cell r="DC550"/>
          <cell r="DD550"/>
          <cell r="DE550"/>
          <cell r="DF550"/>
          <cell r="DG550"/>
          <cell r="DH550"/>
          <cell r="DI550"/>
          <cell r="DJ550"/>
          <cell r="DK550"/>
          <cell r="DL550"/>
          <cell r="DM550"/>
          <cell r="DN550"/>
          <cell r="DO550"/>
          <cell r="DP550"/>
          <cell r="DQ550"/>
          <cell r="DR550"/>
          <cell r="DS550"/>
          <cell r="DT550"/>
          <cell r="DU550"/>
          <cell r="DV550"/>
          <cell r="DW550"/>
          <cell r="DX550"/>
          <cell r="DY550"/>
          <cell r="DZ550"/>
          <cell r="EA550" t="str">
            <v>APT Indicative NFF</v>
          </cell>
          <cell r="EB550">
            <v>8057407.6517000012</v>
          </cell>
          <cell r="EC550"/>
          <cell r="ED550"/>
          <cell r="EE550"/>
          <cell r="EF550"/>
          <cell r="EG550"/>
          <cell r="EH550"/>
          <cell r="EI550"/>
          <cell r="EJ550"/>
          <cell r="EK550"/>
          <cell r="EL550"/>
          <cell r="EM550"/>
          <cell r="EN550"/>
          <cell r="EO550"/>
          <cell r="EP550"/>
          <cell r="EQ550"/>
          <cell r="ER550"/>
          <cell r="ES550"/>
          <cell r="ET550"/>
          <cell r="EU550"/>
          <cell r="EV550"/>
          <cell r="EW550"/>
          <cell r="EX550"/>
          <cell r="EY550"/>
          <cell r="EZ550"/>
          <cell r="FA550"/>
          <cell r="FB550"/>
          <cell r="FC550"/>
          <cell r="FD550"/>
          <cell r="FE550"/>
          <cell r="FF550"/>
          <cell r="FG550"/>
          <cell r="FH550"/>
          <cell r="FI550"/>
          <cell r="FJ550"/>
          <cell r="FK550"/>
          <cell r="FL550"/>
          <cell r="FM550"/>
          <cell r="FN550"/>
          <cell r="FO550"/>
          <cell r="FP550"/>
          <cell r="FQ550"/>
        </row>
        <row r="551"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AT551"/>
          <cell r="AU551"/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/>
          <cell r="BG551"/>
          <cell r="BH551"/>
          <cell r="BI551"/>
          <cell r="BJ551"/>
          <cell r="BK551"/>
          <cell r="BL551"/>
          <cell r="BM551"/>
          <cell r="BN551"/>
          <cell r="BO551"/>
          <cell r="BP551"/>
          <cell r="BQ551"/>
          <cell r="BR551"/>
          <cell r="BS551"/>
          <cell r="BT551"/>
          <cell r="BU551"/>
          <cell r="BV551"/>
          <cell r="BW551"/>
          <cell r="BX551"/>
          <cell r="BY551"/>
          <cell r="BZ551"/>
          <cell r="CA551"/>
          <cell r="CB551"/>
          <cell r="CC551"/>
          <cell r="CD551"/>
          <cell r="CE551"/>
          <cell r="CF551"/>
          <cell r="CG551"/>
          <cell r="CH551"/>
          <cell r="CI551"/>
          <cell r="CJ551"/>
          <cell r="CK551"/>
          <cell r="CL551"/>
          <cell r="CM551"/>
          <cell r="CN551"/>
          <cell r="CO551"/>
          <cell r="CP551"/>
          <cell r="CQ551"/>
          <cell r="CR551"/>
          <cell r="CS551"/>
          <cell r="CT551"/>
          <cell r="CU551"/>
          <cell r="CV551"/>
          <cell r="CW551"/>
          <cell r="CX551"/>
          <cell r="CY551"/>
          <cell r="CZ551"/>
          <cell r="DA551"/>
          <cell r="DB551"/>
          <cell r="DC551"/>
          <cell r="DD551"/>
          <cell r="DE551"/>
          <cell r="DF551"/>
          <cell r="DG551"/>
          <cell r="DH551"/>
          <cell r="DI551"/>
          <cell r="DJ551"/>
          <cell r="DK551"/>
          <cell r="DL551"/>
          <cell r="DM551"/>
          <cell r="DN551"/>
          <cell r="DO551"/>
          <cell r="DP551"/>
          <cell r="DQ551"/>
          <cell r="DR551"/>
          <cell r="DS551"/>
          <cell r="DT551"/>
          <cell r="DU551"/>
          <cell r="DV551"/>
          <cell r="DW551"/>
          <cell r="DX551"/>
          <cell r="DY551"/>
          <cell r="DZ551"/>
          <cell r="EA551"/>
          <cell r="EB551">
            <v>0</v>
          </cell>
          <cell r="EC551"/>
          <cell r="ED551"/>
          <cell r="EE551"/>
          <cell r="EF551"/>
          <cell r="EG551"/>
          <cell r="EH551"/>
          <cell r="EI551"/>
          <cell r="EJ551"/>
          <cell r="EK551"/>
          <cell r="EL551"/>
          <cell r="EM551"/>
          <cell r="EN551"/>
          <cell r="EO551"/>
          <cell r="EP551"/>
          <cell r="EQ551"/>
          <cell r="ER551"/>
          <cell r="ES551"/>
          <cell r="ET551"/>
          <cell r="EU551" t="str">
            <v>Funded on Essex Formula</v>
          </cell>
          <cell r="EV551"/>
          <cell r="EW551"/>
          <cell r="EX551"/>
          <cell r="EY551"/>
          <cell r="EZ551" t="str">
            <v>Funded on MppL</v>
          </cell>
          <cell r="FA551"/>
          <cell r="FB551"/>
          <cell r="FC551" t="str">
            <v>Funded on MFG</v>
          </cell>
          <cell r="FD551"/>
          <cell r="FE551"/>
          <cell r="FF551"/>
          <cell r="FG551"/>
          <cell r="FH551" t="str">
            <v>Funded on MppL + MFG</v>
          </cell>
          <cell r="FI551"/>
          <cell r="FJ551"/>
          <cell r="FK551"/>
          <cell r="FL551"/>
          <cell r="FM551"/>
          <cell r="FN551"/>
          <cell r="FO551"/>
          <cell r="FP551"/>
          <cell r="FQ551"/>
        </row>
        <row r="552">
          <cell r="EC552" t="str">
            <v>deleted adjustments for academy convertors</v>
          </cell>
          <cell r="EH552"/>
          <cell r="ES552"/>
          <cell r="ET552" t="str">
            <v>Primary Schools</v>
          </cell>
          <cell r="EU552">
            <v>137</v>
          </cell>
          <cell r="EX552"/>
          <cell r="EY552" t="str">
            <v>Primary Schools</v>
          </cell>
          <cell r="EZ552">
            <v>45</v>
          </cell>
          <cell r="FB552" t="str">
            <v>Primary Schools</v>
          </cell>
          <cell r="FC552">
            <v>16</v>
          </cell>
          <cell r="FG552" t="str">
            <v>Primary Schools</v>
          </cell>
          <cell r="FH552">
            <v>4</v>
          </cell>
        </row>
        <row r="553">
          <cell r="N553" t="str">
            <v>Not on Joe's list</v>
          </cell>
          <cell r="AK553"/>
          <cell r="AL553"/>
          <cell r="AU553">
            <v>0</v>
          </cell>
          <cell r="AV553"/>
          <cell r="AW553">
            <v>0.22500000000000001</v>
          </cell>
          <cell r="AX553"/>
          <cell r="AY553">
            <v>0.27500000000000002</v>
          </cell>
          <cell r="AZ553"/>
          <cell r="BA553">
            <v>0.32500000000000001</v>
          </cell>
          <cell r="BB553"/>
          <cell r="BC553">
            <v>0.375</v>
          </cell>
          <cell r="BD553"/>
          <cell r="BE553">
            <v>0.45</v>
          </cell>
          <cell r="BF553"/>
          <cell r="BG553">
            <v>0.75</v>
          </cell>
          <cell r="BJ553">
            <v>0</v>
          </cell>
          <cell r="BK553"/>
          <cell r="BL553">
            <v>0.22500000000000001</v>
          </cell>
          <cell r="BM553"/>
          <cell r="BN553">
            <v>0.27500000000000002</v>
          </cell>
          <cell r="BO553"/>
          <cell r="BP553">
            <v>0.32500000000000001</v>
          </cell>
          <cell r="BQ553"/>
          <cell r="BR553">
            <v>0.375</v>
          </cell>
          <cell r="BS553"/>
          <cell r="BT553">
            <v>0.45</v>
          </cell>
          <cell r="BU553"/>
          <cell r="BV553">
            <v>0.75</v>
          </cell>
          <cell r="CC553">
            <v>102996</v>
          </cell>
          <cell r="CO553">
            <v>15718514</v>
          </cell>
          <cell r="CW553">
            <v>1312252</v>
          </cell>
          <cell r="CY553">
            <v>58564</v>
          </cell>
          <cell r="EA553"/>
          <cell r="ES553"/>
          <cell r="ET553" t="str">
            <v>Secondary Schools</v>
          </cell>
          <cell r="EU553">
            <v>4</v>
          </cell>
          <cell r="EX553"/>
          <cell r="EY553" t="str">
            <v>Secondary Schools</v>
          </cell>
          <cell r="EZ553">
            <v>0</v>
          </cell>
          <cell r="FB553" t="str">
            <v>Secondary Schools</v>
          </cell>
          <cell r="FC553">
            <v>0</v>
          </cell>
          <cell r="FG553" t="str">
            <v>Secondary Schools</v>
          </cell>
          <cell r="FH553">
            <v>0</v>
          </cell>
        </row>
        <row r="554">
          <cell r="N554">
            <v>120</v>
          </cell>
          <cell r="O554" t="str">
            <v>Trinity</v>
          </cell>
          <cell r="AU554">
            <v>0</v>
          </cell>
          <cell r="AV554"/>
          <cell r="AW554">
            <v>3156.8791329028272</v>
          </cell>
          <cell r="AX554"/>
          <cell r="AY554">
            <v>2876.5835419292403</v>
          </cell>
          <cell r="AZ554"/>
          <cell r="BA554">
            <v>1923.5449876816931</v>
          </cell>
          <cell r="BB554"/>
          <cell r="BC554">
            <v>1622.7762903752594</v>
          </cell>
          <cell r="BD554"/>
          <cell r="BE554">
            <v>1675.7360556429396</v>
          </cell>
          <cell r="BF554"/>
          <cell r="BG554">
            <v>1602.3008371413462</v>
          </cell>
          <cell r="BJ554">
            <v>0</v>
          </cell>
          <cell r="BK554"/>
          <cell r="BL554">
            <v>2226.2535054316249</v>
          </cell>
          <cell r="BM554"/>
          <cell r="BN554">
            <v>2052.6327574832685</v>
          </cell>
          <cell r="BO554"/>
          <cell r="BP554">
            <v>1421.503614559231</v>
          </cell>
          <cell r="BQ554"/>
          <cell r="BR554">
            <v>1134.3110346593207</v>
          </cell>
          <cell r="BS554"/>
          <cell r="BT554">
            <v>1188.6484938042167</v>
          </cell>
          <cell r="BU554"/>
          <cell r="BV554">
            <v>1111.1559325371011</v>
          </cell>
          <cell r="CC554">
            <v>0.32832087821709227</v>
          </cell>
          <cell r="CO554">
            <v>896.58841266026695</v>
          </cell>
          <cell r="CW554">
            <v>156.75964661539069</v>
          </cell>
          <cell r="CX554"/>
          <cell r="CY554">
            <v>39.316729094305586</v>
          </cell>
          <cell r="DL554"/>
          <cell r="EB554"/>
          <cell r="ES554"/>
          <cell r="ET554" t="str">
            <v>All Through Schools</v>
          </cell>
          <cell r="EU554">
            <v>0</v>
          </cell>
          <cell r="EX554"/>
          <cell r="EY554" t="str">
            <v>All Through Schools</v>
          </cell>
          <cell r="EZ554">
            <v>0</v>
          </cell>
          <cell r="FB554" t="str">
            <v>All Through Schools</v>
          </cell>
          <cell r="FC554">
            <v>0</v>
          </cell>
          <cell r="FG554" t="str">
            <v>All Through Schools</v>
          </cell>
          <cell r="FH554">
            <v>0</v>
          </cell>
        </row>
        <row r="555">
          <cell r="AU555"/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/>
          <cell r="BG555">
            <v>12857.820845673305</v>
          </cell>
          <cell r="BJ555"/>
          <cell r="BK555"/>
          <cell r="BL555"/>
          <cell r="BM555"/>
          <cell r="BN555"/>
          <cell r="BO555"/>
          <cell r="BP555"/>
          <cell r="BQ555"/>
          <cell r="BR555"/>
          <cell r="BS555"/>
          <cell r="BT555"/>
          <cell r="BU555">
            <v>9134.5053384747625</v>
          </cell>
          <cell r="BV555"/>
          <cell r="CC555"/>
          <cell r="DL555"/>
          <cell r="ES555"/>
          <cell r="ET555" t="str">
            <v>Primary Academies</v>
          </cell>
          <cell r="EU555">
            <v>176</v>
          </cell>
          <cell r="EX555"/>
          <cell r="EY555" t="str">
            <v>Primary Academies</v>
          </cell>
          <cell r="EZ555">
            <v>51</v>
          </cell>
          <cell r="FB555" t="str">
            <v>Primary Academies</v>
          </cell>
          <cell r="FC555">
            <v>16</v>
          </cell>
          <cell r="FG555" t="str">
            <v>Primary Academies</v>
          </cell>
          <cell r="FH555">
            <v>0</v>
          </cell>
        </row>
        <row r="556">
          <cell r="AJ556" t="str">
            <v>increase since 2019-20</v>
          </cell>
          <cell r="AK556">
            <v>9674.1269530621375</v>
          </cell>
          <cell r="AL556">
            <v>4757735.635515959</v>
          </cell>
          <cell r="AM556">
            <v>8886.8232986873645</v>
          </cell>
          <cell r="AN556">
            <v>4370539.6982944459</v>
          </cell>
          <cell r="AU556"/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/>
          <cell r="BG556">
            <v>10782653.775726154</v>
          </cell>
          <cell r="BH556">
            <v>750613.5887578869</v>
          </cell>
          <cell r="BJ556"/>
          <cell r="BK556"/>
          <cell r="BL556"/>
          <cell r="BM556"/>
          <cell r="BN556"/>
          <cell r="BO556"/>
          <cell r="BP556"/>
          <cell r="BQ556"/>
          <cell r="BR556"/>
          <cell r="BS556"/>
          <cell r="BT556"/>
          <cell r="BU556">
            <v>8336133.4483435182</v>
          </cell>
          <cell r="BV556">
            <v>344339.85336203629</v>
          </cell>
          <cell r="CC556">
            <v>16291015</v>
          </cell>
          <cell r="DL556"/>
          <cell r="ES556"/>
          <cell r="ET556" t="str">
            <v>Secondary Academies</v>
          </cell>
          <cell r="EU556">
            <v>68</v>
          </cell>
          <cell r="EX556"/>
          <cell r="EY556" t="str">
            <v>Secondary Academies</v>
          </cell>
          <cell r="EZ556">
            <v>5</v>
          </cell>
          <cell r="FB556" t="str">
            <v>Secondary Academies</v>
          </cell>
          <cell r="FC556">
            <v>2</v>
          </cell>
          <cell r="FG556" t="str">
            <v>Secondary Academies</v>
          </cell>
          <cell r="FH556">
            <v>0</v>
          </cell>
        </row>
        <row r="557">
          <cell r="AU557"/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/>
          <cell r="BG557">
            <v>838.60662744842568</v>
          </cell>
          <cell r="BJ557"/>
          <cell r="BK557"/>
          <cell r="BL557"/>
          <cell r="BM557"/>
          <cell r="BN557"/>
          <cell r="BO557"/>
          <cell r="BP557"/>
          <cell r="BQ557"/>
          <cell r="BR557"/>
          <cell r="BS557"/>
          <cell r="BT557"/>
          <cell r="BU557">
            <v>912.59823487447295</v>
          </cell>
          <cell r="BV557"/>
          <cell r="CC557">
            <v>481.75838712990941</v>
          </cell>
          <cell r="ES557"/>
          <cell r="ET557" t="str">
            <v>All Through Academies</v>
          </cell>
          <cell r="EU557">
            <v>1</v>
          </cell>
          <cell r="EX557"/>
          <cell r="EY557" t="str">
            <v>All Through Academies</v>
          </cell>
          <cell r="EZ557">
            <v>0</v>
          </cell>
          <cell r="FB557" t="str">
            <v>All Through Academies</v>
          </cell>
          <cell r="FC557">
            <v>0</v>
          </cell>
          <cell r="FG557" t="str">
            <v>All Through Academies</v>
          </cell>
          <cell r="FH557">
            <v>0</v>
          </cell>
        </row>
        <row r="558">
          <cell r="AU558">
            <v>0</v>
          </cell>
          <cell r="AV558"/>
          <cell r="AW558">
            <v>188.68649117589578</v>
          </cell>
          <cell r="AX558"/>
          <cell r="AY558">
            <v>230.61682254831709</v>
          </cell>
          <cell r="AZ558"/>
          <cell r="BA558">
            <v>272.54715392073837</v>
          </cell>
          <cell r="BB558"/>
          <cell r="BC558">
            <v>314.47748529315965</v>
          </cell>
          <cell r="BD558"/>
          <cell r="BE558">
            <v>377.37298235179156</v>
          </cell>
          <cell r="BF558"/>
          <cell r="BG558">
            <v>628.95497058631929</v>
          </cell>
          <cell r="BJ558">
            <v>0</v>
          </cell>
          <cell r="BK558"/>
          <cell r="BL558">
            <v>205.33460284675641</v>
          </cell>
          <cell r="BM558"/>
          <cell r="BN558">
            <v>250.96451459048009</v>
          </cell>
          <cell r="BO558"/>
          <cell r="BP558">
            <v>296.59442633420372</v>
          </cell>
          <cell r="BQ558"/>
          <cell r="BR558">
            <v>342.22433807792737</v>
          </cell>
          <cell r="BS558"/>
          <cell r="BT558">
            <v>410.66920569351282</v>
          </cell>
          <cell r="BU558"/>
          <cell r="BV558">
            <v>684.44867615585474</v>
          </cell>
          <cell r="ES558"/>
          <cell r="ET558" t="str">
            <v>TOTAL SCHOOLS + ACADEMIES</v>
          </cell>
          <cell r="EU558">
            <v>386</v>
          </cell>
          <cell r="EY558" t="str">
            <v>TOTAL SCHOOLS + ACADEMIES</v>
          </cell>
          <cell r="EZ558">
            <v>101</v>
          </cell>
          <cell r="FB558" t="str">
            <v>TOTAL SCHOOLS + ACADEMIES</v>
          </cell>
          <cell r="FC558">
            <v>34</v>
          </cell>
          <cell r="FG558" t="str">
            <v>TOTAL SCHOOLS + ACADEMIES</v>
          </cell>
          <cell r="FH558">
            <v>4</v>
          </cell>
        </row>
        <row r="559">
          <cell r="EY559"/>
        </row>
      </sheetData>
      <sheetData sheetId="8"/>
      <sheetData sheetId="9"/>
      <sheetData sheetId="10">
        <row r="1">
          <cell r="A1" t="str">
            <v>SPECIAL SCHOOL FUNDING 2024-25 (APRIL-MARCH)</v>
          </cell>
          <cell r="X1"/>
          <cell r="Y1"/>
          <cell r="BP1"/>
        </row>
        <row r="2">
          <cell r="A2" t="str">
            <v>BUDGET ALLOCATIONS FUNDED VIA THE BUDGET SHARE MONTHLY INSTALMENTS</v>
          </cell>
          <cell r="X2"/>
          <cell r="Y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</row>
        <row r="4">
          <cell r="F4" t="str">
            <v>PUPILS ON ROLL AT OCT23</v>
          </cell>
          <cell r="G4" t="str">
            <v>PLACE FUNDING</v>
          </cell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 t="str">
            <v>SUPPLEMENTARY GRANT 24/25</v>
          </cell>
          <cell r="Y4"/>
          <cell r="Z4"/>
          <cell r="AA4" t="str">
            <v>TPG/TPECG FUNDING</v>
          </cell>
          <cell r="AB4"/>
          <cell r="AC4"/>
          <cell r="AD4"/>
          <cell r="AE4"/>
          <cell r="AF4"/>
          <cell r="AG4"/>
          <cell r="AH4"/>
          <cell r="AI4" t="str">
            <v>PUPIL TOP-UP FUNDING</v>
          </cell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/>
          <cell r="BG4"/>
          <cell r="BH4"/>
          <cell r="BI4"/>
          <cell r="BJ4" t="str">
            <v>MFG</v>
          </cell>
          <cell r="BK4" t="str">
            <v>ADDITIONAL FUNDING</v>
          </cell>
          <cell r="BL4"/>
          <cell r="BM4"/>
          <cell r="BN4"/>
          <cell r="BO4" t="str">
            <v>COST OF DE-DELEGATION OF ESG SERVICES</v>
          </cell>
          <cell r="BP4" t="str">
            <v>TOTAL SPECIAL SCHOOL FUNDING (ALL FUNDING)</v>
          </cell>
        </row>
        <row r="5">
          <cell r="F5"/>
          <cell r="G5" t="str">
            <v>ESFA/ECC FUNDED</v>
          </cell>
          <cell r="H5"/>
          <cell r="I5"/>
          <cell r="J5"/>
          <cell r="K5"/>
          <cell r="L5"/>
          <cell r="M5" t="str">
            <v>TOTAL PLACES FOR THE YEAR FUNDING VIA ESFA/INSTALMENTS</v>
          </cell>
          <cell r="N5"/>
          <cell r="O5" t="str">
            <v>ACADEMY PLACES FUNDED LOCALLY BY ECC</v>
          </cell>
          <cell r="P5"/>
          <cell r="Q5"/>
          <cell r="R5"/>
          <cell r="S5"/>
          <cell r="T5"/>
          <cell r="U5" t="str">
            <v>TOTAL PLACES</v>
          </cell>
          <cell r="V5"/>
          <cell r="W5"/>
          <cell r="X5" t="str">
            <v>SUMMER TERM ONLY</v>
          </cell>
          <cell r="Y5"/>
          <cell r="Z5"/>
          <cell r="AA5"/>
          <cell r="AB5"/>
          <cell r="AC5"/>
          <cell r="AD5" t="str">
            <v>SPLIT SITE</v>
          </cell>
          <cell r="AE5"/>
          <cell r="AF5"/>
          <cell r="AG5" t="str">
            <v>FRINGE ALLOWANCE</v>
          </cell>
          <cell r="AH5"/>
          <cell r="AI5" t="str">
            <v>BAND 00</v>
          </cell>
          <cell r="AJ5" t="str">
            <v>BAND 01</v>
          </cell>
          <cell r="AK5" t="str">
            <v>BAND 02</v>
          </cell>
          <cell r="AL5" t="str">
            <v>BAND 03</v>
          </cell>
          <cell r="AM5" t="str">
            <v>BAND 04</v>
          </cell>
          <cell r="AN5" t="str">
            <v>BAND 04+</v>
          </cell>
          <cell r="AO5" t="str">
            <v>BAND 05</v>
          </cell>
          <cell r="AP5" t="str">
            <v>BAND 05+</v>
          </cell>
          <cell r="AQ5" t="str">
            <v>BAND 06</v>
          </cell>
          <cell r="AR5" t="str">
            <v>BAND 07</v>
          </cell>
          <cell r="AS5" t="str">
            <v>BAND 08</v>
          </cell>
          <cell r="AT5" t="str">
            <v>BAND 08/09</v>
          </cell>
          <cell r="AU5" t="str">
            <v>BAND 09</v>
          </cell>
          <cell r="AV5" t="str">
            <v>BAND 09/10</v>
          </cell>
          <cell r="AW5" t="str">
            <v>BAND 10</v>
          </cell>
          <cell r="AX5" t="str">
            <v>BAND 10+</v>
          </cell>
          <cell r="AY5" t="str">
            <v>BAND 10++</v>
          </cell>
          <cell r="AZ5" t="str">
            <v>OLA</v>
          </cell>
          <cell r="BA5" t="str">
            <v>TOTAL PUPILS</v>
          </cell>
          <cell r="BB5" t="str">
            <v>PUPIL TOP-UP FUNDING</v>
          </cell>
          <cell r="BC5" t="str">
            <v>AVERAGE TOP-UP</v>
          </cell>
          <cell r="BD5" t="str">
            <v>TOP-UP BOARDER RATE</v>
          </cell>
          <cell r="BE5" t="str">
            <v>RESI PLACES</v>
          </cell>
          <cell r="BF5" t="str">
            <v>TOP-UP £ BOARDERS</v>
          </cell>
          <cell r="BG5" t="str">
            <v>FSM</v>
          </cell>
          <cell r="BH5"/>
          <cell r="BI5"/>
          <cell r="BJ5"/>
          <cell r="BK5" t="str">
            <v>FUNDING PER PLACE</v>
          </cell>
          <cell r="BL5" t="str">
            <v>SUMMER TERM</v>
          </cell>
          <cell r="BM5" t="str">
            <v>AUTUMN/ SPRING TERMS</v>
          </cell>
          <cell r="BN5" t="str">
            <v>TOTAL</v>
          </cell>
          <cell r="BO5"/>
          <cell r="BP5"/>
        </row>
        <row r="6">
          <cell r="F6"/>
          <cell r="G6" t="str">
            <v>SUMMER24</v>
          </cell>
          <cell r="H6"/>
          <cell r="I6"/>
          <cell r="J6" t="str">
            <v>AUTUMN24 / SPRING25</v>
          </cell>
          <cell r="K6"/>
          <cell r="L6"/>
          <cell r="M6"/>
          <cell r="N6"/>
          <cell r="O6" t="str">
            <v>SUMMER24</v>
          </cell>
          <cell r="P6"/>
          <cell r="Q6"/>
          <cell r="R6" t="str">
            <v>AUTUMN24 / SPRING25</v>
          </cell>
          <cell r="S6"/>
          <cell r="T6"/>
          <cell r="U6" t="str">
            <v>SUM24</v>
          </cell>
          <cell r="V6" t="str">
            <v>AUT24/ SPR25</v>
          </cell>
          <cell r="W6" t="str">
            <v>TOTAL FOR YEAR</v>
          </cell>
          <cell r="X6" t="str">
            <v>DAY</v>
          </cell>
          <cell r="Y6" t="str">
            <v>RESI</v>
          </cell>
          <cell r="Z6" t="str">
            <v>FUNDING</v>
          </cell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</row>
        <row r="7">
          <cell r="A7" t="str">
            <v>DfE NO</v>
          </cell>
          <cell r="B7" t="str">
            <v>SCHOOL NAME</v>
          </cell>
          <cell r="C7" t="str">
            <v>TYPE</v>
          </cell>
          <cell r="D7" t="str">
            <v>SPECIALISM</v>
          </cell>
          <cell r="E7" t="str">
            <v>DISTRICT</v>
          </cell>
          <cell r="F7"/>
          <cell r="G7" t="str">
            <v>PRE16</v>
          </cell>
          <cell r="H7" t="str">
            <v>POST16</v>
          </cell>
          <cell r="I7" t="str">
            <v>TOTAL</v>
          </cell>
          <cell r="J7" t="str">
            <v>PRE16</v>
          </cell>
          <cell r="K7" t="str">
            <v>POST16</v>
          </cell>
          <cell r="L7" t="str">
            <v>TOTAL</v>
          </cell>
          <cell r="M7" t="str">
            <v>NO</v>
          </cell>
          <cell r="N7" t="str">
            <v>FUNDING</v>
          </cell>
          <cell r="O7" t="str">
            <v>PRE16</v>
          </cell>
          <cell r="P7" t="str">
            <v>POST16</v>
          </cell>
          <cell r="Q7" t="str">
            <v>TOTAL</v>
          </cell>
          <cell r="R7" t="str">
            <v>PRE16</v>
          </cell>
          <cell r="S7" t="str">
            <v>POST16</v>
          </cell>
          <cell r="T7" t="str">
            <v>TOTAL</v>
          </cell>
          <cell r="U7"/>
          <cell r="V7"/>
          <cell r="W7"/>
          <cell r="X7">
            <v>460</v>
          </cell>
          <cell r="Y7">
            <v>1238</v>
          </cell>
          <cell r="Z7"/>
          <cell r="AA7" t="str">
            <v>SUM</v>
          </cell>
          <cell r="AB7" t="str">
            <v>AUT/SPR</v>
          </cell>
          <cell r="AC7" t="str">
            <v>TOTAL</v>
          </cell>
          <cell r="AD7" t="str">
            <v>DISTANCE</v>
          </cell>
          <cell r="AE7" t="str">
            <v>VALUE</v>
          </cell>
          <cell r="AF7" t="str">
            <v>TOTAL</v>
          </cell>
          <cell r="AG7" t="str">
            <v>UNIT £</v>
          </cell>
          <cell r="AH7" t="str">
            <v>TOTAL</v>
          </cell>
          <cell r="AI7">
            <v>0</v>
          </cell>
          <cell r="AJ7">
            <v>1800</v>
          </cell>
          <cell r="AK7">
            <v>2700</v>
          </cell>
          <cell r="AL7">
            <v>4800</v>
          </cell>
          <cell r="AM7">
            <v>7500</v>
          </cell>
          <cell r="AN7">
            <v>8500</v>
          </cell>
          <cell r="AO7">
            <v>10000</v>
          </cell>
          <cell r="AP7">
            <v>12500</v>
          </cell>
          <cell r="AQ7">
            <v>15000</v>
          </cell>
          <cell r="AR7">
            <v>20000</v>
          </cell>
          <cell r="AS7">
            <v>25000</v>
          </cell>
          <cell r="AT7">
            <v>27500</v>
          </cell>
          <cell r="AU7">
            <v>30000</v>
          </cell>
          <cell r="AV7">
            <v>35000</v>
          </cell>
          <cell r="AW7">
            <v>40000</v>
          </cell>
          <cell r="AX7">
            <v>50000</v>
          </cell>
          <cell r="AY7">
            <v>70000</v>
          </cell>
          <cell r="AZ7"/>
          <cell r="BA7"/>
          <cell r="BB7"/>
          <cell r="BC7"/>
          <cell r="BD7"/>
          <cell r="BE7"/>
          <cell r="BF7"/>
          <cell r="BG7" t="str">
            <v>UNIT £</v>
          </cell>
          <cell r="BH7" t="str">
            <v>NO</v>
          </cell>
          <cell r="BI7" t="str">
            <v>TOTAL</v>
          </cell>
          <cell r="BJ7"/>
          <cell r="BK7"/>
          <cell r="BL7"/>
          <cell r="BM7"/>
          <cell r="BN7"/>
          <cell r="BO7"/>
          <cell r="BP7"/>
        </row>
        <row r="8">
          <cell r="A8">
            <v>5951</v>
          </cell>
          <cell r="B8" t="str">
            <v>The Endeavour</v>
          </cell>
          <cell r="C8" t="str">
            <v>Academy</v>
          </cell>
          <cell r="D8" t="str">
            <v>MLD</v>
          </cell>
          <cell r="E8" t="str">
            <v>Brentwood</v>
          </cell>
          <cell r="F8">
            <v>158</v>
          </cell>
          <cell r="G8">
            <v>122</v>
          </cell>
          <cell r="H8">
            <v>50</v>
          </cell>
          <cell r="I8">
            <v>172</v>
          </cell>
          <cell r="J8">
            <v>122</v>
          </cell>
          <cell r="K8">
            <v>50</v>
          </cell>
          <cell r="L8">
            <v>172</v>
          </cell>
          <cell r="M8">
            <v>172</v>
          </cell>
          <cell r="N8">
            <v>1720000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172</v>
          </cell>
          <cell r="V8">
            <v>172</v>
          </cell>
          <cell r="W8">
            <v>172</v>
          </cell>
          <cell r="X8">
            <v>32967</v>
          </cell>
          <cell r="Y8">
            <v>0</v>
          </cell>
          <cell r="Z8">
            <v>32967</v>
          </cell>
          <cell r="AA8">
            <v>47300</v>
          </cell>
          <cell r="AB8">
            <v>66220</v>
          </cell>
          <cell r="AC8">
            <v>113520</v>
          </cell>
          <cell r="AD8" t="str">
            <v>0km</v>
          </cell>
          <cell r="AE8">
            <v>0</v>
          </cell>
          <cell r="AF8">
            <v>0</v>
          </cell>
          <cell r="AG8">
            <v>300</v>
          </cell>
          <cell r="AH8">
            <v>47400</v>
          </cell>
          <cell r="AI8">
            <v>0</v>
          </cell>
          <cell r="AJ8">
            <v>75</v>
          </cell>
          <cell r="AK8">
            <v>45</v>
          </cell>
          <cell r="AL8">
            <v>11</v>
          </cell>
          <cell r="AM8">
            <v>16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2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9</v>
          </cell>
          <cell r="BA8">
            <v>158</v>
          </cell>
          <cell r="BB8">
            <v>469300</v>
          </cell>
          <cell r="BC8">
            <v>3150</v>
          </cell>
          <cell r="BD8">
            <v>0</v>
          </cell>
          <cell r="BE8">
            <v>0</v>
          </cell>
          <cell r="BF8">
            <v>0</v>
          </cell>
          <cell r="BG8">
            <v>491.8</v>
          </cell>
          <cell r="BH8">
            <v>75</v>
          </cell>
          <cell r="BI8">
            <v>36885</v>
          </cell>
          <cell r="BJ8">
            <v>0</v>
          </cell>
          <cell r="BK8">
            <v>459</v>
          </cell>
          <cell r="BL8">
            <v>32895</v>
          </cell>
          <cell r="BM8">
            <v>46053</v>
          </cell>
          <cell r="BN8">
            <v>78948</v>
          </cell>
          <cell r="BO8">
            <v>0</v>
          </cell>
          <cell r="BP8">
            <v>2466053</v>
          </cell>
        </row>
        <row r="9">
          <cell r="A9">
            <v>7000</v>
          </cell>
          <cell r="B9" t="str">
            <v>Langham Oaks</v>
          </cell>
          <cell r="C9" t="str">
            <v>Academy</v>
          </cell>
          <cell r="D9" t="str">
            <v>SEC SEMH</v>
          </cell>
          <cell r="E9" t="str">
            <v>Colchester</v>
          </cell>
          <cell r="F9">
            <v>69</v>
          </cell>
          <cell r="G9">
            <v>80</v>
          </cell>
          <cell r="H9">
            <v>0</v>
          </cell>
          <cell r="I9">
            <v>80</v>
          </cell>
          <cell r="J9">
            <v>80</v>
          </cell>
          <cell r="K9">
            <v>0</v>
          </cell>
          <cell r="L9">
            <v>80</v>
          </cell>
          <cell r="M9">
            <v>80</v>
          </cell>
          <cell r="N9">
            <v>800000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80</v>
          </cell>
          <cell r="V9">
            <v>80</v>
          </cell>
          <cell r="W9">
            <v>80</v>
          </cell>
          <cell r="X9">
            <v>20833</v>
          </cell>
          <cell r="Y9">
            <v>34664</v>
          </cell>
          <cell r="Z9">
            <v>55497</v>
          </cell>
          <cell r="AA9">
            <v>22000</v>
          </cell>
          <cell r="AB9">
            <v>30800</v>
          </cell>
          <cell r="AC9">
            <v>52800</v>
          </cell>
          <cell r="AD9" t="str">
            <v>0km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60</v>
          </cell>
          <cell r="AR9">
            <v>5</v>
          </cell>
          <cell r="AS9">
            <v>1</v>
          </cell>
          <cell r="AT9">
            <v>0</v>
          </cell>
          <cell r="AU9">
            <v>2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69</v>
          </cell>
          <cell r="BB9">
            <v>1085000</v>
          </cell>
          <cell r="BC9">
            <v>15956</v>
          </cell>
          <cell r="BD9">
            <v>18000</v>
          </cell>
          <cell r="BE9">
            <v>28</v>
          </cell>
          <cell r="BF9">
            <v>504000</v>
          </cell>
          <cell r="BG9">
            <v>491.8</v>
          </cell>
          <cell r="BH9">
            <v>39</v>
          </cell>
          <cell r="BI9">
            <v>19180</v>
          </cell>
          <cell r="BJ9">
            <v>0</v>
          </cell>
          <cell r="BK9">
            <v>1130</v>
          </cell>
          <cell r="BL9">
            <v>37666.666666666664</v>
          </cell>
          <cell r="BM9">
            <v>52733.333333333328</v>
          </cell>
          <cell r="BN9">
            <v>90400</v>
          </cell>
          <cell r="BO9">
            <v>0</v>
          </cell>
          <cell r="BP9">
            <v>2586044</v>
          </cell>
        </row>
        <row r="10">
          <cell r="A10">
            <v>7001</v>
          </cell>
          <cell r="B10" t="str">
            <v xml:space="preserve">Pioneer School, The </v>
          </cell>
          <cell r="C10" t="str">
            <v>Academy</v>
          </cell>
          <cell r="D10" t="str">
            <v>SLD</v>
          </cell>
          <cell r="E10" t="str">
            <v>Basildon</v>
          </cell>
          <cell r="F10">
            <v>172</v>
          </cell>
          <cell r="G10">
            <v>135</v>
          </cell>
          <cell r="H10">
            <v>30</v>
          </cell>
          <cell r="I10">
            <v>165</v>
          </cell>
          <cell r="J10">
            <v>142</v>
          </cell>
          <cell r="K10">
            <v>30</v>
          </cell>
          <cell r="L10">
            <v>172</v>
          </cell>
          <cell r="M10">
            <v>169.08</v>
          </cell>
          <cell r="N10">
            <v>1690800.0000000002</v>
          </cell>
          <cell r="O10">
            <v>10</v>
          </cell>
          <cell r="P10">
            <v>0</v>
          </cell>
          <cell r="Q10">
            <v>10</v>
          </cell>
          <cell r="R10">
            <v>0</v>
          </cell>
          <cell r="S10">
            <v>0</v>
          </cell>
          <cell r="T10">
            <v>0</v>
          </cell>
          <cell r="U10">
            <v>175</v>
          </cell>
          <cell r="V10">
            <v>172</v>
          </cell>
          <cell r="W10">
            <v>173.25</v>
          </cell>
          <cell r="X10">
            <v>31625</v>
          </cell>
          <cell r="Y10">
            <v>0</v>
          </cell>
          <cell r="Z10">
            <v>31625</v>
          </cell>
          <cell r="AA10">
            <v>45375</v>
          </cell>
          <cell r="AB10">
            <v>66220</v>
          </cell>
          <cell r="AC10">
            <v>111595</v>
          </cell>
          <cell r="AD10" t="str">
            <v>0km</v>
          </cell>
          <cell r="AE10">
            <v>0</v>
          </cell>
          <cell r="AF10">
            <v>0</v>
          </cell>
          <cell r="AG10">
            <v>300</v>
          </cell>
          <cell r="AH10">
            <v>51600</v>
          </cell>
          <cell r="AI10">
            <v>0</v>
          </cell>
          <cell r="AJ10">
            <v>0</v>
          </cell>
          <cell r="AK10">
            <v>0</v>
          </cell>
          <cell r="AL10">
            <v>1</v>
          </cell>
          <cell r="AM10">
            <v>120</v>
          </cell>
          <cell r="AN10">
            <v>2</v>
          </cell>
          <cell r="AO10">
            <v>14</v>
          </cell>
          <cell r="AP10">
            <v>0</v>
          </cell>
          <cell r="AQ10">
            <v>21</v>
          </cell>
          <cell r="AR10">
            <v>9</v>
          </cell>
          <cell r="AS10">
            <v>1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4</v>
          </cell>
          <cell r="BA10">
            <v>172</v>
          </cell>
          <cell r="BB10">
            <v>1581800</v>
          </cell>
          <cell r="BC10">
            <v>9415</v>
          </cell>
          <cell r="BD10">
            <v>0</v>
          </cell>
          <cell r="BE10">
            <v>0</v>
          </cell>
          <cell r="BF10">
            <v>0</v>
          </cell>
          <cell r="BG10">
            <v>491.8</v>
          </cell>
          <cell r="BH10">
            <v>54</v>
          </cell>
          <cell r="BI10">
            <v>26557</v>
          </cell>
          <cell r="BJ10">
            <v>0</v>
          </cell>
          <cell r="BK10">
            <v>668</v>
          </cell>
          <cell r="BL10">
            <v>45925</v>
          </cell>
          <cell r="BM10">
            <v>67022.666666666657</v>
          </cell>
          <cell r="BN10">
            <v>112947.66666666666</v>
          </cell>
          <cell r="BO10">
            <v>0</v>
          </cell>
          <cell r="BP10">
            <v>3575299.666666667</v>
          </cell>
        </row>
        <row r="11">
          <cell r="A11">
            <v>7002</v>
          </cell>
          <cell r="B11" t="str">
            <v>Grove House School</v>
          </cell>
          <cell r="C11" t="str">
            <v>Academy</v>
          </cell>
          <cell r="D11" t="str">
            <v>SLD</v>
          </cell>
          <cell r="E11" t="str">
            <v>Brentwood</v>
          </cell>
          <cell r="F11">
            <v>127</v>
          </cell>
          <cell r="G11">
            <v>100</v>
          </cell>
          <cell r="H11">
            <v>20</v>
          </cell>
          <cell r="I11">
            <v>120</v>
          </cell>
          <cell r="J11">
            <v>110</v>
          </cell>
          <cell r="K11">
            <v>20</v>
          </cell>
          <cell r="L11">
            <v>130</v>
          </cell>
          <cell r="M11">
            <v>125.83</v>
          </cell>
          <cell r="N11">
            <v>1258300</v>
          </cell>
          <cell r="O11">
            <v>8</v>
          </cell>
          <cell r="P11">
            <v>0</v>
          </cell>
          <cell r="Q11">
            <v>8</v>
          </cell>
          <cell r="R11">
            <v>0</v>
          </cell>
          <cell r="S11">
            <v>0</v>
          </cell>
          <cell r="T11">
            <v>0</v>
          </cell>
          <cell r="U11">
            <v>128</v>
          </cell>
          <cell r="V11">
            <v>130</v>
          </cell>
          <cell r="W11">
            <v>129.16999999999999</v>
          </cell>
          <cell r="X11">
            <v>23000</v>
          </cell>
          <cell r="Y11">
            <v>0</v>
          </cell>
          <cell r="Z11">
            <v>23000</v>
          </cell>
          <cell r="AA11">
            <v>33000</v>
          </cell>
          <cell r="AB11">
            <v>50050</v>
          </cell>
          <cell r="AC11">
            <v>83050</v>
          </cell>
          <cell r="AD11" t="str">
            <v>0km</v>
          </cell>
          <cell r="AE11">
            <v>0</v>
          </cell>
          <cell r="AF11">
            <v>0</v>
          </cell>
          <cell r="AG11">
            <v>300</v>
          </cell>
          <cell r="AH11">
            <v>38100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103</v>
          </cell>
          <cell r="AN11">
            <v>0</v>
          </cell>
          <cell r="AO11">
            <v>1</v>
          </cell>
          <cell r="AP11">
            <v>0</v>
          </cell>
          <cell r="AQ11">
            <v>3</v>
          </cell>
          <cell r="AR11">
            <v>0</v>
          </cell>
          <cell r="AS11">
            <v>0</v>
          </cell>
          <cell r="AT11">
            <v>0</v>
          </cell>
          <cell r="AU11">
            <v>1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19</v>
          </cell>
          <cell r="BA11">
            <v>127</v>
          </cell>
          <cell r="BB11">
            <v>857500</v>
          </cell>
          <cell r="BC11">
            <v>7940</v>
          </cell>
          <cell r="BD11">
            <v>0</v>
          </cell>
          <cell r="BE11">
            <v>0</v>
          </cell>
          <cell r="BF11">
            <v>0</v>
          </cell>
          <cell r="BG11">
            <v>491.8</v>
          </cell>
          <cell r="BH11">
            <v>32</v>
          </cell>
          <cell r="BI11">
            <v>15738</v>
          </cell>
          <cell r="BJ11">
            <v>0</v>
          </cell>
          <cell r="BK11">
            <v>634</v>
          </cell>
          <cell r="BL11">
            <v>31700</v>
          </cell>
          <cell r="BM11">
            <v>48078.333333333328</v>
          </cell>
          <cell r="BN11">
            <v>79778.333333333328</v>
          </cell>
          <cell r="BO11">
            <v>0</v>
          </cell>
          <cell r="BP11">
            <v>2332466.3333333335</v>
          </cell>
        </row>
        <row r="12">
          <cell r="A12">
            <v>7003</v>
          </cell>
          <cell r="B12" t="str">
            <v>Ramsden Hall Academy</v>
          </cell>
          <cell r="C12" t="str">
            <v>Academy</v>
          </cell>
          <cell r="D12" t="str">
            <v>SEC SEMH</v>
          </cell>
          <cell r="E12" t="str">
            <v>Chelmsford</v>
          </cell>
          <cell r="F12">
            <v>96</v>
          </cell>
          <cell r="G12">
            <v>100</v>
          </cell>
          <cell r="H12">
            <v>0</v>
          </cell>
          <cell r="I12">
            <v>100</v>
          </cell>
          <cell r="J12">
            <v>100</v>
          </cell>
          <cell r="K12">
            <v>0</v>
          </cell>
          <cell r="L12">
            <v>100</v>
          </cell>
          <cell r="M12">
            <v>100</v>
          </cell>
          <cell r="N12">
            <v>1000000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100</v>
          </cell>
          <cell r="V12">
            <v>100</v>
          </cell>
          <cell r="W12">
            <v>100</v>
          </cell>
          <cell r="X12">
            <v>20833</v>
          </cell>
          <cell r="Y12">
            <v>45806</v>
          </cell>
          <cell r="Z12">
            <v>66639</v>
          </cell>
          <cell r="AA12">
            <v>27500</v>
          </cell>
          <cell r="AB12">
            <v>38500</v>
          </cell>
          <cell r="AC12">
            <v>66000</v>
          </cell>
          <cell r="AD12" t="str">
            <v>0km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7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79</v>
          </cell>
          <cell r="AR12">
            <v>1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9</v>
          </cell>
          <cell r="BA12">
            <v>96</v>
          </cell>
          <cell r="BB12">
            <v>1205000</v>
          </cell>
          <cell r="BC12">
            <v>15063</v>
          </cell>
          <cell r="BD12">
            <v>18000</v>
          </cell>
          <cell r="BE12">
            <v>37</v>
          </cell>
          <cell r="BF12">
            <v>666000</v>
          </cell>
          <cell r="BG12">
            <v>491.8</v>
          </cell>
          <cell r="BH12">
            <v>66</v>
          </cell>
          <cell r="BI12">
            <v>32459</v>
          </cell>
          <cell r="BJ12">
            <v>0</v>
          </cell>
          <cell r="BK12">
            <v>1094</v>
          </cell>
          <cell r="BL12">
            <v>45583.333333333328</v>
          </cell>
          <cell r="BM12">
            <v>63816.666666666664</v>
          </cell>
          <cell r="BN12">
            <v>109400</v>
          </cell>
          <cell r="BO12">
            <v>0</v>
          </cell>
          <cell r="BP12">
            <v>3124665</v>
          </cell>
        </row>
        <row r="13">
          <cell r="A13">
            <v>7004</v>
          </cell>
          <cell r="B13" t="str">
            <v>Southview School</v>
          </cell>
          <cell r="C13" t="str">
            <v>Academy</v>
          </cell>
          <cell r="D13" t="str">
            <v>SLD</v>
          </cell>
          <cell r="E13" t="str">
            <v>Braintree</v>
          </cell>
          <cell r="F13">
            <v>87</v>
          </cell>
          <cell r="G13">
            <v>77</v>
          </cell>
          <cell r="H13">
            <v>13</v>
          </cell>
          <cell r="I13">
            <v>90</v>
          </cell>
          <cell r="J13">
            <v>77</v>
          </cell>
          <cell r="K13">
            <v>13</v>
          </cell>
          <cell r="L13">
            <v>90</v>
          </cell>
          <cell r="M13">
            <v>90</v>
          </cell>
          <cell r="N13">
            <v>900000</v>
          </cell>
          <cell r="O13">
            <v>15</v>
          </cell>
          <cell r="P13">
            <v>0</v>
          </cell>
          <cell r="Q13">
            <v>15</v>
          </cell>
          <cell r="R13">
            <v>15</v>
          </cell>
          <cell r="S13">
            <v>0</v>
          </cell>
          <cell r="T13">
            <v>15</v>
          </cell>
          <cell r="U13">
            <v>105</v>
          </cell>
          <cell r="V13">
            <v>105</v>
          </cell>
          <cell r="W13">
            <v>105</v>
          </cell>
          <cell r="X13">
            <v>20833</v>
          </cell>
          <cell r="Y13">
            <v>12380</v>
          </cell>
          <cell r="Z13">
            <v>33213</v>
          </cell>
          <cell r="AA13">
            <v>24750</v>
          </cell>
          <cell r="AB13">
            <v>34650</v>
          </cell>
          <cell r="AC13">
            <v>59400</v>
          </cell>
          <cell r="AD13" t="str">
            <v>0km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82</v>
          </cell>
          <cell r="AR13">
            <v>3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87</v>
          </cell>
          <cell r="BB13">
            <v>1290000</v>
          </cell>
          <cell r="BC13">
            <v>15176</v>
          </cell>
          <cell r="BD13">
            <v>25000</v>
          </cell>
          <cell r="BE13">
            <v>10</v>
          </cell>
          <cell r="BF13">
            <v>250000</v>
          </cell>
          <cell r="BG13">
            <v>491.8</v>
          </cell>
          <cell r="BH13">
            <v>38</v>
          </cell>
          <cell r="BI13">
            <v>18688</v>
          </cell>
          <cell r="BJ13">
            <v>0</v>
          </cell>
          <cell r="BK13">
            <v>715</v>
          </cell>
          <cell r="BL13">
            <v>26812.5</v>
          </cell>
          <cell r="BM13">
            <v>37537.5</v>
          </cell>
          <cell r="BN13">
            <v>64350</v>
          </cell>
          <cell r="BO13">
            <v>0</v>
          </cell>
          <cell r="BP13">
            <v>2594818</v>
          </cell>
        </row>
        <row r="14">
          <cell r="A14">
            <v>7005</v>
          </cell>
          <cell r="B14" t="str">
            <v>Chatten Free School</v>
          </cell>
          <cell r="C14" t="str">
            <v>Academy</v>
          </cell>
          <cell r="D14" t="str">
            <v>ASD</v>
          </cell>
          <cell r="E14" t="str">
            <v>Braintree</v>
          </cell>
          <cell r="F14">
            <v>69</v>
          </cell>
          <cell r="G14">
            <v>73</v>
          </cell>
          <cell r="H14">
            <v>2</v>
          </cell>
          <cell r="I14">
            <v>75</v>
          </cell>
          <cell r="J14">
            <v>73</v>
          </cell>
          <cell r="K14">
            <v>2</v>
          </cell>
          <cell r="L14">
            <v>75</v>
          </cell>
          <cell r="M14">
            <v>75</v>
          </cell>
          <cell r="N14">
            <v>750000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75</v>
          </cell>
          <cell r="V14">
            <v>75</v>
          </cell>
          <cell r="W14">
            <v>75</v>
          </cell>
          <cell r="X14">
            <v>20833</v>
          </cell>
          <cell r="Y14">
            <v>0</v>
          </cell>
          <cell r="Z14">
            <v>20833</v>
          </cell>
          <cell r="AA14">
            <v>20625</v>
          </cell>
          <cell r="AB14">
            <v>28875</v>
          </cell>
          <cell r="AC14">
            <v>49500</v>
          </cell>
          <cell r="AD14" t="str">
            <v>0km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16</v>
          </cell>
          <cell r="AV14">
            <v>21</v>
          </cell>
          <cell r="AW14">
            <v>14</v>
          </cell>
          <cell r="AX14">
            <v>2</v>
          </cell>
          <cell r="AY14">
            <v>12</v>
          </cell>
          <cell r="AZ14">
            <v>4</v>
          </cell>
          <cell r="BA14">
            <v>69</v>
          </cell>
          <cell r="BB14">
            <v>2715000</v>
          </cell>
          <cell r="BC14">
            <v>41769</v>
          </cell>
          <cell r="BD14">
            <v>0</v>
          </cell>
          <cell r="BE14">
            <v>0</v>
          </cell>
          <cell r="BF14">
            <v>0</v>
          </cell>
          <cell r="BG14">
            <v>491.8</v>
          </cell>
          <cell r="BH14">
            <v>20</v>
          </cell>
          <cell r="BI14">
            <v>9836</v>
          </cell>
          <cell r="BJ14">
            <v>0</v>
          </cell>
          <cell r="BK14">
            <v>1532</v>
          </cell>
          <cell r="BL14">
            <v>47875</v>
          </cell>
          <cell r="BM14">
            <v>67025</v>
          </cell>
          <cell r="BN14">
            <v>114900</v>
          </cell>
          <cell r="BO14">
            <v>0</v>
          </cell>
          <cell r="BP14">
            <v>3639236</v>
          </cell>
        </row>
        <row r="15">
          <cell r="A15">
            <v>7006</v>
          </cell>
          <cell r="B15" t="str">
            <v>Hawthorns</v>
          </cell>
          <cell r="C15" t="str">
            <v>Academy</v>
          </cell>
          <cell r="D15"/>
          <cell r="E15" t="str">
            <v>Chelmsford</v>
          </cell>
          <cell r="F15">
            <v>23</v>
          </cell>
          <cell r="G15">
            <v>25</v>
          </cell>
          <cell r="H15">
            <v>0</v>
          </cell>
          <cell r="I15">
            <v>25</v>
          </cell>
          <cell r="J15">
            <v>25</v>
          </cell>
          <cell r="K15">
            <v>0</v>
          </cell>
          <cell r="L15">
            <v>25</v>
          </cell>
          <cell r="M15">
            <v>25</v>
          </cell>
          <cell r="N15">
            <v>250000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25</v>
          </cell>
          <cell r="V15">
            <v>25</v>
          </cell>
          <cell r="W15">
            <v>25</v>
          </cell>
          <cell r="X15">
            <v>20833</v>
          </cell>
          <cell r="Y15">
            <v>0</v>
          </cell>
          <cell r="Z15">
            <v>20833</v>
          </cell>
          <cell r="AA15">
            <v>6875</v>
          </cell>
          <cell r="AB15">
            <v>9625</v>
          </cell>
          <cell r="AC15">
            <v>16500</v>
          </cell>
          <cell r="AD15" t="str">
            <v>0km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23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23</v>
          </cell>
          <cell r="BB15">
            <v>632500</v>
          </cell>
          <cell r="BC15">
            <v>27500</v>
          </cell>
          <cell r="BD15">
            <v>0</v>
          </cell>
          <cell r="BE15">
            <v>0</v>
          </cell>
          <cell r="BF15">
            <v>0</v>
          </cell>
          <cell r="BG15">
            <v>491.8</v>
          </cell>
          <cell r="BH15">
            <v>6</v>
          </cell>
          <cell r="BI15">
            <v>2951</v>
          </cell>
          <cell r="BJ15">
            <v>0</v>
          </cell>
          <cell r="BK15">
            <v>1190</v>
          </cell>
          <cell r="BL15">
            <v>12395.833333333332</v>
          </cell>
          <cell r="BM15">
            <v>17354.166666666664</v>
          </cell>
          <cell r="BN15">
            <v>29749.999999999996</v>
          </cell>
          <cell r="BO15">
            <v>0</v>
          </cell>
          <cell r="BP15">
            <v>931701</v>
          </cell>
        </row>
        <row r="16">
          <cell r="A16">
            <v>7007</v>
          </cell>
          <cell r="B16" t="str">
            <v>The Greenwell Academy</v>
          </cell>
          <cell r="C16" t="str">
            <v>Academy</v>
          </cell>
          <cell r="D16"/>
          <cell r="E16" t="str">
            <v>Harlow</v>
          </cell>
          <cell r="F16">
            <v>7</v>
          </cell>
          <cell r="G16">
            <v>16</v>
          </cell>
          <cell r="H16">
            <v>0</v>
          </cell>
          <cell r="I16">
            <v>16</v>
          </cell>
          <cell r="J16">
            <v>16</v>
          </cell>
          <cell r="K16">
            <v>0</v>
          </cell>
          <cell r="L16">
            <v>16</v>
          </cell>
          <cell r="M16">
            <v>16</v>
          </cell>
          <cell r="N16">
            <v>160000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16</v>
          </cell>
          <cell r="V16">
            <v>16</v>
          </cell>
          <cell r="W16">
            <v>16</v>
          </cell>
          <cell r="X16">
            <v>20833</v>
          </cell>
          <cell r="Y16">
            <v>0</v>
          </cell>
          <cell r="Z16">
            <v>20833</v>
          </cell>
          <cell r="AA16">
            <v>4400</v>
          </cell>
          <cell r="AB16">
            <v>6160</v>
          </cell>
          <cell r="AC16">
            <v>10560</v>
          </cell>
          <cell r="AD16" t="str">
            <v>0km</v>
          </cell>
          <cell r="AE16">
            <v>0</v>
          </cell>
          <cell r="AF16">
            <v>0</v>
          </cell>
          <cell r="AG16">
            <v>300</v>
          </cell>
          <cell r="AH16">
            <v>2100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7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7</v>
          </cell>
          <cell r="BB16">
            <v>175000</v>
          </cell>
          <cell r="BC16">
            <v>25000</v>
          </cell>
          <cell r="BD16">
            <v>0</v>
          </cell>
          <cell r="BE16">
            <v>0</v>
          </cell>
          <cell r="BF16">
            <v>0</v>
          </cell>
          <cell r="BG16">
            <v>491.8</v>
          </cell>
          <cell r="BH16">
            <v>0</v>
          </cell>
          <cell r="BI16">
            <v>0</v>
          </cell>
          <cell r="BJ16">
            <v>0</v>
          </cell>
          <cell r="BK16"/>
          <cell r="BL16"/>
          <cell r="BM16"/>
          <cell r="BN16">
            <v>11461.400000000001</v>
          </cell>
          <cell r="BO16">
            <v>0</v>
          </cell>
          <cell r="BP16">
            <v>359121.4</v>
          </cell>
        </row>
        <row r="17">
          <cell r="A17">
            <v>7022</v>
          </cell>
          <cell r="B17" t="str">
            <v>Wells Park School</v>
          </cell>
          <cell r="C17" t="str">
            <v>Academy</v>
          </cell>
          <cell r="D17" t="str">
            <v>PRI SEMH</v>
          </cell>
          <cell r="E17" t="str">
            <v>Epping Forest</v>
          </cell>
          <cell r="F17">
            <v>55</v>
          </cell>
          <cell r="G17">
            <v>56</v>
          </cell>
          <cell r="H17">
            <v>0</v>
          </cell>
          <cell r="I17">
            <v>56</v>
          </cell>
          <cell r="J17">
            <v>56</v>
          </cell>
          <cell r="K17">
            <v>0</v>
          </cell>
          <cell r="L17">
            <v>56</v>
          </cell>
          <cell r="M17">
            <v>56</v>
          </cell>
          <cell r="N17">
            <v>560000</v>
          </cell>
          <cell r="O17">
            <v>3</v>
          </cell>
          <cell r="P17">
            <v>0</v>
          </cell>
          <cell r="Q17">
            <v>3</v>
          </cell>
          <cell r="R17">
            <v>0</v>
          </cell>
          <cell r="S17">
            <v>0</v>
          </cell>
          <cell r="T17">
            <v>0</v>
          </cell>
          <cell r="U17">
            <v>59</v>
          </cell>
          <cell r="V17">
            <v>56</v>
          </cell>
          <cell r="W17">
            <v>57.25</v>
          </cell>
          <cell r="X17">
            <v>20833</v>
          </cell>
          <cell r="Y17">
            <v>69328</v>
          </cell>
          <cell r="Z17">
            <v>90161</v>
          </cell>
          <cell r="AA17">
            <v>15400</v>
          </cell>
          <cell r="AB17">
            <v>21560</v>
          </cell>
          <cell r="AC17">
            <v>36960</v>
          </cell>
          <cell r="AD17" t="str">
            <v>0km</v>
          </cell>
          <cell r="AE17">
            <v>0</v>
          </cell>
          <cell r="AF17">
            <v>0</v>
          </cell>
          <cell r="AG17">
            <v>846</v>
          </cell>
          <cell r="AH17">
            <v>46530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52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3</v>
          </cell>
          <cell r="BA17">
            <v>55</v>
          </cell>
          <cell r="BB17">
            <v>780000</v>
          </cell>
          <cell r="BC17">
            <v>15000</v>
          </cell>
          <cell r="BD17">
            <v>18000</v>
          </cell>
          <cell r="BE17">
            <v>56</v>
          </cell>
          <cell r="BF17">
            <v>1008000</v>
          </cell>
          <cell r="BG17">
            <v>491.8</v>
          </cell>
          <cell r="BH17">
            <v>36</v>
          </cell>
          <cell r="BI17">
            <v>17705</v>
          </cell>
          <cell r="BJ17">
            <v>0</v>
          </cell>
          <cell r="BK17">
            <v>1498</v>
          </cell>
          <cell r="BL17">
            <v>34953.333333333336</v>
          </cell>
          <cell r="BM17">
            <v>48934.666666666672</v>
          </cell>
          <cell r="BN17">
            <v>83888</v>
          </cell>
          <cell r="BO17">
            <v>0</v>
          </cell>
          <cell r="BP17">
            <v>2602411</v>
          </cell>
        </row>
        <row r="18">
          <cell r="A18">
            <v>7030</v>
          </cell>
          <cell r="B18" t="str">
            <v>Kingswode Hoe School</v>
          </cell>
          <cell r="C18" t="str">
            <v>Academy</v>
          </cell>
          <cell r="D18" t="str">
            <v>MLD</v>
          </cell>
          <cell r="E18" t="str">
            <v>Colchester</v>
          </cell>
          <cell r="F18">
            <v>152</v>
          </cell>
          <cell r="G18">
            <v>150</v>
          </cell>
          <cell r="H18">
            <v>0</v>
          </cell>
          <cell r="I18">
            <v>150</v>
          </cell>
          <cell r="J18">
            <v>150</v>
          </cell>
          <cell r="K18">
            <v>0</v>
          </cell>
          <cell r="L18">
            <v>150</v>
          </cell>
          <cell r="M18">
            <v>150</v>
          </cell>
          <cell r="N18">
            <v>1500000</v>
          </cell>
          <cell r="O18">
            <v>2</v>
          </cell>
          <cell r="P18">
            <v>0</v>
          </cell>
          <cell r="Q18">
            <v>2</v>
          </cell>
          <cell r="R18">
            <v>0</v>
          </cell>
          <cell r="S18">
            <v>0</v>
          </cell>
          <cell r="T18">
            <v>0</v>
          </cell>
          <cell r="U18">
            <v>152</v>
          </cell>
          <cell r="V18">
            <v>150</v>
          </cell>
          <cell r="W18">
            <v>150.83000000000001</v>
          </cell>
          <cell r="X18">
            <v>28750</v>
          </cell>
          <cell r="Y18">
            <v>0</v>
          </cell>
          <cell r="Z18">
            <v>28750</v>
          </cell>
          <cell r="AA18">
            <v>41250</v>
          </cell>
          <cell r="AB18">
            <v>57750</v>
          </cell>
          <cell r="AC18">
            <v>99000</v>
          </cell>
          <cell r="AD18" t="str">
            <v>0km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2</v>
          </cell>
          <cell r="AJ18">
            <v>72</v>
          </cell>
          <cell r="AK18">
            <v>20</v>
          </cell>
          <cell r="AL18">
            <v>34</v>
          </cell>
          <cell r="AM18">
            <v>13</v>
          </cell>
          <cell r="AN18">
            <v>0</v>
          </cell>
          <cell r="AO18">
            <v>2</v>
          </cell>
          <cell r="AP18">
            <v>0</v>
          </cell>
          <cell r="AQ18">
            <v>5</v>
          </cell>
          <cell r="AR18">
            <v>1</v>
          </cell>
          <cell r="AS18">
            <v>1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2</v>
          </cell>
          <cell r="BA18">
            <v>152</v>
          </cell>
          <cell r="BB18">
            <v>584300</v>
          </cell>
          <cell r="BC18">
            <v>3948</v>
          </cell>
          <cell r="BD18">
            <v>0</v>
          </cell>
          <cell r="BE18">
            <v>0</v>
          </cell>
          <cell r="BF18">
            <v>0</v>
          </cell>
          <cell r="BG18">
            <v>491.8</v>
          </cell>
          <cell r="BH18">
            <v>76</v>
          </cell>
          <cell r="BI18">
            <v>37377</v>
          </cell>
          <cell r="BJ18">
            <v>0</v>
          </cell>
          <cell r="BK18">
            <v>479</v>
          </cell>
          <cell r="BL18">
            <v>29937.5</v>
          </cell>
          <cell r="BM18">
            <v>41912.5</v>
          </cell>
          <cell r="BN18">
            <v>71850</v>
          </cell>
          <cell r="BO18">
            <v>0</v>
          </cell>
          <cell r="BP18">
            <v>2292527</v>
          </cell>
        </row>
        <row r="19">
          <cell r="A19">
            <v>7036</v>
          </cell>
          <cell r="B19" t="str">
            <v>Cedar Hall School</v>
          </cell>
          <cell r="C19" t="str">
            <v>Maintained</v>
          </cell>
          <cell r="D19" t="str">
            <v>MLD</v>
          </cell>
          <cell r="E19" t="str">
            <v>Castle Point</v>
          </cell>
          <cell r="F19">
            <v>176</v>
          </cell>
          <cell r="G19">
            <v>176</v>
          </cell>
          <cell r="H19">
            <v>0</v>
          </cell>
          <cell r="I19">
            <v>176</v>
          </cell>
          <cell r="J19">
            <v>176</v>
          </cell>
          <cell r="K19">
            <v>0</v>
          </cell>
          <cell r="L19">
            <v>176</v>
          </cell>
          <cell r="M19">
            <v>176</v>
          </cell>
          <cell r="N19">
            <v>1760000</v>
          </cell>
          <cell r="O19">
            <v>3</v>
          </cell>
          <cell r="P19">
            <v>0</v>
          </cell>
          <cell r="Q19">
            <v>3</v>
          </cell>
          <cell r="R19">
            <v>0</v>
          </cell>
          <cell r="S19">
            <v>0</v>
          </cell>
          <cell r="T19">
            <v>0</v>
          </cell>
          <cell r="U19">
            <v>179</v>
          </cell>
          <cell r="V19">
            <v>176</v>
          </cell>
          <cell r="W19">
            <v>177.25</v>
          </cell>
          <cell r="X19">
            <v>33733</v>
          </cell>
          <cell r="Y19">
            <v>0</v>
          </cell>
          <cell r="Z19">
            <v>33733</v>
          </cell>
          <cell r="AA19">
            <v>48400</v>
          </cell>
          <cell r="AB19">
            <v>67760</v>
          </cell>
          <cell r="AC19">
            <v>116160</v>
          </cell>
          <cell r="AD19" t="str">
            <v>0km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1</v>
          </cell>
          <cell r="AJ19">
            <v>83</v>
          </cell>
          <cell r="AK19">
            <v>38</v>
          </cell>
          <cell r="AL19">
            <v>25</v>
          </cell>
          <cell r="AM19">
            <v>5</v>
          </cell>
          <cell r="AN19">
            <v>0</v>
          </cell>
          <cell r="AO19">
            <v>4</v>
          </cell>
          <cell r="AP19">
            <v>0</v>
          </cell>
          <cell r="AQ19">
            <v>1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19</v>
          </cell>
          <cell r="BA19">
            <v>176</v>
          </cell>
          <cell r="BB19">
            <v>464500</v>
          </cell>
          <cell r="BC19">
            <v>2978</v>
          </cell>
          <cell r="BD19">
            <v>0</v>
          </cell>
          <cell r="BE19">
            <v>0</v>
          </cell>
          <cell r="BF19">
            <v>0</v>
          </cell>
          <cell r="BG19">
            <v>491.8</v>
          </cell>
          <cell r="BH19">
            <v>55</v>
          </cell>
          <cell r="BI19">
            <v>27049</v>
          </cell>
          <cell r="BJ19">
            <v>0</v>
          </cell>
          <cell r="BK19">
            <v>450</v>
          </cell>
          <cell r="BL19">
            <v>33000</v>
          </cell>
          <cell r="BM19">
            <v>46200</v>
          </cell>
          <cell r="BN19">
            <v>79200</v>
          </cell>
          <cell r="BO19">
            <v>-7248</v>
          </cell>
          <cell r="BP19">
            <v>2439661</v>
          </cell>
        </row>
        <row r="20">
          <cell r="A20">
            <v>7044</v>
          </cell>
          <cell r="B20" t="str">
            <v>Oak View School</v>
          </cell>
          <cell r="C20" t="str">
            <v>Academy</v>
          </cell>
          <cell r="D20" t="str">
            <v>SLD</v>
          </cell>
          <cell r="E20" t="str">
            <v>Epping Forest</v>
          </cell>
          <cell r="F20">
            <v>135</v>
          </cell>
          <cell r="G20">
            <v>114</v>
          </cell>
          <cell r="H20">
            <v>19</v>
          </cell>
          <cell r="I20">
            <v>133</v>
          </cell>
          <cell r="J20">
            <v>114</v>
          </cell>
          <cell r="K20">
            <v>19</v>
          </cell>
          <cell r="L20">
            <v>133</v>
          </cell>
          <cell r="M20">
            <v>133</v>
          </cell>
          <cell r="N20">
            <v>1330000</v>
          </cell>
          <cell r="O20">
            <v>2</v>
          </cell>
          <cell r="P20">
            <v>0</v>
          </cell>
          <cell r="Q20">
            <v>2</v>
          </cell>
          <cell r="R20">
            <v>0</v>
          </cell>
          <cell r="S20">
            <v>0</v>
          </cell>
          <cell r="T20">
            <v>0</v>
          </cell>
          <cell r="U20">
            <v>135</v>
          </cell>
          <cell r="V20">
            <v>133</v>
          </cell>
          <cell r="W20">
            <v>133.83000000000001</v>
          </cell>
          <cell r="X20">
            <v>25492</v>
          </cell>
          <cell r="Y20">
            <v>0</v>
          </cell>
          <cell r="Z20">
            <v>25492</v>
          </cell>
          <cell r="AA20">
            <v>36575</v>
          </cell>
          <cell r="AB20">
            <v>51205</v>
          </cell>
          <cell r="AC20">
            <v>87780</v>
          </cell>
          <cell r="AD20" t="str">
            <v>0km</v>
          </cell>
          <cell r="AE20">
            <v>0</v>
          </cell>
          <cell r="AF20">
            <v>0</v>
          </cell>
          <cell r="AG20">
            <v>300</v>
          </cell>
          <cell r="AH20">
            <v>40500</v>
          </cell>
          <cell r="AI20">
            <v>2</v>
          </cell>
          <cell r="AJ20">
            <v>0</v>
          </cell>
          <cell r="AK20">
            <v>0</v>
          </cell>
          <cell r="AL20">
            <v>1</v>
          </cell>
          <cell r="AM20">
            <v>66</v>
          </cell>
          <cell r="AN20">
            <v>11</v>
          </cell>
          <cell r="AO20">
            <v>11</v>
          </cell>
          <cell r="AP20">
            <v>0</v>
          </cell>
          <cell r="AQ20">
            <v>7</v>
          </cell>
          <cell r="AR20">
            <v>10</v>
          </cell>
          <cell r="AS20">
            <v>1</v>
          </cell>
          <cell r="AT20">
            <v>0</v>
          </cell>
          <cell r="AU20">
            <v>2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24</v>
          </cell>
          <cell r="BA20">
            <v>135</v>
          </cell>
          <cell r="BB20">
            <v>1093300</v>
          </cell>
          <cell r="BC20">
            <v>10030</v>
          </cell>
          <cell r="BD20">
            <v>0</v>
          </cell>
          <cell r="BE20">
            <v>0</v>
          </cell>
          <cell r="BF20">
            <v>0</v>
          </cell>
          <cell r="BG20">
            <v>491.8</v>
          </cell>
          <cell r="BH20">
            <v>58</v>
          </cell>
          <cell r="BI20">
            <v>28524</v>
          </cell>
          <cell r="BJ20">
            <v>0</v>
          </cell>
          <cell r="BK20">
            <v>704</v>
          </cell>
          <cell r="BL20">
            <v>39013.333333333336</v>
          </cell>
          <cell r="BM20">
            <v>54618.666666666672</v>
          </cell>
          <cell r="BN20">
            <v>93632</v>
          </cell>
          <cell r="BO20">
            <v>0</v>
          </cell>
          <cell r="BP20">
            <v>2673736</v>
          </cell>
        </row>
        <row r="21">
          <cell r="A21">
            <v>7045</v>
          </cell>
          <cell r="B21" t="str">
            <v>Castledon School</v>
          </cell>
          <cell r="C21" t="str">
            <v>Academy</v>
          </cell>
          <cell r="D21" t="str">
            <v>MLD</v>
          </cell>
          <cell r="E21" t="str">
            <v>Basildon</v>
          </cell>
          <cell r="F21">
            <v>232</v>
          </cell>
          <cell r="G21">
            <v>170</v>
          </cell>
          <cell r="H21">
            <v>66</v>
          </cell>
          <cell r="I21">
            <v>236</v>
          </cell>
          <cell r="J21">
            <v>184</v>
          </cell>
          <cell r="K21">
            <v>56</v>
          </cell>
          <cell r="L21">
            <v>240</v>
          </cell>
          <cell r="M21">
            <v>238.33</v>
          </cell>
          <cell r="N21">
            <v>2383300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236</v>
          </cell>
          <cell r="V21">
            <v>240</v>
          </cell>
          <cell r="W21">
            <v>238.33</v>
          </cell>
          <cell r="X21">
            <v>45233</v>
          </cell>
          <cell r="Y21">
            <v>0</v>
          </cell>
          <cell r="Z21">
            <v>45233</v>
          </cell>
          <cell r="AA21">
            <v>64900</v>
          </cell>
          <cell r="AB21">
            <v>92400</v>
          </cell>
          <cell r="AC21">
            <v>157300</v>
          </cell>
          <cell r="AD21" t="str">
            <v>0km</v>
          </cell>
          <cell r="AE21">
            <v>0</v>
          </cell>
          <cell r="AF21">
            <v>0</v>
          </cell>
          <cell r="AG21">
            <v>300</v>
          </cell>
          <cell r="AH21">
            <v>69600</v>
          </cell>
          <cell r="AI21">
            <v>0</v>
          </cell>
          <cell r="AJ21">
            <v>41</v>
          </cell>
          <cell r="AK21">
            <v>75</v>
          </cell>
          <cell r="AL21">
            <v>42</v>
          </cell>
          <cell r="AM21">
            <v>42</v>
          </cell>
          <cell r="AN21">
            <v>0</v>
          </cell>
          <cell r="AO21">
            <v>3</v>
          </cell>
          <cell r="AP21">
            <v>0</v>
          </cell>
          <cell r="AQ21">
            <v>13</v>
          </cell>
          <cell r="AR21">
            <v>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15</v>
          </cell>
          <cell r="BA21">
            <v>232</v>
          </cell>
          <cell r="BB21">
            <v>1037900</v>
          </cell>
          <cell r="BC21">
            <v>4783</v>
          </cell>
          <cell r="BD21">
            <v>0</v>
          </cell>
          <cell r="BE21">
            <v>0</v>
          </cell>
          <cell r="BF21">
            <v>0</v>
          </cell>
          <cell r="BG21">
            <v>491.8</v>
          </cell>
          <cell r="BH21">
            <v>93</v>
          </cell>
          <cell r="BI21">
            <v>45737</v>
          </cell>
          <cell r="BJ21">
            <v>0</v>
          </cell>
          <cell r="BK21">
            <v>501</v>
          </cell>
          <cell r="BL21">
            <v>49265</v>
          </cell>
          <cell r="BM21">
            <v>70140</v>
          </cell>
          <cell r="BN21">
            <v>119405</v>
          </cell>
          <cell r="BO21">
            <v>0</v>
          </cell>
          <cell r="BP21">
            <v>3813242</v>
          </cell>
        </row>
        <row r="22">
          <cell r="A22">
            <v>7048</v>
          </cell>
          <cell r="B22" t="str">
            <v>Edith Borthwick School</v>
          </cell>
          <cell r="C22" t="str">
            <v>Maintained</v>
          </cell>
          <cell r="D22" t="str">
            <v>SLD</v>
          </cell>
          <cell r="E22" t="str">
            <v>Braintree</v>
          </cell>
          <cell r="F22">
            <v>240</v>
          </cell>
          <cell r="G22">
            <v>206</v>
          </cell>
          <cell r="H22">
            <v>39</v>
          </cell>
          <cell r="I22">
            <v>245</v>
          </cell>
          <cell r="J22">
            <v>206</v>
          </cell>
          <cell r="K22">
            <v>39</v>
          </cell>
          <cell r="L22">
            <v>245</v>
          </cell>
          <cell r="M22">
            <v>245</v>
          </cell>
          <cell r="N22">
            <v>2450000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245</v>
          </cell>
          <cell r="V22">
            <v>245</v>
          </cell>
          <cell r="W22">
            <v>245</v>
          </cell>
          <cell r="X22">
            <v>46958</v>
          </cell>
          <cell r="Y22">
            <v>0</v>
          </cell>
          <cell r="Z22">
            <v>46958</v>
          </cell>
          <cell r="AA22">
            <v>67375</v>
          </cell>
          <cell r="AB22">
            <v>94325</v>
          </cell>
          <cell r="AC22">
            <v>161700</v>
          </cell>
          <cell r="AD22" t="str">
            <v>0km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</v>
          </cell>
          <cell r="AJ22">
            <v>0</v>
          </cell>
          <cell r="AK22">
            <v>0</v>
          </cell>
          <cell r="AL22">
            <v>1</v>
          </cell>
          <cell r="AM22">
            <v>180</v>
          </cell>
          <cell r="AN22">
            <v>3</v>
          </cell>
          <cell r="AO22">
            <v>32</v>
          </cell>
          <cell r="AP22">
            <v>1</v>
          </cell>
          <cell r="AQ22">
            <v>17</v>
          </cell>
          <cell r="AR22">
            <v>1</v>
          </cell>
          <cell r="AS22">
            <v>1</v>
          </cell>
          <cell r="AT22">
            <v>0</v>
          </cell>
          <cell r="AU22">
            <v>0</v>
          </cell>
          <cell r="AV22">
            <v>0</v>
          </cell>
          <cell r="AW22">
            <v>1</v>
          </cell>
          <cell r="AX22">
            <v>0</v>
          </cell>
          <cell r="AY22">
            <v>0</v>
          </cell>
          <cell r="AZ22">
            <v>2</v>
          </cell>
          <cell r="BA22">
            <v>240</v>
          </cell>
          <cell r="BB22">
            <v>2052800</v>
          </cell>
          <cell r="BC22">
            <v>8662</v>
          </cell>
          <cell r="BD22">
            <v>0</v>
          </cell>
          <cell r="BE22">
            <v>0</v>
          </cell>
          <cell r="BF22">
            <v>0</v>
          </cell>
          <cell r="BG22">
            <v>491.8</v>
          </cell>
          <cell r="BH22">
            <v>96</v>
          </cell>
          <cell r="BI22">
            <v>47213</v>
          </cell>
          <cell r="BJ22">
            <v>0</v>
          </cell>
          <cell r="BK22">
            <v>646</v>
          </cell>
          <cell r="BL22">
            <v>65945.833333333328</v>
          </cell>
          <cell r="BM22">
            <v>92324.166666666657</v>
          </cell>
          <cell r="BN22">
            <v>158270</v>
          </cell>
          <cell r="BO22">
            <v>-9883</v>
          </cell>
          <cell r="BP22">
            <v>4860100</v>
          </cell>
        </row>
        <row r="23">
          <cell r="A23">
            <v>7054</v>
          </cell>
          <cell r="B23" t="str">
            <v>Glenwood School</v>
          </cell>
          <cell r="C23" t="str">
            <v>Maintained</v>
          </cell>
          <cell r="D23" t="str">
            <v>SLD</v>
          </cell>
          <cell r="E23" t="str">
            <v>Castle Point</v>
          </cell>
          <cell r="F23">
            <v>231</v>
          </cell>
          <cell r="G23">
            <v>200</v>
          </cell>
          <cell r="H23">
            <v>31</v>
          </cell>
          <cell r="I23">
            <v>231</v>
          </cell>
          <cell r="J23">
            <v>200</v>
          </cell>
          <cell r="K23">
            <v>31</v>
          </cell>
          <cell r="L23">
            <v>231</v>
          </cell>
          <cell r="M23">
            <v>231</v>
          </cell>
          <cell r="N23">
            <v>2310000</v>
          </cell>
          <cell r="O23">
            <v>2</v>
          </cell>
          <cell r="P23">
            <v>0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233</v>
          </cell>
          <cell r="V23">
            <v>231</v>
          </cell>
          <cell r="W23">
            <v>231.83</v>
          </cell>
          <cell r="X23">
            <v>44275</v>
          </cell>
          <cell r="Y23">
            <v>24760</v>
          </cell>
          <cell r="Z23">
            <v>69035</v>
          </cell>
          <cell r="AA23">
            <v>63525</v>
          </cell>
          <cell r="AB23">
            <v>88935</v>
          </cell>
          <cell r="AC23">
            <v>152460</v>
          </cell>
          <cell r="AD23" t="str">
            <v>0km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157</v>
          </cell>
          <cell r="AN23">
            <v>0</v>
          </cell>
          <cell r="AO23">
            <v>30</v>
          </cell>
          <cell r="AP23">
            <v>0</v>
          </cell>
          <cell r="AQ23">
            <v>28</v>
          </cell>
          <cell r="AR23">
            <v>4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12</v>
          </cell>
          <cell r="BA23">
            <v>231</v>
          </cell>
          <cell r="BB23">
            <v>1977500</v>
          </cell>
          <cell r="BC23">
            <v>9030</v>
          </cell>
          <cell r="BD23">
            <v>48000</v>
          </cell>
          <cell r="BE23">
            <v>20</v>
          </cell>
          <cell r="BF23">
            <v>960000</v>
          </cell>
          <cell r="BG23">
            <v>491.8</v>
          </cell>
          <cell r="BH23">
            <v>75</v>
          </cell>
          <cell r="BI23">
            <v>36885</v>
          </cell>
          <cell r="BJ23">
            <v>0</v>
          </cell>
          <cell r="BK23">
            <v>808</v>
          </cell>
          <cell r="BL23">
            <v>77770</v>
          </cell>
          <cell r="BM23">
            <v>108878</v>
          </cell>
          <cell r="BN23">
            <v>186648</v>
          </cell>
          <cell r="BO23">
            <v>-9513</v>
          </cell>
          <cell r="BP23">
            <v>5638740</v>
          </cell>
        </row>
        <row r="24">
          <cell r="A24">
            <v>7060</v>
          </cell>
          <cell r="B24" t="str">
            <v>Shorefields School</v>
          </cell>
          <cell r="C24" t="str">
            <v>Maintained</v>
          </cell>
          <cell r="D24" t="str">
            <v>SLD</v>
          </cell>
          <cell r="E24" t="str">
            <v>Tendring</v>
          </cell>
          <cell r="F24">
            <v>157</v>
          </cell>
          <cell r="G24">
            <v>141</v>
          </cell>
          <cell r="H24">
            <v>28</v>
          </cell>
          <cell r="I24">
            <v>169</v>
          </cell>
          <cell r="J24">
            <v>141</v>
          </cell>
          <cell r="K24">
            <v>28</v>
          </cell>
          <cell r="L24">
            <v>169</v>
          </cell>
          <cell r="M24">
            <v>169</v>
          </cell>
          <cell r="N24">
            <v>1690000</v>
          </cell>
          <cell r="O24">
            <v>2</v>
          </cell>
          <cell r="P24">
            <v>0</v>
          </cell>
          <cell r="Q24">
            <v>2</v>
          </cell>
          <cell r="R24">
            <v>0</v>
          </cell>
          <cell r="S24">
            <v>0</v>
          </cell>
          <cell r="T24">
            <v>0</v>
          </cell>
          <cell r="U24">
            <v>171</v>
          </cell>
          <cell r="V24">
            <v>169</v>
          </cell>
          <cell r="W24">
            <v>169.83</v>
          </cell>
          <cell r="X24">
            <v>32392</v>
          </cell>
          <cell r="Y24">
            <v>0</v>
          </cell>
          <cell r="Z24">
            <v>32392</v>
          </cell>
          <cell r="AA24">
            <v>46475</v>
          </cell>
          <cell r="AB24">
            <v>65065</v>
          </cell>
          <cell r="AC24">
            <v>111540</v>
          </cell>
          <cell r="AD24" t="str">
            <v>0km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76</v>
          </cell>
          <cell r="AN24">
            <v>1</v>
          </cell>
          <cell r="AO24">
            <v>18</v>
          </cell>
          <cell r="AP24">
            <v>12</v>
          </cell>
          <cell r="AQ24">
            <v>27</v>
          </cell>
          <cell r="AR24">
            <v>15</v>
          </cell>
          <cell r="AS24">
            <v>3</v>
          </cell>
          <cell r="AT24">
            <v>0</v>
          </cell>
          <cell r="AU24">
            <v>1</v>
          </cell>
          <cell r="AV24">
            <v>0</v>
          </cell>
          <cell r="AW24">
            <v>3</v>
          </cell>
          <cell r="AX24">
            <v>0</v>
          </cell>
          <cell r="AY24">
            <v>0</v>
          </cell>
          <cell r="AZ24">
            <v>1</v>
          </cell>
          <cell r="BA24">
            <v>157</v>
          </cell>
          <cell r="BB24">
            <v>1838500</v>
          </cell>
          <cell r="BC24">
            <v>11785</v>
          </cell>
          <cell r="BD24">
            <v>0</v>
          </cell>
          <cell r="BE24">
            <v>0</v>
          </cell>
          <cell r="BF24">
            <v>0</v>
          </cell>
          <cell r="BG24">
            <v>491.8</v>
          </cell>
          <cell r="BH24">
            <v>84</v>
          </cell>
          <cell r="BI24">
            <v>41311</v>
          </cell>
          <cell r="BJ24">
            <v>0</v>
          </cell>
          <cell r="BK24">
            <v>753</v>
          </cell>
          <cell r="BL24">
            <v>53023.75</v>
          </cell>
          <cell r="BM24">
            <v>74233.25</v>
          </cell>
          <cell r="BN24">
            <v>127257</v>
          </cell>
          <cell r="BO24">
            <v>-6465</v>
          </cell>
          <cell r="BP24">
            <v>3802143</v>
          </cell>
        </row>
        <row r="25">
          <cell r="A25">
            <v>7063</v>
          </cell>
          <cell r="B25" t="str">
            <v xml:space="preserve">Thriftwood School, The </v>
          </cell>
          <cell r="C25" t="str">
            <v>Academy</v>
          </cell>
          <cell r="D25" t="str">
            <v>MLD</v>
          </cell>
          <cell r="E25" t="str">
            <v>Chelmsford</v>
          </cell>
          <cell r="F25">
            <v>252</v>
          </cell>
          <cell r="G25">
            <v>201</v>
          </cell>
          <cell r="H25">
            <v>65</v>
          </cell>
          <cell r="I25">
            <v>266</v>
          </cell>
          <cell r="J25">
            <v>201</v>
          </cell>
          <cell r="K25">
            <v>65</v>
          </cell>
          <cell r="L25">
            <v>266</v>
          </cell>
          <cell r="M25">
            <v>266</v>
          </cell>
          <cell r="N25">
            <v>2660000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266</v>
          </cell>
          <cell r="V25">
            <v>266</v>
          </cell>
          <cell r="W25">
            <v>266</v>
          </cell>
          <cell r="X25">
            <v>50983</v>
          </cell>
          <cell r="Y25">
            <v>0</v>
          </cell>
          <cell r="Z25">
            <v>50983</v>
          </cell>
          <cell r="AA25">
            <v>73150</v>
          </cell>
          <cell r="AB25">
            <v>102410</v>
          </cell>
          <cell r="AC25">
            <v>175560</v>
          </cell>
          <cell r="AD25" t="str">
            <v>Over 4km</v>
          </cell>
          <cell r="AE25">
            <v>169</v>
          </cell>
          <cell r="AF25">
            <v>42588</v>
          </cell>
          <cell r="AG25">
            <v>0</v>
          </cell>
          <cell r="AH25">
            <v>0</v>
          </cell>
          <cell r="AI25">
            <v>0</v>
          </cell>
          <cell r="AJ25">
            <v>112</v>
          </cell>
          <cell r="AK25">
            <v>46</v>
          </cell>
          <cell r="AL25">
            <v>31</v>
          </cell>
          <cell r="AM25">
            <v>45</v>
          </cell>
          <cell r="AN25">
            <v>4</v>
          </cell>
          <cell r="AO25">
            <v>2</v>
          </cell>
          <cell r="AP25">
            <v>0</v>
          </cell>
          <cell r="AQ25">
            <v>1</v>
          </cell>
          <cell r="AR25">
            <v>11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252</v>
          </cell>
          <cell r="BB25">
            <v>1101100</v>
          </cell>
          <cell r="BC25">
            <v>4369</v>
          </cell>
          <cell r="BD25">
            <v>0</v>
          </cell>
          <cell r="BE25">
            <v>0</v>
          </cell>
          <cell r="BF25">
            <v>0</v>
          </cell>
          <cell r="BG25">
            <v>491.8</v>
          </cell>
          <cell r="BH25">
            <v>119</v>
          </cell>
          <cell r="BI25">
            <v>58524</v>
          </cell>
          <cell r="BJ25">
            <v>0</v>
          </cell>
          <cell r="BK25">
            <v>495</v>
          </cell>
          <cell r="BL25">
            <v>54862.5</v>
          </cell>
          <cell r="BM25">
            <v>76807.5</v>
          </cell>
          <cell r="BN25">
            <v>131670</v>
          </cell>
          <cell r="BO25">
            <v>0</v>
          </cell>
          <cell r="BP25">
            <v>4169442</v>
          </cell>
        </row>
        <row r="26">
          <cell r="A26">
            <v>7065</v>
          </cell>
          <cell r="B26" t="str">
            <v>Market Field School</v>
          </cell>
          <cell r="C26" t="str">
            <v>Academy</v>
          </cell>
          <cell r="D26" t="str">
            <v>MLD</v>
          </cell>
          <cell r="E26" t="str">
            <v>Tendring</v>
          </cell>
          <cell r="F26">
            <v>463</v>
          </cell>
          <cell r="G26">
            <v>344</v>
          </cell>
          <cell r="H26">
            <v>120</v>
          </cell>
          <cell r="I26">
            <v>464</v>
          </cell>
          <cell r="J26">
            <v>344</v>
          </cell>
          <cell r="K26">
            <v>120</v>
          </cell>
          <cell r="L26">
            <v>464</v>
          </cell>
          <cell r="M26">
            <v>464</v>
          </cell>
          <cell r="N26">
            <v>4640000</v>
          </cell>
          <cell r="O26">
            <v>7</v>
          </cell>
          <cell r="P26">
            <v>0</v>
          </cell>
          <cell r="Q26">
            <v>7</v>
          </cell>
          <cell r="R26">
            <v>0</v>
          </cell>
          <cell r="S26">
            <v>0</v>
          </cell>
          <cell r="T26">
            <v>0</v>
          </cell>
          <cell r="U26">
            <v>471</v>
          </cell>
          <cell r="V26">
            <v>464</v>
          </cell>
          <cell r="W26">
            <v>466.92</v>
          </cell>
          <cell r="X26">
            <v>88933</v>
          </cell>
          <cell r="Y26">
            <v>0</v>
          </cell>
          <cell r="Z26">
            <v>88933</v>
          </cell>
          <cell r="AA26">
            <v>127600</v>
          </cell>
          <cell r="AB26">
            <v>178640</v>
          </cell>
          <cell r="AC26">
            <v>306240</v>
          </cell>
          <cell r="AD26" t="str">
            <v>Over 4km</v>
          </cell>
          <cell r="AE26">
            <v>169</v>
          </cell>
          <cell r="AF26">
            <v>78247</v>
          </cell>
          <cell r="AG26">
            <v>0</v>
          </cell>
          <cell r="AH26">
            <v>0</v>
          </cell>
          <cell r="AI26">
            <v>0</v>
          </cell>
          <cell r="AJ26">
            <v>179</v>
          </cell>
          <cell r="AK26">
            <v>99</v>
          </cell>
          <cell r="AL26">
            <v>74</v>
          </cell>
          <cell r="AM26">
            <v>79</v>
          </cell>
          <cell r="AN26">
            <v>5</v>
          </cell>
          <cell r="AO26">
            <v>12</v>
          </cell>
          <cell r="AP26">
            <v>0</v>
          </cell>
          <cell r="AQ26">
            <v>2</v>
          </cell>
          <cell r="AR26">
            <v>3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9</v>
          </cell>
          <cell r="BA26">
            <v>462</v>
          </cell>
          <cell r="BB26">
            <v>1789700</v>
          </cell>
          <cell r="BC26">
            <v>3951</v>
          </cell>
          <cell r="BD26">
            <v>0</v>
          </cell>
          <cell r="BE26">
            <v>0</v>
          </cell>
          <cell r="BF26">
            <v>0</v>
          </cell>
          <cell r="BG26">
            <v>491.8</v>
          </cell>
          <cell r="BH26">
            <v>198</v>
          </cell>
          <cell r="BI26">
            <v>97376</v>
          </cell>
          <cell r="BJ26">
            <v>0</v>
          </cell>
          <cell r="BK26">
            <v>472</v>
          </cell>
          <cell r="BL26">
            <v>91253.333333333343</v>
          </cell>
          <cell r="BM26">
            <v>127754.66666666667</v>
          </cell>
          <cell r="BN26">
            <v>219008</v>
          </cell>
          <cell r="BO26">
            <v>0</v>
          </cell>
          <cell r="BP26">
            <v>7130571</v>
          </cell>
        </row>
        <row r="27">
          <cell r="A27">
            <v>7069</v>
          </cell>
          <cell r="B27" t="str">
            <v>Lexden Springs School</v>
          </cell>
          <cell r="C27" t="str">
            <v>Maintained</v>
          </cell>
          <cell r="D27" t="str">
            <v>SLD</v>
          </cell>
          <cell r="E27" t="str">
            <v>Colchester</v>
          </cell>
          <cell r="F27">
            <v>279</v>
          </cell>
          <cell r="G27">
            <v>249</v>
          </cell>
          <cell r="H27">
            <v>30</v>
          </cell>
          <cell r="I27">
            <v>279</v>
          </cell>
          <cell r="J27">
            <v>249</v>
          </cell>
          <cell r="K27">
            <v>30</v>
          </cell>
          <cell r="L27">
            <v>279</v>
          </cell>
          <cell r="M27">
            <v>279</v>
          </cell>
          <cell r="N27">
            <v>2790000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279</v>
          </cell>
          <cell r="V27">
            <v>279</v>
          </cell>
          <cell r="W27">
            <v>279</v>
          </cell>
          <cell r="X27">
            <v>53475</v>
          </cell>
          <cell r="Y27">
            <v>37140</v>
          </cell>
          <cell r="Z27">
            <v>90615</v>
          </cell>
          <cell r="AA27">
            <v>76725</v>
          </cell>
          <cell r="AB27">
            <v>107415</v>
          </cell>
          <cell r="AC27">
            <v>184140</v>
          </cell>
          <cell r="AD27" t="str">
            <v>Between 0.5-4km</v>
          </cell>
          <cell r="AE27">
            <v>139</v>
          </cell>
          <cell r="AF27">
            <v>38781</v>
          </cell>
          <cell r="AG27">
            <v>0</v>
          </cell>
          <cell r="AH27">
            <v>0</v>
          </cell>
          <cell r="AI27">
            <v>4</v>
          </cell>
          <cell r="AJ27">
            <v>0</v>
          </cell>
          <cell r="AK27">
            <v>0</v>
          </cell>
          <cell r="AL27">
            <v>0</v>
          </cell>
          <cell r="AM27">
            <v>254</v>
          </cell>
          <cell r="AN27">
            <v>2</v>
          </cell>
          <cell r="AO27">
            <v>6</v>
          </cell>
          <cell r="AP27">
            <v>0</v>
          </cell>
          <cell r="AQ27">
            <v>9</v>
          </cell>
          <cell r="AR27">
            <v>0</v>
          </cell>
          <cell r="AS27">
            <v>0</v>
          </cell>
          <cell r="AT27">
            <v>0</v>
          </cell>
          <cell r="AU27">
            <v>1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3</v>
          </cell>
          <cell r="BA27">
            <v>279</v>
          </cell>
          <cell r="BB27">
            <v>2147000</v>
          </cell>
          <cell r="BC27">
            <v>7893</v>
          </cell>
          <cell r="BD27">
            <v>25000</v>
          </cell>
          <cell r="BE27">
            <v>30</v>
          </cell>
          <cell r="BF27">
            <v>750000</v>
          </cell>
          <cell r="BG27">
            <v>491.8</v>
          </cell>
          <cell r="BH27">
            <v>152</v>
          </cell>
          <cell r="BI27">
            <v>74754</v>
          </cell>
          <cell r="BJ27">
            <v>0</v>
          </cell>
          <cell r="BK27">
            <v>712</v>
          </cell>
          <cell r="BL27">
            <v>82770</v>
          </cell>
          <cell r="BM27">
            <v>115878</v>
          </cell>
          <cell r="BN27">
            <v>198648</v>
          </cell>
          <cell r="BO27">
            <v>-11489</v>
          </cell>
          <cell r="BP27">
            <v>6208974</v>
          </cell>
        </row>
        <row r="28">
          <cell r="A28">
            <v>7070</v>
          </cell>
          <cell r="B28" t="str">
            <v>Harlow Fields School and College</v>
          </cell>
          <cell r="C28" t="str">
            <v>Maintained</v>
          </cell>
          <cell r="D28" t="str">
            <v>SLD</v>
          </cell>
          <cell r="E28" t="str">
            <v>Harlow</v>
          </cell>
          <cell r="F28">
            <v>156</v>
          </cell>
          <cell r="G28">
            <v>124</v>
          </cell>
          <cell r="H28">
            <v>41</v>
          </cell>
          <cell r="I28">
            <v>165</v>
          </cell>
          <cell r="J28">
            <v>124</v>
          </cell>
          <cell r="K28">
            <v>41</v>
          </cell>
          <cell r="L28">
            <v>165</v>
          </cell>
          <cell r="M28">
            <v>165</v>
          </cell>
          <cell r="N28">
            <v>1650000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165</v>
          </cell>
          <cell r="V28">
            <v>165</v>
          </cell>
          <cell r="W28">
            <v>165</v>
          </cell>
          <cell r="X28">
            <v>31625</v>
          </cell>
          <cell r="Y28">
            <v>0</v>
          </cell>
          <cell r="Z28">
            <v>31625</v>
          </cell>
          <cell r="AA28">
            <v>45375</v>
          </cell>
          <cell r="AB28">
            <v>63525</v>
          </cell>
          <cell r="AC28">
            <v>108900</v>
          </cell>
          <cell r="AD28" t="str">
            <v>0km</v>
          </cell>
          <cell r="AE28">
            <v>0</v>
          </cell>
          <cell r="AF28">
            <v>0</v>
          </cell>
          <cell r="AG28">
            <v>300</v>
          </cell>
          <cell r="AH28">
            <v>46800</v>
          </cell>
          <cell r="AI28">
            <v>2</v>
          </cell>
          <cell r="AJ28">
            <v>0</v>
          </cell>
          <cell r="AK28">
            <v>0</v>
          </cell>
          <cell r="AL28">
            <v>0</v>
          </cell>
          <cell r="AM28">
            <v>123</v>
          </cell>
          <cell r="AN28">
            <v>0</v>
          </cell>
          <cell r="AO28">
            <v>6</v>
          </cell>
          <cell r="AP28">
            <v>0</v>
          </cell>
          <cell r="AQ28">
            <v>5</v>
          </cell>
          <cell r="AR28">
            <v>14</v>
          </cell>
          <cell r="AS28">
            <v>2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4</v>
          </cell>
          <cell r="BA28">
            <v>156</v>
          </cell>
          <cell r="BB28">
            <v>1387500</v>
          </cell>
          <cell r="BC28">
            <v>9250</v>
          </cell>
          <cell r="BD28">
            <v>0</v>
          </cell>
          <cell r="BE28">
            <v>0</v>
          </cell>
          <cell r="BF28">
            <v>0</v>
          </cell>
          <cell r="BG28">
            <v>491.8</v>
          </cell>
          <cell r="BH28">
            <v>50</v>
          </cell>
          <cell r="BI28">
            <v>24590</v>
          </cell>
          <cell r="BJ28">
            <v>0</v>
          </cell>
          <cell r="BK28">
            <v>640</v>
          </cell>
          <cell r="BL28">
            <v>44000</v>
          </cell>
          <cell r="BM28">
            <v>61600</v>
          </cell>
          <cell r="BN28">
            <v>105600</v>
          </cell>
          <cell r="BO28">
            <v>-6424</v>
          </cell>
          <cell r="BP28">
            <v>3316966</v>
          </cell>
        </row>
        <row r="29">
          <cell r="A29">
            <v>7071</v>
          </cell>
          <cell r="B29" t="str">
            <v>Columbus School and College</v>
          </cell>
          <cell r="C29" t="str">
            <v>Academy</v>
          </cell>
          <cell r="D29" t="str">
            <v>SLD</v>
          </cell>
          <cell r="E29" t="str">
            <v>Chelmsford</v>
          </cell>
          <cell r="F29">
            <v>286</v>
          </cell>
          <cell r="G29">
            <v>205</v>
          </cell>
          <cell r="H29">
            <v>65</v>
          </cell>
          <cell r="I29">
            <v>270</v>
          </cell>
          <cell r="J29">
            <v>217</v>
          </cell>
          <cell r="K29">
            <v>65</v>
          </cell>
          <cell r="L29">
            <v>282</v>
          </cell>
          <cell r="M29">
            <v>277</v>
          </cell>
          <cell r="N29">
            <v>2770000</v>
          </cell>
          <cell r="O29">
            <v>16</v>
          </cell>
          <cell r="P29">
            <v>0</v>
          </cell>
          <cell r="Q29">
            <v>16</v>
          </cell>
          <cell r="R29">
            <v>0</v>
          </cell>
          <cell r="S29">
            <v>0</v>
          </cell>
          <cell r="T29">
            <v>0</v>
          </cell>
          <cell r="U29">
            <v>286</v>
          </cell>
          <cell r="V29">
            <v>282</v>
          </cell>
          <cell r="W29">
            <v>283.67</v>
          </cell>
          <cell r="X29">
            <v>51750</v>
          </cell>
          <cell r="Y29">
            <v>0</v>
          </cell>
          <cell r="Z29">
            <v>51750</v>
          </cell>
          <cell r="AA29">
            <v>74250</v>
          </cell>
          <cell r="AB29">
            <v>108570</v>
          </cell>
          <cell r="AC29">
            <v>182820</v>
          </cell>
          <cell r="AD29" t="str">
            <v>0km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</v>
          </cell>
          <cell r="AJ29">
            <v>0</v>
          </cell>
          <cell r="AK29">
            <v>0</v>
          </cell>
          <cell r="AL29">
            <v>0</v>
          </cell>
          <cell r="AM29">
            <v>220</v>
          </cell>
          <cell r="AN29">
            <v>4</v>
          </cell>
          <cell r="AO29">
            <v>15</v>
          </cell>
          <cell r="AP29">
            <v>0</v>
          </cell>
          <cell r="AQ29">
            <v>19</v>
          </cell>
          <cell r="AR29">
            <v>13</v>
          </cell>
          <cell r="AS29">
            <v>10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4</v>
          </cell>
          <cell r="BA29">
            <v>286</v>
          </cell>
          <cell r="BB29">
            <v>2629000</v>
          </cell>
          <cell r="BC29">
            <v>9356</v>
          </cell>
          <cell r="BD29">
            <v>0</v>
          </cell>
          <cell r="BE29">
            <v>0</v>
          </cell>
          <cell r="BF29">
            <v>0</v>
          </cell>
          <cell r="BG29">
            <v>491.8</v>
          </cell>
          <cell r="BH29">
            <v>81</v>
          </cell>
          <cell r="BI29">
            <v>39836</v>
          </cell>
          <cell r="BJ29">
            <v>0</v>
          </cell>
          <cell r="BK29">
            <v>630</v>
          </cell>
          <cell r="BL29">
            <v>70875</v>
          </cell>
          <cell r="BM29">
            <v>103635</v>
          </cell>
          <cell r="BN29">
            <v>174510</v>
          </cell>
          <cell r="BO29">
            <v>0</v>
          </cell>
          <cell r="BP29">
            <v>5796166</v>
          </cell>
        </row>
        <row r="30">
          <cell r="A30"/>
          <cell r="B30"/>
          <cell r="C30"/>
          <cell r="D30"/>
          <cell r="E30"/>
          <cell r="F30">
            <v>3622</v>
          </cell>
          <cell r="G30"/>
          <cell r="H30"/>
          <cell r="I30">
            <v>3683</v>
          </cell>
          <cell r="J30"/>
          <cell r="K30"/>
          <cell r="L30">
            <v>3716</v>
          </cell>
          <cell r="M30">
            <v>3702.24</v>
          </cell>
          <cell r="N30">
            <v>37022400</v>
          </cell>
          <cell r="O30"/>
          <cell r="P30"/>
          <cell r="Q30">
            <v>70</v>
          </cell>
          <cell r="R30"/>
          <cell r="S30"/>
          <cell r="T30">
            <v>15</v>
          </cell>
          <cell r="U30">
            <v>3753</v>
          </cell>
          <cell r="V30">
            <v>3731</v>
          </cell>
          <cell r="W30">
            <v>3740.16</v>
          </cell>
          <cell r="X30">
            <v>767022</v>
          </cell>
          <cell r="Y30"/>
          <cell r="Z30">
            <v>991100</v>
          </cell>
          <cell r="AA30"/>
          <cell r="AB30"/>
          <cell r="AC30">
            <v>2443485</v>
          </cell>
          <cell r="AD30"/>
          <cell r="AE30"/>
          <cell r="AF30">
            <v>159616</v>
          </cell>
          <cell r="AG30"/>
          <cell r="AH30">
            <v>342630</v>
          </cell>
          <cell r="AI30">
            <v>20</v>
          </cell>
          <cell r="AJ30">
            <v>562</v>
          </cell>
          <cell r="AK30">
            <v>323</v>
          </cell>
          <cell r="AL30">
            <v>220</v>
          </cell>
          <cell r="AM30">
            <v>1499</v>
          </cell>
          <cell r="AN30">
            <v>32</v>
          </cell>
          <cell r="AO30">
            <v>156</v>
          </cell>
          <cell r="AP30">
            <v>13</v>
          </cell>
          <cell r="AQ30">
            <v>431</v>
          </cell>
          <cell r="AR30">
            <v>93</v>
          </cell>
          <cell r="AS30">
            <v>27</v>
          </cell>
          <cell r="AT30">
            <v>23</v>
          </cell>
          <cell r="AU30">
            <v>23</v>
          </cell>
          <cell r="AV30">
            <v>21</v>
          </cell>
          <cell r="AW30">
            <v>18</v>
          </cell>
          <cell r="AX30">
            <v>2</v>
          </cell>
          <cell r="AY30">
            <v>12</v>
          </cell>
          <cell r="AZ30">
            <v>146</v>
          </cell>
          <cell r="BA30">
            <v>3621</v>
          </cell>
          <cell r="BB30">
            <v>28894200</v>
          </cell>
          <cell r="BC30"/>
          <cell r="BD30"/>
          <cell r="BE30">
            <v>181</v>
          </cell>
          <cell r="BF30">
            <v>4138000</v>
          </cell>
          <cell r="BG30"/>
          <cell r="BH30"/>
          <cell r="BI30">
            <v>739175</v>
          </cell>
          <cell r="BJ30">
            <v>0</v>
          </cell>
          <cell r="BK30"/>
          <cell r="BL30"/>
          <cell r="BM30"/>
          <cell r="BN30">
            <v>2441521.4</v>
          </cell>
          <cell r="BO30">
            <v>-51022</v>
          </cell>
          <cell r="BP30">
            <v>76354083.400000006</v>
          </cell>
        </row>
        <row r="31">
          <cell r="F31">
            <v>3622</v>
          </cell>
          <cell r="O31" t="str">
            <v>Candice has confirmed that these places will be funded outside of the Budget Share</v>
          </cell>
          <cell r="P31"/>
          <cell r="Q31"/>
          <cell r="R31"/>
          <cell r="S31"/>
          <cell r="T31"/>
          <cell r="X31" t="str">
            <v>This will be paid outside of the Budget Share</v>
          </cell>
          <cell r="Y31"/>
          <cell r="AG31"/>
          <cell r="AH31"/>
          <cell r="AI31">
            <v>0</v>
          </cell>
          <cell r="AJ31">
            <v>1011600</v>
          </cell>
          <cell r="AK31">
            <v>872100</v>
          </cell>
          <cell r="AL31">
            <v>1056000</v>
          </cell>
          <cell r="AM31">
            <v>11242500</v>
          </cell>
          <cell r="AN31">
            <v>272000</v>
          </cell>
          <cell r="AO31">
            <v>1560000</v>
          </cell>
          <cell r="AP31">
            <v>162500</v>
          </cell>
          <cell r="AQ31">
            <v>6465000</v>
          </cell>
          <cell r="AR31">
            <v>1860000</v>
          </cell>
          <cell r="AS31">
            <v>675000</v>
          </cell>
          <cell r="AT31">
            <v>632500</v>
          </cell>
          <cell r="AU31">
            <v>690000</v>
          </cell>
          <cell r="AV31">
            <v>735000</v>
          </cell>
          <cell r="AW31">
            <v>720000</v>
          </cell>
          <cell r="AX31">
            <v>100000</v>
          </cell>
          <cell r="AY31">
            <v>840000</v>
          </cell>
          <cell r="BA31">
            <v>3623</v>
          </cell>
          <cell r="BI31"/>
          <cell r="BJ31" t="str">
            <v>See 'MFG' tab for calculations</v>
          </cell>
          <cell r="BK31" t="str">
            <v>See 'Addnl Funding' tab</v>
          </cell>
          <cell r="BL31"/>
          <cell r="BM31"/>
          <cell r="BN31"/>
        </row>
        <row r="32">
          <cell r="O32"/>
          <cell r="P32"/>
          <cell r="Q32"/>
          <cell r="R32"/>
          <cell r="S32"/>
          <cell r="T32"/>
          <cell r="X32"/>
          <cell r="Y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</row>
        <row r="33">
          <cell r="O33"/>
          <cell r="P33"/>
          <cell r="Q33"/>
          <cell r="R33"/>
          <cell r="S33"/>
          <cell r="T33"/>
          <cell r="X33"/>
          <cell r="Y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BI33"/>
        </row>
        <row r="34">
          <cell r="X34"/>
          <cell r="Y34"/>
          <cell r="Z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BI34"/>
        </row>
        <row r="35">
          <cell r="X35"/>
          <cell r="Y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BI35"/>
        </row>
        <row r="36">
          <cell r="X36"/>
          <cell r="Y36"/>
          <cell r="AG36"/>
          <cell r="AH36"/>
          <cell r="BC36"/>
          <cell r="BI36"/>
        </row>
        <row r="37">
          <cell r="X37"/>
          <cell r="Y37"/>
          <cell r="AG37"/>
          <cell r="AH37"/>
          <cell r="BF37"/>
          <cell r="BI37"/>
        </row>
        <row r="38">
          <cell r="A38" t="str">
            <v>https://www.gov.uk/government/publications/high-needs-funding-arrangements-2024-to-2025/high-needs-funding-2024-to-2025-operational-guide</v>
          </cell>
          <cell r="X38"/>
          <cell r="Y38"/>
          <cell r="AG38"/>
          <cell r="AH38"/>
          <cell r="BI38"/>
        </row>
        <row r="39">
          <cell r="X39"/>
          <cell r="Y39"/>
          <cell r="AG39"/>
          <cell r="AH39"/>
          <cell r="BF39"/>
        </row>
        <row r="40">
          <cell r="X40"/>
          <cell r="Y40"/>
          <cell r="AG40"/>
          <cell r="AH40"/>
        </row>
        <row r="41">
          <cell r="X41"/>
          <cell r="Y41"/>
          <cell r="AG41"/>
          <cell r="AH41"/>
          <cell r="BF41"/>
        </row>
        <row r="42">
          <cell r="X42"/>
          <cell r="Y42"/>
          <cell r="AG42"/>
          <cell r="AH42"/>
        </row>
        <row r="43">
          <cell r="X43"/>
          <cell r="Y43"/>
        </row>
        <row r="44">
          <cell r="X44"/>
          <cell r="Y44"/>
        </row>
        <row r="45">
          <cell r="X45"/>
          <cell r="Y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</row>
        <row r="46">
          <cell r="X46"/>
          <cell r="Y46"/>
        </row>
        <row r="47">
          <cell r="X47"/>
          <cell r="Y47"/>
        </row>
        <row r="48">
          <cell r="X48"/>
          <cell r="Y48"/>
        </row>
        <row r="49">
          <cell r="X49"/>
          <cell r="Y49"/>
        </row>
        <row r="50">
          <cell r="X50"/>
          <cell r="Y50"/>
        </row>
        <row r="51">
          <cell r="X51"/>
          <cell r="Y51"/>
        </row>
        <row r="52">
          <cell r="X52"/>
          <cell r="Y52"/>
        </row>
        <row r="53">
          <cell r="X53"/>
          <cell r="Y53"/>
        </row>
        <row r="54">
          <cell r="X54"/>
          <cell r="Y54"/>
        </row>
        <row r="55">
          <cell r="X55"/>
          <cell r="Y55"/>
        </row>
        <row r="56">
          <cell r="X56"/>
          <cell r="Y56"/>
        </row>
        <row r="57">
          <cell r="X57"/>
          <cell r="Y57"/>
        </row>
        <row r="58">
          <cell r="X58"/>
          <cell r="Y58"/>
        </row>
        <row r="59">
          <cell r="X59"/>
          <cell r="Y59"/>
        </row>
        <row r="60">
          <cell r="X60"/>
          <cell r="Y60"/>
        </row>
        <row r="61">
          <cell r="X61"/>
          <cell r="Y61"/>
        </row>
        <row r="62">
          <cell r="X62"/>
          <cell r="Y62"/>
        </row>
        <row r="63">
          <cell r="X63"/>
          <cell r="Y63"/>
        </row>
        <row r="64">
          <cell r="X64"/>
          <cell r="Y64"/>
        </row>
      </sheetData>
      <sheetData sheetId="11"/>
      <sheetData sheetId="12"/>
      <sheetData sheetId="13">
        <row r="1">
          <cell r="D1" t="str">
            <v xml:space="preserve">Alternative Provision Budgets </v>
          </cell>
          <cell r="E1"/>
        </row>
        <row r="2">
          <cell r="C2"/>
          <cell r="D2" t="str">
            <v>2024-25</v>
          </cell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</row>
        <row r="3">
          <cell r="B3"/>
          <cell r="C3"/>
          <cell r="D3"/>
          <cell r="E3"/>
          <cell r="F3" t="str">
            <v>Place Funding</v>
          </cell>
          <cell r="G3"/>
          <cell r="H3"/>
          <cell r="I3" t="str">
            <v xml:space="preserve">Top Up </v>
          </cell>
          <cell r="J3"/>
          <cell r="K3"/>
          <cell r="L3"/>
          <cell r="M3" t="str">
            <v>Funding Factors</v>
          </cell>
          <cell r="N3"/>
          <cell r="O3"/>
          <cell r="P3"/>
          <cell r="Q3"/>
          <cell r="R3"/>
          <cell r="S3"/>
          <cell r="T3"/>
          <cell r="U3"/>
          <cell r="V3"/>
          <cell r="W3"/>
          <cell r="X3" t="str">
            <v>Total Funding 2024/25</v>
          </cell>
        </row>
        <row r="4">
          <cell r="B4" t="str">
            <v>Cost Code</v>
          </cell>
          <cell r="C4" t="str">
            <v>Cost Centre</v>
          </cell>
          <cell r="D4" t="str">
            <v>PRU</v>
          </cell>
          <cell r="E4"/>
          <cell r="F4" t="str">
            <v>Places</v>
          </cell>
          <cell r="G4" t="str">
            <v>Funding Per Place</v>
          </cell>
          <cell r="H4" t="str">
            <v>Place Funding</v>
          </cell>
          <cell r="I4" t="str">
            <v>Top Up Per Pupil</v>
          </cell>
          <cell r="J4" t="str">
            <v>London Weighting Premium</v>
          </cell>
          <cell r="K4" t="str">
            <v>Top Up incl. London Weighting</v>
          </cell>
          <cell r="L4" t="str">
            <v>Top Up Funding</v>
          </cell>
          <cell r="M4" t="str">
            <v xml:space="preserve">3.4 % Increase Total             (Prior Year)          </v>
          </cell>
          <cell r="N4" t="str">
            <v>London Weighting Supplement (South only)</v>
          </cell>
          <cell r="O4" t="str">
            <v>Split Site</v>
          </cell>
          <cell r="P4" t="str">
            <v xml:space="preserve">FSM                   </v>
          </cell>
          <cell r="Q4"/>
          <cell r="R4" t="str">
            <v xml:space="preserve">Former Pay &amp; Pension Grant  </v>
          </cell>
          <cell r="S4"/>
          <cell r="T4" t="str">
            <v xml:space="preserve">Services prev. funded by ESG </v>
          </cell>
          <cell r="U4" t="str">
            <v>Additional Delegation</v>
          </cell>
          <cell r="V4" t="str">
            <v>Health &amp; Social Care Levy (£50,000 min)</v>
          </cell>
          <cell r="W4" t="str">
            <v>Total Funding Factors</v>
          </cell>
          <cell r="X4"/>
          <cell r="Y4"/>
          <cell r="Z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>
            <v>169</v>
          </cell>
          <cell r="P5" t="str">
            <v>Pupil Numbers</v>
          </cell>
          <cell r="Q5">
            <v>491.8</v>
          </cell>
          <cell r="R5" t="str">
            <v>2024/25 Pupil N.o</v>
          </cell>
          <cell r="S5">
            <v>660</v>
          </cell>
          <cell r="T5">
            <v>48.59</v>
          </cell>
          <cell r="U5"/>
          <cell r="V5">
            <v>460</v>
          </cell>
          <cell r="W5"/>
          <cell r="X5"/>
          <cell r="Y5"/>
          <cell r="Z5"/>
        </row>
        <row r="6">
          <cell r="C6"/>
          <cell r="D6" t="str">
            <v>North East</v>
          </cell>
          <cell r="E6" t="str">
            <v>Academy</v>
          </cell>
          <cell r="F6">
            <v>170</v>
          </cell>
          <cell r="G6">
            <v>10000</v>
          </cell>
          <cell r="H6">
            <v>1700000</v>
          </cell>
          <cell r="I6">
            <v>10700</v>
          </cell>
          <cell r="J6">
            <v>0</v>
          </cell>
          <cell r="K6">
            <v>10700</v>
          </cell>
          <cell r="L6">
            <v>1819000</v>
          </cell>
          <cell r="M6">
            <v>107327.37944615386</v>
          </cell>
          <cell r="N6">
            <v>0</v>
          </cell>
          <cell r="O6">
            <v>28730</v>
          </cell>
          <cell r="P6">
            <v>52</v>
          </cell>
          <cell r="Q6">
            <v>25573.600000000002</v>
          </cell>
          <cell r="R6">
            <v>170</v>
          </cell>
          <cell r="S6">
            <v>112200</v>
          </cell>
          <cell r="T6">
            <v>0</v>
          </cell>
          <cell r="U6">
            <v>16668</v>
          </cell>
          <cell r="V6">
            <v>78200</v>
          </cell>
          <cell r="W6">
            <v>368698.97944615385</v>
          </cell>
          <cell r="X6">
            <v>3887698.9794461541</v>
          </cell>
          <cell r="Y6" t="str">
            <v>Academy</v>
          </cell>
          <cell r="Z6"/>
        </row>
        <row r="7">
          <cell r="C7"/>
          <cell r="D7" t="str">
            <v>Mid (Heybridge)</v>
          </cell>
          <cell r="E7" t="str">
            <v>Academy</v>
          </cell>
          <cell r="F7">
            <v>135</v>
          </cell>
          <cell r="G7">
            <v>10000</v>
          </cell>
          <cell r="H7">
            <v>1350000</v>
          </cell>
          <cell r="I7">
            <v>10700</v>
          </cell>
          <cell r="J7">
            <v>0</v>
          </cell>
          <cell r="K7">
            <v>10700</v>
          </cell>
          <cell r="L7">
            <v>1444500</v>
          </cell>
          <cell r="M7">
            <v>89650.078000000009</v>
          </cell>
          <cell r="N7">
            <v>0</v>
          </cell>
          <cell r="O7">
            <v>22815</v>
          </cell>
          <cell r="P7">
            <v>48</v>
          </cell>
          <cell r="Q7">
            <v>23606.400000000001</v>
          </cell>
          <cell r="R7">
            <v>135</v>
          </cell>
          <cell r="S7">
            <v>89100</v>
          </cell>
          <cell r="T7">
            <v>0</v>
          </cell>
          <cell r="U7">
            <v>11722</v>
          </cell>
          <cell r="V7">
            <v>62100</v>
          </cell>
          <cell r="W7">
            <v>298993.478</v>
          </cell>
          <cell r="X7">
            <v>3093493.4780000001</v>
          </cell>
          <cell r="Y7" t="str">
            <v>Academy</v>
          </cell>
          <cell r="Z7"/>
        </row>
        <row r="8">
          <cell r="B8">
            <v>8106</v>
          </cell>
          <cell r="C8" t="str">
            <v>RB088106</v>
          </cell>
          <cell r="D8" t="str">
            <v>South</v>
          </cell>
          <cell r="E8" t="str">
            <v>Maintained</v>
          </cell>
          <cell r="F8">
            <v>235</v>
          </cell>
          <cell r="G8">
            <v>10000</v>
          </cell>
          <cell r="H8">
            <v>2350000</v>
          </cell>
          <cell r="I8">
            <v>10700</v>
          </cell>
          <cell r="J8">
            <v>203</v>
          </cell>
          <cell r="K8">
            <v>10903</v>
          </cell>
          <cell r="L8">
            <v>2562205</v>
          </cell>
          <cell r="M8">
            <v>155737</v>
          </cell>
          <cell r="N8">
            <v>52944</v>
          </cell>
          <cell r="O8">
            <v>33800</v>
          </cell>
          <cell r="P8">
            <v>48</v>
          </cell>
          <cell r="Q8">
            <v>23606.400000000001</v>
          </cell>
          <cell r="R8">
            <v>235</v>
          </cell>
          <cell r="S8">
            <v>155100</v>
          </cell>
          <cell r="T8">
            <v>-9718</v>
          </cell>
          <cell r="U8">
            <v>19480</v>
          </cell>
          <cell r="V8">
            <v>108100</v>
          </cell>
          <cell r="W8">
            <v>539049.4</v>
          </cell>
          <cell r="X8">
            <v>5451254.4000000004</v>
          </cell>
          <cell r="Y8" t="str">
            <v>Maintained</v>
          </cell>
          <cell r="Z8"/>
        </row>
        <row r="9">
          <cell r="C9" t="str">
            <v>HAHT8107</v>
          </cell>
          <cell r="D9" t="str">
            <v>Moundwood</v>
          </cell>
          <cell r="E9" t="str">
            <v>Free School</v>
          </cell>
          <cell r="F9">
            <v>89</v>
          </cell>
          <cell r="G9">
            <v>10000</v>
          </cell>
          <cell r="H9">
            <v>890000</v>
          </cell>
          <cell r="I9">
            <v>10700</v>
          </cell>
          <cell r="J9">
            <v>203</v>
          </cell>
          <cell r="K9">
            <v>10903</v>
          </cell>
          <cell r="L9">
            <v>970367</v>
          </cell>
          <cell r="M9">
            <v>62638</v>
          </cell>
          <cell r="N9">
            <v>0</v>
          </cell>
          <cell r="O9">
            <v>0</v>
          </cell>
          <cell r="P9">
            <v>26</v>
          </cell>
          <cell r="Q9">
            <v>12786.800000000001</v>
          </cell>
          <cell r="R9">
            <v>89</v>
          </cell>
          <cell r="S9">
            <v>58740</v>
          </cell>
          <cell r="T9">
            <v>0</v>
          </cell>
          <cell r="U9">
            <v>0</v>
          </cell>
          <cell r="V9">
            <v>50000</v>
          </cell>
          <cell r="W9">
            <v>184164.8</v>
          </cell>
          <cell r="X9">
            <v>2044531.8</v>
          </cell>
          <cell r="Y9" t="str">
            <v>Free School</v>
          </cell>
          <cell r="Z9" t="str">
            <v>Exclude:paid by invoice</v>
          </cell>
        </row>
        <row r="10">
          <cell r="D10"/>
          <cell r="E10"/>
          <cell r="F10">
            <v>629</v>
          </cell>
          <cell r="G10"/>
          <cell r="H10">
            <v>6290000</v>
          </cell>
          <cell r="I10"/>
          <cell r="J10"/>
          <cell r="K10"/>
          <cell r="L10">
            <v>6796072</v>
          </cell>
          <cell r="M10">
            <v>415352.45744615386</v>
          </cell>
          <cell r="N10">
            <v>52944</v>
          </cell>
          <cell r="O10">
            <v>85345</v>
          </cell>
          <cell r="P10"/>
          <cell r="Q10">
            <v>85573.2</v>
          </cell>
          <cell r="R10"/>
          <cell r="S10">
            <v>415140</v>
          </cell>
          <cell r="T10">
            <v>-9718</v>
          </cell>
          <cell r="U10">
            <v>47870</v>
          </cell>
          <cell r="V10">
            <v>298400</v>
          </cell>
          <cell r="W10">
            <v>1390906.6574461539</v>
          </cell>
          <cell r="X10">
            <v>14476978.657446155</v>
          </cell>
        </row>
        <row r="11">
          <cell r="D11" t="str">
            <v>Adolescent Units</v>
          </cell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</row>
        <row r="12">
          <cell r="B12">
            <v>8148</v>
          </cell>
          <cell r="C12" t="str">
            <v>RB088148</v>
          </cell>
          <cell r="D12" t="str">
            <v>Poplar</v>
          </cell>
          <cell r="E12" t="str">
            <v>Maintained</v>
          </cell>
          <cell r="F12">
            <v>16</v>
          </cell>
          <cell r="G12">
            <v>10000</v>
          </cell>
          <cell r="H12">
            <v>160000</v>
          </cell>
          <cell r="I12">
            <v>14000</v>
          </cell>
          <cell r="J12">
            <v>0</v>
          </cell>
          <cell r="K12">
            <v>14000</v>
          </cell>
          <cell r="L12">
            <v>224000</v>
          </cell>
          <cell r="M12">
            <v>12179.718000000001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16</v>
          </cell>
          <cell r="S12">
            <v>10560</v>
          </cell>
          <cell r="T12">
            <v>0</v>
          </cell>
          <cell r="U12">
            <v>6514</v>
          </cell>
          <cell r="V12">
            <v>50000</v>
          </cell>
          <cell r="W12">
            <v>79253.717999999993</v>
          </cell>
          <cell r="X12">
            <v>463253.71799999999</v>
          </cell>
          <cell r="Y12" t="str">
            <v>Maintained</v>
          </cell>
          <cell r="Z12"/>
        </row>
        <row r="13">
          <cell r="B13">
            <v>8154</v>
          </cell>
          <cell r="C13" t="str">
            <v>RB088154</v>
          </cell>
          <cell r="D13" t="str">
            <v>St Aubyns</v>
          </cell>
          <cell r="E13" t="str">
            <v>Maintained</v>
          </cell>
          <cell r="F13">
            <v>28</v>
          </cell>
          <cell r="G13">
            <v>10000</v>
          </cell>
          <cell r="H13">
            <v>280000</v>
          </cell>
          <cell r="I13">
            <v>14000</v>
          </cell>
          <cell r="J13">
            <v>0</v>
          </cell>
          <cell r="K13">
            <v>14000</v>
          </cell>
          <cell r="L13">
            <v>392000</v>
          </cell>
          <cell r="M13">
            <v>21316.062000000002</v>
          </cell>
          <cell r="N13">
            <v>0</v>
          </cell>
          <cell r="O13">
            <v>0</v>
          </cell>
          <cell r="P13">
            <v>1</v>
          </cell>
          <cell r="Q13">
            <v>491.8</v>
          </cell>
          <cell r="R13">
            <v>28</v>
          </cell>
          <cell r="S13">
            <v>18480</v>
          </cell>
          <cell r="T13">
            <v>0</v>
          </cell>
          <cell r="U13">
            <v>7136</v>
          </cell>
          <cell r="V13">
            <v>50000</v>
          </cell>
          <cell r="W13">
            <v>97423.861999999994</v>
          </cell>
          <cell r="X13">
            <v>769423.86199999996</v>
          </cell>
          <cell r="Y13" t="str">
            <v>Maintained</v>
          </cell>
          <cell r="Z13"/>
        </row>
        <row r="14">
          <cell r="C14"/>
          <cell r="D14"/>
          <cell r="E14"/>
          <cell r="F14">
            <v>44</v>
          </cell>
          <cell r="G14"/>
          <cell r="H14">
            <v>440000</v>
          </cell>
          <cell r="I14"/>
          <cell r="J14"/>
          <cell r="K14"/>
          <cell r="L14">
            <v>616000</v>
          </cell>
          <cell r="M14">
            <v>33495.78</v>
          </cell>
          <cell r="N14">
            <v>0</v>
          </cell>
          <cell r="O14">
            <v>0</v>
          </cell>
          <cell r="P14"/>
          <cell r="Q14">
            <v>491.8</v>
          </cell>
          <cell r="R14"/>
          <cell r="S14">
            <v>29040</v>
          </cell>
          <cell r="T14">
            <v>0</v>
          </cell>
          <cell r="U14">
            <v>13650</v>
          </cell>
          <cell r="V14">
            <v>100000</v>
          </cell>
          <cell r="W14">
            <v>176677.58</v>
          </cell>
          <cell r="X14">
            <v>1232677.58</v>
          </cell>
          <cell r="Y14"/>
          <cell r="Z14"/>
        </row>
        <row r="15">
          <cell r="C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</row>
        <row r="16">
          <cell r="B16"/>
          <cell r="C16" t="str">
            <v>Total</v>
          </cell>
          <cell r="D16" t="str">
            <v>Total</v>
          </cell>
          <cell r="E16"/>
          <cell r="F16">
            <v>673</v>
          </cell>
          <cell r="G16"/>
          <cell r="H16">
            <v>6730000</v>
          </cell>
          <cell r="I16"/>
          <cell r="J16"/>
          <cell r="K16"/>
          <cell r="L16">
            <v>7412072</v>
          </cell>
          <cell r="M16">
            <v>448848.23744615389</v>
          </cell>
          <cell r="N16">
            <v>52944</v>
          </cell>
          <cell r="O16">
            <v>85345</v>
          </cell>
          <cell r="P16">
            <v>0</v>
          </cell>
          <cell r="Q16">
            <v>86065</v>
          </cell>
          <cell r="R16"/>
          <cell r="S16">
            <v>444180</v>
          </cell>
          <cell r="T16">
            <v>-9718</v>
          </cell>
          <cell r="U16">
            <v>61520</v>
          </cell>
          <cell r="V16">
            <v>398400</v>
          </cell>
          <cell r="W16">
            <v>1567584.237446154</v>
          </cell>
          <cell r="X16">
            <v>15709656.237446155</v>
          </cell>
          <cell r="Y16"/>
          <cell r="Z16"/>
        </row>
        <row r="17">
          <cell r="D17"/>
          <cell r="E17"/>
        </row>
        <row r="18">
          <cell r="Y18"/>
        </row>
        <row r="19">
          <cell r="C19"/>
          <cell r="N19"/>
          <cell r="Q19"/>
          <cell r="T19"/>
          <cell r="Y19"/>
        </row>
        <row r="20">
          <cell r="C20"/>
          <cell r="F20"/>
          <cell r="I20"/>
          <cell r="J20"/>
          <cell r="K20"/>
          <cell r="N20"/>
          <cell r="O20"/>
        </row>
        <row r="21">
          <cell r="C21"/>
          <cell r="F21"/>
          <cell r="M21"/>
        </row>
        <row r="22">
          <cell r="C22"/>
          <cell r="I22"/>
          <cell r="J22"/>
          <cell r="K22"/>
          <cell r="M22"/>
        </row>
        <row r="23">
          <cell r="C23"/>
          <cell r="I23"/>
          <cell r="K23"/>
          <cell r="M23"/>
        </row>
        <row r="24">
          <cell r="C24" t="str">
            <v>South: Medical Provision for West</v>
          </cell>
          <cell r="F24"/>
          <cell r="H24"/>
          <cell r="I24"/>
          <cell r="J24"/>
          <cell r="K24"/>
        </row>
        <row r="25">
          <cell r="C25" t="str">
            <v>Places funded prior to Sept 22</v>
          </cell>
          <cell r="F25"/>
          <cell r="I25"/>
          <cell r="J25"/>
          <cell r="K25"/>
          <cell r="P25"/>
          <cell r="Q25"/>
          <cell r="R25"/>
          <cell r="S25"/>
        </row>
        <row r="26">
          <cell r="C26" t="str">
            <v>Annual Funding prior to Sept 22</v>
          </cell>
          <cell r="I26"/>
          <cell r="J26"/>
          <cell r="K26"/>
        </row>
        <row r="27">
          <cell r="C27" t="str">
            <v>Funding Apr-Aug 2022 (5 months)</v>
          </cell>
          <cell r="I27"/>
          <cell r="J27"/>
          <cell r="K27"/>
          <cell r="S27"/>
        </row>
        <row r="28">
          <cell r="C28"/>
          <cell r="I28"/>
          <cell r="J28"/>
          <cell r="K28"/>
        </row>
        <row r="29">
          <cell r="C29"/>
          <cell r="I29"/>
          <cell r="J29"/>
          <cell r="K29"/>
        </row>
        <row r="30">
          <cell r="C30" t="str">
            <v>Places funded from Sept-22</v>
          </cell>
          <cell r="I30"/>
          <cell r="J30"/>
          <cell r="K30"/>
        </row>
        <row r="31">
          <cell r="C31" t="str">
            <v>Funding Sept 22 to Mar 23 (7 months)</v>
          </cell>
          <cell r="I31"/>
          <cell r="J31"/>
          <cell r="K31"/>
        </row>
        <row r="32">
          <cell r="C32"/>
          <cell r="I32"/>
          <cell r="J32"/>
          <cell r="K32"/>
        </row>
        <row r="33">
          <cell r="C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</sheetData>
      <sheetData sheetId="14"/>
      <sheetData sheetId="15"/>
      <sheetData sheetId="16"/>
      <sheetData sheetId="17"/>
      <sheetData sheetId="18"/>
      <sheetData sheetId="19"/>
      <sheetData sheetId="20">
        <row r="1">
          <cell r="C1" t="str">
            <v>Cost code</v>
          </cell>
          <cell r="D1" t="str">
            <v>IFS Cost Centre</v>
          </cell>
          <cell r="E1" t="str">
            <v>south</v>
          </cell>
          <cell r="F1" t="str">
            <v>Bank</v>
          </cell>
          <cell r="G1" t="str">
            <v>Creditor No.</v>
          </cell>
          <cell r="H1" t="str">
            <v>Academy</v>
          </cell>
          <cell r="I1" t="str">
            <v>Schools Block - after de-delegation and rates deduction</v>
          </cell>
          <cell r="J1" t="str">
            <v>High Needs - SEN</v>
          </cell>
          <cell r="K1" t="str">
            <v>High Needs - PLACE</v>
          </cell>
          <cell r="L1" t="str">
            <v>High Needs - PUPIL (after de-delegation)</v>
          </cell>
          <cell r="M1" t="str">
            <v>6th Form Funding from EFA</v>
          </cell>
          <cell r="N1" t="str">
            <v>Estimated 2024-25 Rates</v>
          </cell>
          <cell r="O1"/>
          <cell r="P1" t="str">
            <v>Deduct Tendring PFI</v>
          </cell>
          <cell r="Q1" t="str">
            <v>TOTAL of Instalment Payments</v>
          </cell>
        </row>
        <row r="2">
          <cell r="C2"/>
          <cell r="D2"/>
          <cell r="E2"/>
          <cell r="F2"/>
          <cell r="G2"/>
          <cell r="H2"/>
          <cell r="I2">
            <v>277892664.97733229</v>
          </cell>
          <cell r="J2">
            <v>7851851</v>
          </cell>
          <cell r="K2">
            <v>14390000</v>
          </cell>
          <cell r="L2">
            <v>49783303.837446146</v>
          </cell>
          <cell r="M2">
            <v>4127499</v>
          </cell>
          <cell r="N2">
            <v>4232553.26</v>
          </cell>
          <cell r="O2"/>
          <cell r="P2">
            <v>-2184480</v>
          </cell>
          <cell r="Q2">
            <v>356093392.07477838</v>
          </cell>
        </row>
        <row r="3">
          <cell r="C3">
            <v>4750</v>
          </cell>
          <cell r="D3" t="str">
            <v>RB054750</v>
          </cell>
          <cell r="E3" t="str">
            <v>Abacus P, Wickford</v>
          </cell>
          <cell r="F3" t="str">
            <v>Y</v>
          </cell>
          <cell r="G3">
            <v>10001000</v>
          </cell>
          <cell r="H3" t="str">
            <v/>
          </cell>
          <cell r="I3">
            <v>1927599.0929399999</v>
          </cell>
          <cell r="J3">
            <v>114533</v>
          </cell>
          <cell r="K3">
            <v>0</v>
          </cell>
          <cell r="L3">
            <v>0</v>
          </cell>
          <cell r="M3">
            <v>0</v>
          </cell>
          <cell r="N3">
            <v>63488</v>
          </cell>
          <cell r="O3"/>
          <cell r="P3">
            <v>0</v>
          </cell>
          <cell r="Q3">
            <v>2105620.0929399999</v>
          </cell>
        </row>
        <row r="4">
          <cell r="C4">
            <v>2842</v>
          </cell>
          <cell r="D4" t="str">
            <v>RB052842</v>
          </cell>
          <cell r="E4" t="str">
            <v>All Saints' CE (V/A) P, Dovercourt Harwich</v>
          </cell>
          <cell r="F4" t="str">
            <v>Y</v>
          </cell>
          <cell r="G4">
            <v>10041618</v>
          </cell>
          <cell r="H4" t="str">
            <v/>
          </cell>
          <cell r="I4">
            <v>957967.11627976992</v>
          </cell>
          <cell r="J4">
            <v>15000</v>
          </cell>
          <cell r="K4">
            <v>0</v>
          </cell>
          <cell r="L4">
            <v>0</v>
          </cell>
          <cell r="M4">
            <v>0</v>
          </cell>
          <cell r="N4">
            <v>3558.4</v>
          </cell>
          <cell r="O4"/>
          <cell r="P4">
            <v>0</v>
          </cell>
          <cell r="Q4">
            <v>976525.51627976994</v>
          </cell>
        </row>
        <row r="5">
          <cell r="C5">
            <v>2552</v>
          </cell>
          <cell r="D5" t="str">
            <v>RB052552</v>
          </cell>
          <cell r="E5" t="str">
            <v>All Saints CE (V/A) P, Gt Oakley</v>
          </cell>
          <cell r="F5" t="str">
            <v>Y</v>
          </cell>
          <cell r="G5">
            <v>10041416</v>
          </cell>
          <cell r="H5" t="str">
            <v/>
          </cell>
          <cell r="I5">
            <v>654698.40163388604</v>
          </cell>
          <cell r="J5">
            <v>16600</v>
          </cell>
          <cell r="K5">
            <v>0</v>
          </cell>
          <cell r="L5">
            <v>0</v>
          </cell>
          <cell r="M5">
            <v>0</v>
          </cell>
          <cell r="N5">
            <v>3300.01</v>
          </cell>
          <cell r="O5"/>
          <cell r="P5">
            <v>0</v>
          </cell>
          <cell r="Q5">
            <v>674598.41163388605</v>
          </cell>
        </row>
        <row r="6">
          <cell r="C6">
            <v>3332</v>
          </cell>
          <cell r="D6" t="str">
            <v>RB053332</v>
          </cell>
          <cell r="E6" t="str">
            <v>All Saints Maldon CE V/C P</v>
          </cell>
          <cell r="F6" t="str">
            <v>Y</v>
          </cell>
          <cell r="G6">
            <v>10001499</v>
          </cell>
          <cell r="H6" t="str">
            <v/>
          </cell>
          <cell r="I6">
            <v>1475506.9542891353</v>
          </cell>
          <cell r="J6">
            <v>75608</v>
          </cell>
          <cell r="K6">
            <v>0</v>
          </cell>
          <cell r="L6">
            <v>0</v>
          </cell>
          <cell r="M6">
            <v>0</v>
          </cell>
          <cell r="N6">
            <v>29172.57</v>
          </cell>
          <cell r="O6"/>
          <cell r="P6">
            <v>0</v>
          </cell>
          <cell r="Q6">
            <v>1580287.5242891354</v>
          </cell>
        </row>
        <row r="7">
          <cell r="C7">
            <v>1010</v>
          </cell>
          <cell r="D7" t="str">
            <v>RB051010</v>
          </cell>
          <cell r="E7" t="str">
            <v>Alresford P</v>
          </cell>
          <cell r="F7" t="str">
            <v>Y</v>
          </cell>
          <cell r="G7">
            <v>10026587</v>
          </cell>
          <cell r="H7" t="str">
            <v/>
          </cell>
          <cell r="I7">
            <v>1058015.1200000001</v>
          </cell>
          <cell r="J7">
            <v>17403</v>
          </cell>
          <cell r="K7">
            <v>0</v>
          </cell>
          <cell r="L7">
            <v>0</v>
          </cell>
          <cell r="M7">
            <v>0</v>
          </cell>
          <cell r="N7">
            <v>19336.25</v>
          </cell>
          <cell r="O7"/>
          <cell r="P7">
            <v>0</v>
          </cell>
          <cell r="Q7">
            <v>1094754.3700000001</v>
          </cell>
        </row>
        <row r="8">
          <cell r="C8">
            <v>1026</v>
          </cell>
          <cell r="D8" t="str">
            <v>RB051026</v>
          </cell>
          <cell r="E8" t="str">
            <v>Ashdon P</v>
          </cell>
          <cell r="F8" t="str">
            <v>Y</v>
          </cell>
          <cell r="G8">
            <v>10002030</v>
          </cell>
          <cell r="H8" t="str">
            <v/>
          </cell>
          <cell r="I8">
            <v>427709.89944205864</v>
          </cell>
          <cell r="J8">
            <v>2700</v>
          </cell>
          <cell r="K8">
            <v>0</v>
          </cell>
          <cell r="L8">
            <v>0</v>
          </cell>
          <cell r="M8">
            <v>0</v>
          </cell>
          <cell r="N8">
            <v>1945.6</v>
          </cell>
          <cell r="O8"/>
          <cell r="P8">
            <v>0</v>
          </cell>
          <cell r="Q8">
            <v>432355.49944205862</v>
          </cell>
        </row>
        <row r="9">
          <cell r="C9">
            <v>2452</v>
          </cell>
          <cell r="D9" t="str">
            <v>RB052452</v>
          </cell>
          <cell r="E9" t="str">
            <v>Baddow Hall I, Gt Baddow</v>
          </cell>
          <cell r="F9" t="str">
            <v>Y</v>
          </cell>
          <cell r="G9">
            <v>10004513</v>
          </cell>
          <cell r="H9" t="str">
            <v/>
          </cell>
          <cell r="I9">
            <v>871793.87425976212</v>
          </cell>
          <cell r="J9">
            <v>30196</v>
          </cell>
          <cell r="K9">
            <v>0</v>
          </cell>
          <cell r="L9">
            <v>0</v>
          </cell>
          <cell r="M9">
            <v>0</v>
          </cell>
          <cell r="N9">
            <v>10649.6</v>
          </cell>
          <cell r="O9"/>
          <cell r="P9">
            <v>0</v>
          </cell>
          <cell r="Q9">
            <v>912639.47425976209</v>
          </cell>
        </row>
        <row r="10">
          <cell r="C10">
            <v>2450</v>
          </cell>
          <cell r="D10" t="str">
            <v>RB052450</v>
          </cell>
          <cell r="E10" t="str">
            <v>Baddow Hall J, Gt Baddow</v>
          </cell>
          <cell r="F10" t="str">
            <v>Y</v>
          </cell>
          <cell r="G10">
            <v>10004514</v>
          </cell>
          <cell r="H10" t="str">
            <v/>
          </cell>
          <cell r="I10">
            <v>1077537.0158572129</v>
          </cell>
          <cell r="J10">
            <v>24103</v>
          </cell>
          <cell r="K10">
            <v>0</v>
          </cell>
          <cell r="L10">
            <v>0</v>
          </cell>
          <cell r="M10">
            <v>0</v>
          </cell>
          <cell r="N10">
            <v>15974.4</v>
          </cell>
          <cell r="O10"/>
          <cell r="P10">
            <v>0</v>
          </cell>
          <cell r="Q10">
            <v>1117614.4158572129</v>
          </cell>
        </row>
        <row r="11">
          <cell r="C11">
            <v>4432</v>
          </cell>
          <cell r="D11" t="str">
            <v>RB054432</v>
          </cell>
          <cell r="E11" t="str">
            <v>Baynards P, Tiptree</v>
          </cell>
          <cell r="F11" t="str">
            <v>Y</v>
          </cell>
          <cell r="G11">
            <v>10005129</v>
          </cell>
          <cell r="H11" t="str">
            <v/>
          </cell>
          <cell r="I11">
            <v>605498.30419903854</v>
          </cell>
          <cell r="J11">
            <v>7500</v>
          </cell>
          <cell r="K11">
            <v>0</v>
          </cell>
          <cell r="L11">
            <v>0</v>
          </cell>
          <cell r="M11">
            <v>0</v>
          </cell>
          <cell r="N11">
            <v>13348.25</v>
          </cell>
          <cell r="O11"/>
          <cell r="P11">
            <v>0</v>
          </cell>
          <cell r="Q11">
            <v>626346.55419903854</v>
          </cell>
        </row>
        <row r="12">
          <cell r="C12">
            <v>2454</v>
          </cell>
          <cell r="D12" t="str">
            <v>RB052454</v>
          </cell>
          <cell r="E12" t="str">
            <v>Beehive Lane Cmty P, Gt Baddow</v>
          </cell>
          <cell r="F12" t="str">
            <v>Y</v>
          </cell>
          <cell r="G12">
            <v>10005312</v>
          </cell>
          <cell r="H12" t="str">
            <v/>
          </cell>
          <cell r="I12">
            <v>974254.10802011169</v>
          </cell>
          <cell r="J12">
            <v>67600</v>
          </cell>
          <cell r="K12">
            <v>0</v>
          </cell>
          <cell r="L12">
            <v>0</v>
          </cell>
          <cell r="M12">
            <v>0</v>
          </cell>
          <cell r="N12">
            <v>19510.900000000001</v>
          </cell>
          <cell r="O12"/>
          <cell r="P12">
            <v>0</v>
          </cell>
          <cell r="Q12">
            <v>1061365.0080201116</v>
          </cell>
        </row>
        <row r="13">
          <cell r="C13">
            <v>4200</v>
          </cell>
          <cell r="D13" t="str">
            <v>RB054200</v>
          </cell>
          <cell r="E13" t="str">
            <v>Bentfield P, Stansted</v>
          </cell>
          <cell r="F13" t="str">
            <v>Y</v>
          </cell>
          <cell r="G13">
            <v>10041498</v>
          </cell>
          <cell r="H13" t="str">
            <v/>
          </cell>
          <cell r="I13">
            <v>898030.76177807653</v>
          </cell>
          <cell r="J13">
            <v>34803</v>
          </cell>
          <cell r="K13">
            <v>164000</v>
          </cell>
          <cell r="L13">
            <v>335751</v>
          </cell>
          <cell r="M13">
            <v>0</v>
          </cell>
          <cell r="N13">
            <v>36096</v>
          </cell>
          <cell r="O13"/>
          <cell r="P13">
            <v>0</v>
          </cell>
          <cell r="Q13">
            <v>1468680.7617780766</v>
          </cell>
        </row>
        <row r="14">
          <cell r="C14">
            <v>1292</v>
          </cell>
          <cell r="D14" t="str">
            <v>RB051292</v>
          </cell>
          <cell r="E14" t="str">
            <v>Birch CE (V/A) P</v>
          </cell>
          <cell r="F14" t="str">
            <v>Y</v>
          </cell>
          <cell r="G14">
            <v>10004536</v>
          </cell>
          <cell r="H14" t="str">
            <v/>
          </cell>
          <cell r="I14">
            <v>645267.00158256991</v>
          </cell>
          <cell r="J14">
            <v>1800</v>
          </cell>
          <cell r="K14">
            <v>0</v>
          </cell>
          <cell r="L14">
            <v>0</v>
          </cell>
          <cell r="M14">
            <v>0</v>
          </cell>
          <cell r="N14">
            <v>2895.71</v>
          </cell>
          <cell r="O14"/>
          <cell r="P14">
            <v>0</v>
          </cell>
          <cell r="Q14">
            <v>649962.71158256987</v>
          </cell>
        </row>
        <row r="15">
          <cell r="C15">
            <v>1300</v>
          </cell>
          <cell r="D15" t="str">
            <v>RB051300</v>
          </cell>
          <cell r="E15" t="str">
            <v>Birchanger CE (V/C) P</v>
          </cell>
          <cell r="F15" t="str">
            <v>Y</v>
          </cell>
          <cell r="G15">
            <v>10004538</v>
          </cell>
          <cell r="H15" t="str">
            <v/>
          </cell>
          <cell r="I15">
            <v>579506.21826451609</v>
          </cell>
          <cell r="J15">
            <v>11200</v>
          </cell>
          <cell r="K15">
            <v>0</v>
          </cell>
          <cell r="L15">
            <v>0</v>
          </cell>
          <cell r="M15">
            <v>0</v>
          </cell>
          <cell r="N15">
            <v>2739.2</v>
          </cell>
          <cell r="O15"/>
          <cell r="P15">
            <v>0</v>
          </cell>
          <cell r="Q15">
            <v>593445.41826451605</v>
          </cell>
        </row>
        <row r="16">
          <cell r="C16">
            <v>2528</v>
          </cell>
          <cell r="D16" t="str">
            <v>RB052528</v>
          </cell>
          <cell r="E16" t="str">
            <v>Bishop William Ward CE P, The, Gt Horkesley</v>
          </cell>
          <cell r="F16" t="str">
            <v>Y</v>
          </cell>
          <cell r="G16">
            <v>10004620</v>
          </cell>
          <cell r="H16" t="str">
            <v/>
          </cell>
          <cell r="I16">
            <v>973167.40169886989</v>
          </cell>
          <cell r="J16">
            <v>29584</v>
          </cell>
          <cell r="K16">
            <v>0</v>
          </cell>
          <cell r="L16">
            <v>0</v>
          </cell>
          <cell r="M16">
            <v>0</v>
          </cell>
          <cell r="N16">
            <v>4198.3999999999996</v>
          </cell>
          <cell r="O16"/>
          <cell r="P16">
            <v>0</v>
          </cell>
          <cell r="Q16">
            <v>1006949.8016988699</v>
          </cell>
        </row>
        <row r="17">
          <cell r="C17">
            <v>1696</v>
          </cell>
          <cell r="D17" t="str">
            <v>RB051696</v>
          </cell>
          <cell r="E17" t="str">
            <v>Bishops' CE &amp; RC P, The, Chelmsford</v>
          </cell>
          <cell r="F17" t="str">
            <v>Y</v>
          </cell>
          <cell r="G17">
            <v>10023347</v>
          </cell>
          <cell r="H17" t="str">
            <v/>
          </cell>
          <cell r="I17">
            <v>2003286.5299999998</v>
          </cell>
          <cell r="J17">
            <v>97016</v>
          </cell>
          <cell r="K17">
            <v>0</v>
          </cell>
          <cell r="L17">
            <v>0</v>
          </cell>
          <cell r="M17">
            <v>0</v>
          </cell>
          <cell r="N17">
            <v>9663.34</v>
          </cell>
          <cell r="O17"/>
          <cell r="P17">
            <v>0</v>
          </cell>
          <cell r="Q17">
            <v>2109965.8699999996</v>
          </cell>
        </row>
        <row r="18">
          <cell r="C18">
            <v>1308</v>
          </cell>
          <cell r="D18" t="str">
            <v>RB051308</v>
          </cell>
          <cell r="E18" t="str">
            <v>Blackmore P</v>
          </cell>
          <cell r="F18" t="str">
            <v>Y</v>
          </cell>
          <cell r="G18">
            <v>10032413</v>
          </cell>
          <cell r="H18" t="str">
            <v/>
          </cell>
          <cell r="I18">
            <v>819108.8929116379</v>
          </cell>
          <cell r="J18">
            <v>32500</v>
          </cell>
          <cell r="K18">
            <v>0</v>
          </cell>
          <cell r="L18">
            <v>0</v>
          </cell>
          <cell r="M18">
            <v>0</v>
          </cell>
          <cell r="N18">
            <v>15493.95</v>
          </cell>
          <cell r="O18"/>
          <cell r="P18">
            <v>0</v>
          </cell>
          <cell r="Q18">
            <v>867102.84291163785</v>
          </cell>
        </row>
        <row r="19">
          <cell r="C19">
            <v>1324</v>
          </cell>
          <cell r="D19" t="str">
            <v>RB051324</v>
          </cell>
          <cell r="E19" t="str">
            <v>Boreham P</v>
          </cell>
          <cell r="F19" t="str">
            <v>Y</v>
          </cell>
          <cell r="G19">
            <v>10035699</v>
          </cell>
          <cell r="H19" t="str">
            <v/>
          </cell>
          <cell r="I19">
            <v>1044285.5035081001</v>
          </cell>
          <cell r="J19">
            <v>28300</v>
          </cell>
          <cell r="K19">
            <v>0</v>
          </cell>
          <cell r="L19">
            <v>0</v>
          </cell>
          <cell r="M19">
            <v>0</v>
          </cell>
          <cell r="N19">
            <v>22463.25</v>
          </cell>
          <cell r="O19"/>
          <cell r="P19">
            <v>0</v>
          </cell>
          <cell r="Q19">
            <v>1095048.7535081001</v>
          </cell>
        </row>
        <row r="20">
          <cell r="C20">
            <v>1340</v>
          </cell>
          <cell r="D20" t="str">
            <v>RB051340</v>
          </cell>
          <cell r="E20" t="str">
            <v>Boxted C/E P</v>
          </cell>
          <cell r="F20" t="str">
            <v>Y</v>
          </cell>
          <cell r="G20">
            <v>10041417</v>
          </cell>
          <cell r="H20" t="str">
            <v/>
          </cell>
          <cell r="I20">
            <v>1216264.0539157931</v>
          </cell>
          <cell r="J20">
            <v>13205</v>
          </cell>
          <cell r="K20">
            <v>0</v>
          </cell>
          <cell r="L20">
            <v>0</v>
          </cell>
          <cell r="M20">
            <v>0</v>
          </cell>
          <cell r="N20">
            <v>32517.25</v>
          </cell>
          <cell r="O20"/>
          <cell r="P20">
            <v>-242720</v>
          </cell>
          <cell r="Q20">
            <v>1019266.3039157931</v>
          </cell>
        </row>
        <row r="21">
          <cell r="C21">
            <v>1348</v>
          </cell>
          <cell r="D21" t="str">
            <v>RB051348</v>
          </cell>
          <cell r="E21" t="str">
            <v>Bradfield P</v>
          </cell>
          <cell r="F21" t="str">
            <v>Y</v>
          </cell>
          <cell r="G21">
            <v>10041428</v>
          </cell>
          <cell r="H21" t="str">
            <v/>
          </cell>
          <cell r="I21">
            <v>862822.26899506035</v>
          </cell>
          <cell r="J21">
            <v>7500</v>
          </cell>
          <cell r="K21">
            <v>0</v>
          </cell>
          <cell r="L21">
            <v>0</v>
          </cell>
          <cell r="M21">
            <v>0</v>
          </cell>
          <cell r="N21">
            <v>15063.56</v>
          </cell>
          <cell r="O21"/>
          <cell r="P21">
            <v>-242720</v>
          </cell>
          <cell r="Q21">
            <v>642665.82899506041</v>
          </cell>
        </row>
        <row r="22">
          <cell r="C22">
            <v>1460</v>
          </cell>
          <cell r="D22" t="str">
            <v>RB051460</v>
          </cell>
          <cell r="E22" t="str">
            <v>Brightlingsea P</v>
          </cell>
          <cell r="F22" t="str">
            <v>Y</v>
          </cell>
          <cell r="G22">
            <v>10004388</v>
          </cell>
          <cell r="H22" t="str">
            <v/>
          </cell>
          <cell r="I22">
            <v>2701467.521409147</v>
          </cell>
          <cell r="J22">
            <v>54300</v>
          </cell>
          <cell r="K22">
            <v>0</v>
          </cell>
          <cell r="L22">
            <v>0</v>
          </cell>
          <cell r="M22">
            <v>0</v>
          </cell>
          <cell r="N22">
            <v>57344</v>
          </cell>
          <cell r="O22"/>
          <cell r="P22">
            <v>0</v>
          </cell>
          <cell r="Q22">
            <v>2813111.521409147</v>
          </cell>
        </row>
        <row r="23">
          <cell r="C23">
            <v>1251</v>
          </cell>
          <cell r="D23" t="str">
            <v>RB051251</v>
          </cell>
          <cell r="E23" t="str">
            <v>Brightside P, Billericay</v>
          </cell>
          <cell r="F23" t="str">
            <v>Y</v>
          </cell>
          <cell r="G23">
            <v>10004462</v>
          </cell>
          <cell r="H23" t="str">
            <v/>
          </cell>
          <cell r="I23">
            <v>2725138.0649747509</v>
          </cell>
          <cell r="J23">
            <v>95508</v>
          </cell>
          <cell r="K23">
            <v>0</v>
          </cell>
          <cell r="L23">
            <v>0</v>
          </cell>
          <cell r="M23">
            <v>0</v>
          </cell>
          <cell r="N23">
            <v>36608</v>
          </cell>
          <cell r="O23"/>
          <cell r="P23">
            <v>0</v>
          </cell>
          <cell r="Q23">
            <v>2857254.0649747509</v>
          </cell>
        </row>
        <row r="24">
          <cell r="C24">
            <v>1814</v>
          </cell>
          <cell r="D24" t="str">
            <v>GMPS1814</v>
          </cell>
          <cell r="E24" t="str">
            <v>Brinkley Grove P, Colchester</v>
          </cell>
          <cell r="F24" t="str">
            <v>Y</v>
          </cell>
          <cell r="G24">
            <v>10004468</v>
          </cell>
          <cell r="H24" t="str">
            <v/>
          </cell>
          <cell r="I24">
            <v>1961255.8042781411</v>
          </cell>
          <cell r="J24">
            <v>37126</v>
          </cell>
          <cell r="K24">
            <v>0</v>
          </cell>
          <cell r="L24">
            <v>0</v>
          </cell>
          <cell r="M24">
            <v>0</v>
          </cell>
          <cell r="N24">
            <v>11264</v>
          </cell>
          <cell r="O24"/>
          <cell r="P24">
            <v>0</v>
          </cell>
          <cell r="Q24">
            <v>2009645.8042781411</v>
          </cell>
        </row>
        <row r="25">
          <cell r="C25">
            <v>1476</v>
          </cell>
          <cell r="D25" t="str">
            <v>GMPS1476</v>
          </cell>
          <cell r="E25" t="str">
            <v>Broomfield P</v>
          </cell>
          <cell r="F25" t="str">
            <v>Y</v>
          </cell>
          <cell r="G25">
            <v>10004733</v>
          </cell>
          <cell r="H25" t="str">
            <v/>
          </cell>
          <cell r="I25">
            <v>1895990.4574999998</v>
          </cell>
          <cell r="J25">
            <v>38734</v>
          </cell>
          <cell r="K25">
            <v>0</v>
          </cell>
          <cell r="L25">
            <v>0</v>
          </cell>
          <cell r="M25">
            <v>0</v>
          </cell>
          <cell r="N25">
            <v>8857.5999999999985</v>
          </cell>
          <cell r="O25"/>
          <cell r="P25">
            <v>0</v>
          </cell>
          <cell r="Q25">
            <v>1943582.0574999999</v>
          </cell>
        </row>
        <row r="26">
          <cell r="C26">
            <v>4856</v>
          </cell>
          <cell r="D26" t="str">
            <v>RB054856</v>
          </cell>
          <cell r="E26" t="str">
            <v>Broomgrove I, Wivenhoe</v>
          </cell>
          <cell r="F26" t="str">
            <v>Y</v>
          </cell>
          <cell r="G26">
            <v>10041500</v>
          </cell>
          <cell r="H26" t="str">
            <v/>
          </cell>
          <cell r="I26">
            <v>786525.37362761959</v>
          </cell>
          <cell r="J26">
            <v>3418</v>
          </cell>
          <cell r="K26">
            <v>0</v>
          </cell>
          <cell r="L26">
            <v>0</v>
          </cell>
          <cell r="M26">
            <v>0</v>
          </cell>
          <cell r="N26">
            <v>16591.75</v>
          </cell>
          <cell r="O26"/>
          <cell r="P26">
            <v>0</v>
          </cell>
          <cell r="Q26">
            <v>806535.12362761959</v>
          </cell>
        </row>
        <row r="27">
          <cell r="C27">
            <v>1496</v>
          </cell>
          <cell r="D27" t="str">
            <v>RB051496</v>
          </cell>
          <cell r="E27" t="str">
            <v>Bulmer St Andrew's CE (V/C) P</v>
          </cell>
          <cell r="F27" t="str">
            <v>Y</v>
          </cell>
          <cell r="G27">
            <v>10032409</v>
          </cell>
          <cell r="H27" t="str">
            <v/>
          </cell>
          <cell r="I27">
            <v>541373.44534343504</v>
          </cell>
          <cell r="J27">
            <v>7500</v>
          </cell>
          <cell r="K27">
            <v>0</v>
          </cell>
          <cell r="L27">
            <v>0</v>
          </cell>
          <cell r="M27">
            <v>0</v>
          </cell>
          <cell r="N27">
            <v>5114.75</v>
          </cell>
          <cell r="O27"/>
          <cell r="P27">
            <v>0</v>
          </cell>
          <cell r="Q27">
            <v>553988.19534343504</v>
          </cell>
        </row>
        <row r="28">
          <cell r="C28">
            <v>1504</v>
          </cell>
          <cell r="D28" t="str">
            <v>RB051504</v>
          </cell>
          <cell r="E28" t="str">
            <v>Burnham-on-Crouch P</v>
          </cell>
          <cell r="F28" t="str">
            <v>Y</v>
          </cell>
          <cell r="G28">
            <v>10004918</v>
          </cell>
          <cell r="H28" t="str">
            <v/>
          </cell>
          <cell r="I28">
            <v>1921346.7999999998</v>
          </cell>
          <cell r="J28">
            <v>51418</v>
          </cell>
          <cell r="K28">
            <v>0</v>
          </cell>
          <cell r="L28">
            <v>0</v>
          </cell>
          <cell r="M28">
            <v>0</v>
          </cell>
          <cell r="N28">
            <v>44886.6</v>
          </cell>
          <cell r="O28"/>
          <cell r="P28">
            <v>0</v>
          </cell>
          <cell r="Q28">
            <v>2017651.4</v>
          </cell>
        </row>
        <row r="29">
          <cell r="C29">
            <v>1254</v>
          </cell>
          <cell r="D29" t="str">
            <v>GMPS1254</v>
          </cell>
          <cell r="E29" t="str">
            <v>Buttsbury I, Billericay</v>
          </cell>
          <cell r="F29" t="str">
            <v>Y</v>
          </cell>
          <cell r="G29">
            <v>10005089</v>
          </cell>
          <cell r="H29"/>
          <cell r="I29">
            <v>1641695.2225200001</v>
          </cell>
          <cell r="J29">
            <v>32134</v>
          </cell>
          <cell r="K29">
            <v>0</v>
          </cell>
          <cell r="L29">
            <v>0</v>
          </cell>
          <cell r="M29">
            <v>0</v>
          </cell>
          <cell r="N29">
            <v>4864</v>
          </cell>
          <cell r="O29"/>
          <cell r="P29">
            <v>0</v>
          </cell>
          <cell r="Q29">
            <v>1678693.2225200001</v>
          </cell>
        </row>
        <row r="30">
          <cell r="C30">
            <v>1564</v>
          </cell>
          <cell r="D30" t="str">
            <v>RB051564</v>
          </cell>
          <cell r="E30" t="str">
            <v>Canvey Island I</v>
          </cell>
          <cell r="F30" t="str">
            <v>Y</v>
          </cell>
          <cell r="G30">
            <v>10003360</v>
          </cell>
          <cell r="H30" t="str">
            <v/>
          </cell>
          <cell r="I30">
            <v>939954.38312314078</v>
          </cell>
          <cell r="J30">
            <v>43708</v>
          </cell>
          <cell r="K30">
            <v>0</v>
          </cell>
          <cell r="L30">
            <v>0</v>
          </cell>
          <cell r="M30">
            <v>0</v>
          </cell>
          <cell r="N30">
            <v>18306.517500000002</v>
          </cell>
          <cell r="O30"/>
          <cell r="P30">
            <v>0</v>
          </cell>
          <cell r="Q30">
            <v>1001968.9006231407</v>
          </cell>
        </row>
        <row r="31">
          <cell r="C31">
            <v>1562</v>
          </cell>
          <cell r="D31" t="str">
            <v>RB051562</v>
          </cell>
          <cell r="E31" t="str">
            <v>Canvey J, Canvey Island</v>
          </cell>
          <cell r="F31" t="str">
            <v>Y</v>
          </cell>
          <cell r="G31">
            <v>10003362</v>
          </cell>
          <cell r="H31" t="str">
            <v/>
          </cell>
          <cell r="I31">
            <v>1161545.2159089863</v>
          </cell>
          <cell r="J31">
            <v>21118</v>
          </cell>
          <cell r="K31">
            <v>0</v>
          </cell>
          <cell r="L31">
            <v>0</v>
          </cell>
          <cell r="M31">
            <v>0</v>
          </cell>
          <cell r="N31">
            <v>22374.6325</v>
          </cell>
          <cell r="O31"/>
          <cell r="P31">
            <v>0</v>
          </cell>
          <cell r="Q31">
            <v>1205037.8484089863</v>
          </cell>
        </row>
        <row r="32">
          <cell r="C32">
            <v>1646</v>
          </cell>
          <cell r="D32" t="str">
            <v>GMPS1646</v>
          </cell>
          <cell r="E32" t="str">
            <v>Cathedral CE (V/A) P, The, Chelmsford</v>
          </cell>
          <cell r="F32" t="str">
            <v>Y</v>
          </cell>
          <cell r="G32">
            <v>10022108</v>
          </cell>
          <cell r="H32" t="str">
            <v/>
          </cell>
          <cell r="I32">
            <v>1441837.03</v>
          </cell>
          <cell r="J32">
            <v>28961</v>
          </cell>
          <cell r="K32">
            <v>0</v>
          </cell>
          <cell r="L32">
            <v>0</v>
          </cell>
          <cell r="M32">
            <v>0</v>
          </cell>
          <cell r="N32">
            <v>5611.47</v>
          </cell>
          <cell r="O32"/>
          <cell r="P32">
            <v>0</v>
          </cell>
          <cell r="Q32">
            <v>1476409.5</v>
          </cell>
        </row>
        <row r="33">
          <cell r="C33">
            <v>1643</v>
          </cell>
          <cell r="D33" t="str">
            <v>RB051643</v>
          </cell>
          <cell r="E33" t="str">
            <v>Chancellor Park P, Chelmsford</v>
          </cell>
          <cell r="F33" t="str">
            <v>Y</v>
          </cell>
          <cell r="G33">
            <v>10003384</v>
          </cell>
          <cell r="H33" t="str">
            <v/>
          </cell>
          <cell r="I33">
            <v>964892.08661042072</v>
          </cell>
          <cell r="J33">
            <v>75526</v>
          </cell>
          <cell r="K33">
            <v>0</v>
          </cell>
          <cell r="L33">
            <v>0</v>
          </cell>
          <cell r="M33">
            <v>0</v>
          </cell>
          <cell r="N33">
            <v>38607.67</v>
          </cell>
          <cell r="O33"/>
          <cell r="P33">
            <v>0</v>
          </cell>
          <cell r="Q33">
            <v>1079025.7566104208</v>
          </cell>
        </row>
        <row r="34">
          <cell r="C34">
            <v>2844</v>
          </cell>
          <cell r="D34" t="str">
            <v>GMPS2844</v>
          </cell>
          <cell r="E34" t="str">
            <v>Chase Lane P &amp; N, Harwich</v>
          </cell>
          <cell r="F34" t="str">
            <v>Y</v>
          </cell>
          <cell r="G34">
            <v>10003725</v>
          </cell>
          <cell r="H34" t="str">
            <v/>
          </cell>
          <cell r="I34">
            <v>1948199.4985615441</v>
          </cell>
          <cell r="J34">
            <v>81410</v>
          </cell>
          <cell r="K34">
            <v>0</v>
          </cell>
          <cell r="L34">
            <v>0</v>
          </cell>
          <cell r="M34">
            <v>0</v>
          </cell>
          <cell r="N34">
            <v>47616</v>
          </cell>
          <cell r="O34"/>
          <cell r="P34">
            <v>0</v>
          </cell>
          <cell r="Q34">
            <v>2077225.4985615441</v>
          </cell>
        </row>
        <row r="35">
          <cell r="C35">
            <v>4816</v>
          </cell>
          <cell r="D35" t="str">
            <v>RB054816</v>
          </cell>
          <cell r="E35" t="str">
            <v>Chipping Hill School, Witham</v>
          </cell>
          <cell r="F35" t="str">
            <v>Y</v>
          </cell>
          <cell r="G35">
            <v>10003486</v>
          </cell>
          <cell r="H35" t="str">
            <v/>
          </cell>
          <cell r="I35">
            <v>1927284.69</v>
          </cell>
          <cell r="J35">
            <v>71826</v>
          </cell>
          <cell r="K35">
            <v>0</v>
          </cell>
          <cell r="L35">
            <v>0</v>
          </cell>
          <cell r="M35">
            <v>0</v>
          </cell>
          <cell r="N35">
            <v>71256.899999999994</v>
          </cell>
          <cell r="O35"/>
          <cell r="P35">
            <v>0</v>
          </cell>
          <cell r="Q35">
            <v>2070367.5899999999</v>
          </cell>
        </row>
        <row r="36">
          <cell r="C36">
            <v>1760</v>
          </cell>
          <cell r="D36" t="str">
            <v>RB051760</v>
          </cell>
          <cell r="E36" t="str">
            <v>Chrishall Holy Trinity &amp; St Nicholas CE (V/A) P</v>
          </cell>
          <cell r="F36" t="str">
            <v>Y</v>
          </cell>
          <cell r="G36">
            <v>10041431</v>
          </cell>
          <cell r="H36" t="str">
            <v/>
          </cell>
          <cell r="I36">
            <v>618608.4320793543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2048</v>
          </cell>
          <cell r="O36"/>
          <cell r="P36">
            <v>0</v>
          </cell>
          <cell r="Q36">
            <v>620656.4320793543</v>
          </cell>
        </row>
        <row r="37">
          <cell r="C37">
            <v>2706</v>
          </cell>
          <cell r="D37" t="str">
            <v>RB052706</v>
          </cell>
          <cell r="E37" t="str">
            <v>Church Langley Cmty P, Harlow</v>
          </cell>
          <cell r="F37" t="str">
            <v>Y</v>
          </cell>
          <cell r="G37">
            <v>10003843</v>
          </cell>
          <cell r="H37" t="str">
            <v/>
          </cell>
          <cell r="I37">
            <v>2132203.5247689993</v>
          </cell>
          <cell r="J37">
            <v>12113</v>
          </cell>
          <cell r="K37">
            <v>0</v>
          </cell>
          <cell r="L37">
            <v>0</v>
          </cell>
          <cell r="M37">
            <v>0</v>
          </cell>
          <cell r="N37">
            <v>65536</v>
          </cell>
          <cell r="O37"/>
          <cell r="P37">
            <v>0</v>
          </cell>
          <cell r="Q37">
            <v>2209852.5247689993</v>
          </cell>
        </row>
        <row r="38">
          <cell r="C38">
            <v>2708</v>
          </cell>
          <cell r="D38" t="str">
            <v>RB052708</v>
          </cell>
          <cell r="E38" t="str">
            <v>Churchgate CE (V/A) P, Harlow</v>
          </cell>
          <cell r="F38" t="str">
            <v>Y</v>
          </cell>
          <cell r="G38">
            <v>10003912</v>
          </cell>
          <cell r="H38" t="str">
            <v/>
          </cell>
          <cell r="I38">
            <v>946394.60601076111</v>
          </cell>
          <cell r="J38">
            <v>31000</v>
          </cell>
          <cell r="K38">
            <v>0</v>
          </cell>
          <cell r="L38">
            <v>0</v>
          </cell>
          <cell r="M38">
            <v>0</v>
          </cell>
          <cell r="N38">
            <v>4992</v>
          </cell>
          <cell r="O38"/>
          <cell r="P38">
            <v>0</v>
          </cell>
          <cell r="Q38">
            <v>982386.60601076111</v>
          </cell>
        </row>
        <row r="39">
          <cell r="C39">
            <v>1802</v>
          </cell>
          <cell r="D39" t="str">
            <v>RB051802</v>
          </cell>
          <cell r="E39" t="str">
            <v>Clavering P</v>
          </cell>
          <cell r="F39" t="str">
            <v>Y</v>
          </cell>
          <cell r="G39">
            <v>10002799</v>
          </cell>
          <cell r="H39" t="str">
            <v/>
          </cell>
          <cell r="I39">
            <v>771726.24003619084</v>
          </cell>
          <cell r="J39">
            <v>8405</v>
          </cell>
          <cell r="K39">
            <v>0</v>
          </cell>
          <cell r="L39">
            <v>0</v>
          </cell>
          <cell r="M39">
            <v>0</v>
          </cell>
          <cell r="N39">
            <v>5913.6</v>
          </cell>
          <cell r="O39"/>
          <cell r="P39">
            <v>0</v>
          </cell>
          <cell r="Q39">
            <v>786044.84003619081</v>
          </cell>
        </row>
        <row r="40">
          <cell r="C40">
            <v>1950</v>
          </cell>
          <cell r="D40" t="str">
            <v>RB051950</v>
          </cell>
          <cell r="E40" t="str">
            <v>Cold Norton P</v>
          </cell>
          <cell r="F40" t="str">
            <v>Y</v>
          </cell>
          <cell r="G40">
            <v>10002891</v>
          </cell>
          <cell r="H40" t="str">
            <v/>
          </cell>
          <cell r="I40">
            <v>734310.44016351085</v>
          </cell>
          <cell r="J40">
            <v>19800</v>
          </cell>
          <cell r="K40">
            <v>0</v>
          </cell>
          <cell r="L40">
            <v>0</v>
          </cell>
          <cell r="M40">
            <v>0</v>
          </cell>
          <cell r="N40">
            <v>16067.8</v>
          </cell>
          <cell r="O40"/>
          <cell r="P40">
            <v>0</v>
          </cell>
          <cell r="Q40">
            <v>770178.2401635109</v>
          </cell>
        </row>
        <row r="41">
          <cell r="C41">
            <v>4146</v>
          </cell>
          <cell r="D41" t="str">
            <v>GMPS4146</v>
          </cell>
          <cell r="E41" t="str">
            <v>Collingwood P, South Woodham Ferrers</v>
          </cell>
          <cell r="F41" t="str">
            <v>Y</v>
          </cell>
          <cell r="G41">
            <v>10003068</v>
          </cell>
          <cell r="H41" t="str">
            <v/>
          </cell>
          <cell r="I41">
            <v>1102973.2551534991</v>
          </cell>
          <cell r="J41">
            <v>26000</v>
          </cell>
          <cell r="K41">
            <v>0</v>
          </cell>
          <cell r="L41">
            <v>0</v>
          </cell>
          <cell r="M41">
            <v>0</v>
          </cell>
          <cell r="N41">
            <v>5324.8</v>
          </cell>
          <cell r="O41"/>
          <cell r="P41">
            <v>0</v>
          </cell>
          <cell r="Q41">
            <v>1134298.0551534991</v>
          </cell>
        </row>
        <row r="42">
          <cell r="C42">
            <v>1974</v>
          </cell>
          <cell r="D42" t="str">
            <v>RB051974</v>
          </cell>
          <cell r="E42" t="str">
            <v>Coopersale &amp; Theydon Garnon CE (V/C) P</v>
          </cell>
          <cell r="F42" t="str">
            <v>Y</v>
          </cell>
          <cell r="G42">
            <v>10007554</v>
          </cell>
          <cell r="H42" t="str">
            <v/>
          </cell>
          <cell r="I42">
            <v>934083.19008859631</v>
          </cell>
          <cell r="J42">
            <v>25200</v>
          </cell>
          <cell r="K42">
            <v>0</v>
          </cell>
          <cell r="L42">
            <v>0</v>
          </cell>
          <cell r="M42">
            <v>0</v>
          </cell>
          <cell r="N42">
            <v>17645.89</v>
          </cell>
          <cell r="O42"/>
          <cell r="P42">
            <v>0</v>
          </cell>
          <cell r="Q42">
            <v>976929.08008859633</v>
          </cell>
        </row>
        <row r="43">
          <cell r="C43">
            <v>1966</v>
          </cell>
          <cell r="D43" t="str">
            <v>RB051966</v>
          </cell>
          <cell r="E43" t="str">
            <v>Copford CE (V/C) P</v>
          </cell>
          <cell r="F43" t="str">
            <v>Y</v>
          </cell>
          <cell r="G43">
            <v>10007559</v>
          </cell>
          <cell r="H43" t="str">
            <v/>
          </cell>
          <cell r="I43">
            <v>960174.86</v>
          </cell>
          <cell r="J43">
            <v>9310</v>
          </cell>
          <cell r="K43">
            <v>0</v>
          </cell>
          <cell r="L43">
            <v>0</v>
          </cell>
          <cell r="M43">
            <v>0</v>
          </cell>
          <cell r="N43">
            <v>19080.509999999998</v>
          </cell>
          <cell r="O43"/>
          <cell r="P43">
            <v>0</v>
          </cell>
          <cell r="Q43">
            <v>988565.37</v>
          </cell>
        </row>
        <row r="44">
          <cell r="C44">
            <v>2070</v>
          </cell>
          <cell r="D44" t="str">
            <v>RB052070</v>
          </cell>
          <cell r="E44" t="str">
            <v>Danbury Park Cmty P</v>
          </cell>
          <cell r="F44" t="str">
            <v>Y</v>
          </cell>
          <cell r="G44">
            <v>10041509</v>
          </cell>
          <cell r="H44" t="str">
            <v/>
          </cell>
          <cell r="I44">
            <v>1185161.8899999999</v>
          </cell>
          <cell r="J44">
            <v>16608</v>
          </cell>
          <cell r="K44">
            <v>0</v>
          </cell>
          <cell r="L44">
            <v>0</v>
          </cell>
          <cell r="M44">
            <v>0</v>
          </cell>
          <cell r="N44">
            <v>30639.7</v>
          </cell>
          <cell r="O44"/>
          <cell r="P44">
            <v>0</v>
          </cell>
          <cell r="Q44">
            <v>1232409.5899999999</v>
          </cell>
        </row>
        <row r="45">
          <cell r="C45">
            <v>2092</v>
          </cell>
          <cell r="D45" t="str">
            <v>RB052092</v>
          </cell>
          <cell r="E45" t="str">
            <v>Dedham CE V/C P</v>
          </cell>
          <cell r="F45" t="str">
            <v>Y</v>
          </cell>
          <cell r="G45">
            <v>10041503</v>
          </cell>
          <cell r="H45" t="str">
            <v/>
          </cell>
          <cell r="I45">
            <v>966806.17762359791</v>
          </cell>
          <cell r="J45">
            <v>10905</v>
          </cell>
          <cell r="K45">
            <v>0</v>
          </cell>
          <cell r="L45">
            <v>0</v>
          </cell>
          <cell r="M45">
            <v>0</v>
          </cell>
          <cell r="N45">
            <v>16591.75</v>
          </cell>
          <cell r="O45"/>
          <cell r="P45">
            <v>0</v>
          </cell>
          <cell r="Q45">
            <v>994302.92762359791</v>
          </cell>
        </row>
        <row r="46">
          <cell r="C46">
            <v>2102</v>
          </cell>
          <cell r="D46" t="str">
            <v>RB052102</v>
          </cell>
          <cell r="E46" t="str">
            <v>Doddinghurst I</v>
          </cell>
          <cell r="F46" t="str">
            <v>Y</v>
          </cell>
          <cell r="G46">
            <v>10035695</v>
          </cell>
          <cell r="H46" t="str">
            <v/>
          </cell>
          <cell r="I46">
            <v>730829.54774962401</v>
          </cell>
          <cell r="J46">
            <v>14813</v>
          </cell>
          <cell r="K46">
            <v>0</v>
          </cell>
          <cell r="L46">
            <v>0</v>
          </cell>
          <cell r="M46">
            <v>0</v>
          </cell>
          <cell r="N46">
            <v>19960</v>
          </cell>
          <cell r="O46"/>
          <cell r="P46">
            <v>0</v>
          </cell>
          <cell r="Q46">
            <v>765602.54774962401</v>
          </cell>
        </row>
        <row r="47">
          <cell r="C47">
            <v>3704</v>
          </cell>
          <cell r="D47" t="str">
            <v>RB053704</v>
          </cell>
          <cell r="E47" t="str">
            <v>Down Hall P, Rayleigh</v>
          </cell>
          <cell r="F47" t="str">
            <v>Y</v>
          </cell>
          <cell r="G47">
            <v>10005415</v>
          </cell>
          <cell r="H47" t="str">
            <v/>
          </cell>
          <cell r="I47">
            <v>1175865.3700000001</v>
          </cell>
          <cell r="J47">
            <v>23805</v>
          </cell>
          <cell r="K47">
            <v>0</v>
          </cell>
          <cell r="L47">
            <v>0</v>
          </cell>
          <cell r="M47">
            <v>0</v>
          </cell>
          <cell r="N47">
            <v>33024</v>
          </cell>
          <cell r="O47"/>
          <cell r="P47">
            <v>0</v>
          </cell>
          <cell r="Q47">
            <v>1232694.3700000001</v>
          </cell>
        </row>
        <row r="48">
          <cell r="C48">
            <v>2114</v>
          </cell>
          <cell r="D48" t="str">
            <v>RB052114</v>
          </cell>
          <cell r="E48" t="str">
            <v>Downham CE (V/C) P</v>
          </cell>
          <cell r="F48" t="str">
            <v>Y</v>
          </cell>
          <cell r="G48">
            <v>10041619</v>
          </cell>
          <cell r="H48" t="str">
            <v/>
          </cell>
          <cell r="I48">
            <v>915965.66265779047</v>
          </cell>
          <cell r="J48">
            <v>38500</v>
          </cell>
          <cell r="K48">
            <v>0</v>
          </cell>
          <cell r="L48">
            <v>0</v>
          </cell>
          <cell r="M48">
            <v>0</v>
          </cell>
          <cell r="N48">
            <v>27568.49</v>
          </cell>
          <cell r="O48"/>
          <cell r="P48">
            <v>0</v>
          </cell>
          <cell r="Q48">
            <v>982034.15265779046</v>
          </cell>
        </row>
        <row r="49">
          <cell r="C49">
            <v>2334</v>
          </cell>
          <cell r="D49" t="str">
            <v>RB052334</v>
          </cell>
          <cell r="E49" t="str">
            <v>Dr Walker's CE (V/C) P, Fyfield</v>
          </cell>
          <cell r="F49" t="str">
            <v>Y</v>
          </cell>
          <cell r="G49">
            <v>10041558</v>
          </cell>
          <cell r="H49" t="str">
            <v/>
          </cell>
          <cell r="I49">
            <v>473112.71216796624</v>
          </cell>
          <cell r="J49">
            <v>8500</v>
          </cell>
          <cell r="K49">
            <v>0</v>
          </cell>
          <cell r="L49">
            <v>0</v>
          </cell>
          <cell r="M49">
            <v>0</v>
          </cell>
          <cell r="N49">
            <v>15350.49</v>
          </cell>
          <cell r="O49"/>
          <cell r="P49">
            <v>0</v>
          </cell>
          <cell r="Q49">
            <v>496963.20216796623</v>
          </cell>
        </row>
        <row r="50">
          <cell r="C50">
            <v>2122</v>
          </cell>
          <cell r="D50" t="str">
            <v>GMPS2122</v>
          </cell>
          <cell r="E50" t="str">
            <v>Dunmow St Mary's P</v>
          </cell>
          <cell r="F50" t="str">
            <v>Y</v>
          </cell>
          <cell r="G50">
            <v>10026580</v>
          </cell>
          <cell r="H50"/>
          <cell r="I50">
            <v>2131503.4700000002</v>
          </cell>
          <cell r="J50">
            <v>45656</v>
          </cell>
          <cell r="K50">
            <v>0</v>
          </cell>
          <cell r="L50">
            <v>0</v>
          </cell>
          <cell r="M50">
            <v>0</v>
          </cell>
          <cell r="N50">
            <v>10956.8</v>
          </cell>
          <cell r="O50"/>
          <cell r="P50">
            <v>0</v>
          </cell>
          <cell r="Q50">
            <v>2188116.27</v>
          </cell>
        </row>
        <row r="51">
          <cell r="C51">
            <v>2160</v>
          </cell>
          <cell r="D51" t="str">
            <v>GMPS2160</v>
          </cell>
          <cell r="E51" t="str">
            <v>Earls Colne P &amp; N</v>
          </cell>
          <cell r="F51" t="str">
            <v>Y</v>
          </cell>
          <cell r="G51">
            <v>10005381</v>
          </cell>
          <cell r="H51" t="str">
            <v/>
          </cell>
          <cell r="I51">
            <v>1857008.4700000002</v>
          </cell>
          <cell r="J51">
            <v>45300</v>
          </cell>
          <cell r="K51">
            <v>0</v>
          </cell>
          <cell r="L51">
            <v>0</v>
          </cell>
          <cell r="M51">
            <v>0</v>
          </cell>
          <cell r="N51">
            <v>7168</v>
          </cell>
          <cell r="O51"/>
          <cell r="P51">
            <v>0</v>
          </cell>
          <cell r="Q51">
            <v>1909476.4700000002</v>
          </cell>
        </row>
        <row r="52">
          <cell r="C52">
            <v>2176</v>
          </cell>
          <cell r="D52" t="str">
            <v>RB052176</v>
          </cell>
          <cell r="E52" t="str">
            <v>East Hanningfield CE P</v>
          </cell>
          <cell r="F52" t="str">
            <v>Y</v>
          </cell>
          <cell r="G52">
            <v>10041472</v>
          </cell>
          <cell r="H52" t="str">
            <v/>
          </cell>
          <cell r="I52">
            <v>605589.32312723144</v>
          </cell>
          <cell r="J52">
            <v>7500</v>
          </cell>
          <cell r="K52">
            <v>0</v>
          </cell>
          <cell r="L52">
            <v>0</v>
          </cell>
          <cell r="M52">
            <v>0</v>
          </cell>
          <cell r="N52">
            <v>18793.59</v>
          </cell>
          <cell r="O52"/>
          <cell r="P52">
            <v>0</v>
          </cell>
          <cell r="Q52">
            <v>631882.91312723141</v>
          </cell>
        </row>
        <row r="53">
          <cell r="C53">
            <v>3706</v>
          </cell>
          <cell r="D53" t="str">
            <v>RB053706</v>
          </cell>
          <cell r="E53" t="str">
            <v>Edward Francis P, Rayleigh</v>
          </cell>
          <cell r="F53" t="str">
            <v>Y</v>
          </cell>
          <cell r="G53">
            <v>10006702</v>
          </cell>
          <cell r="H53" t="str">
            <v/>
          </cell>
          <cell r="I53">
            <v>1908811.38</v>
          </cell>
          <cell r="J53">
            <v>95208</v>
          </cell>
          <cell r="K53">
            <v>0</v>
          </cell>
          <cell r="L53">
            <v>0</v>
          </cell>
          <cell r="M53">
            <v>0</v>
          </cell>
          <cell r="N53">
            <v>36864</v>
          </cell>
          <cell r="O53"/>
          <cell r="P53">
            <v>0</v>
          </cell>
          <cell r="Q53">
            <v>2040883.38</v>
          </cell>
        </row>
        <row r="54">
          <cell r="C54">
            <v>4140</v>
          </cell>
          <cell r="D54" t="str">
            <v>GMPS4140</v>
          </cell>
          <cell r="E54" t="str">
            <v>Elmwood P, South Woodham Ferrers</v>
          </cell>
          <cell r="F54" t="str">
            <v>Y</v>
          </cell>
          <cell r="G54">
            <v>10005579</v>
          </cell>
          <cell r="H54" t="str">
            <v/>
          </cell>
          <cell r="I54">
            <v>1874541.96</v>
          </cell>
          <cell r="J54">
            <v>54313</v>
          </cell>
          <cell r="K54">
            <v>0</v>
          </cell>
          <cell r="L54">
            <v>0</v>
          </cell>
          <cell r="M54">
            <v>0</v>
          </cell>
          <cell r="N54">
            <v>8550.4</v>
          </cell>
          <cell r="O54"/>
          <cell r="P54">
            <v>0</v>
          </cell>
          <cell r="Q54">
            <v>1937405.3599999999</v>
          </cell>
        </row>
        <row r="55">
          <cell r="C55">
            <v>2200</v>
          </cell>
          <cell r="D55" t="str">
            <v>RB052200</v>
          </cell>
          <cell r="E55" t="str">
            <v>Elsenham CE (V/C) P</v>
          </cell>
          <cell r="F55" t="str">
            <v>Y</v>
          </cell>
          <cell r="G55">
            <v>10005628</v>
          </cell>
          <cell r="H55"/>
          <cell r="I55">
            <v>1649463.0491666666</v>
          </cell>
          <cell r="J55">
            <v>46756</v>
          </cell>
          <cell r="K55">
            <v>0</v>
          </cell>
          <cell r="L55">
            <v>0</v>
          </cell>
          <cell r="M55">
            <v>0</v>
          </cell>
          <cell r="N55">
            <v>3746</v>
          </cell>
          <cell r="O55"/>
          <cell r="P55">
            <v>0</v>
          </cell>
          <cell r="Q55">
            <v>1699965.0491666666</v>
          </cell>
        </row>
        <row r="56">
          <cell r="C56">
            <v>3254</v>
          </cell>
          <cell r="D56" t="str">
            <v>GMPS3254</v>
          </cell>
          <cell r="E56" t="str">
            <v>Engaines P, Little Clacton</v>
          </cell>
          <cell r="F56" t="str">
            <v>Y</v>
          </cell>
          <cell r="G56">
            <v>10005898</v>
          </cell>
          <cell r="H56" t="str">
            <v/>
          </cell>
          <cell r="I56">
            <v>1658706.5173141942</v>
          </cell>
          <cell r="J56">
            <v>33216</v>
          </cell>
          <cell r="K56">
            <v>0</v>
          </cell>
          <cell r="L56">
            <v>0</v>
          </cell>
          <cell r="M56">
            <v>0</v>
          </cell>
          <cell r="N56">
            <v>7550.68</v>
          </cell>
          <cell r="O56"/>
          <cell r="P56">
            <v>-242720</v>
          </cell>
          <cell r="Q56">
            <v>1456753.1973141942</v>
          </cell>
        </row>
        <row r="57">
          <cell r="C57">
            <v>2211</v>
          </cell>
          <cell r="D57" t="str">
            <v>RB052211</v>
          </cell>
          <cell r="E57" t="str">
            <v>Epping Primary</v>
          </cell>
          <cell r="F57" t="str">
            <v>Y</v>
          </cell>
          <cell r="G57">
            <v>10005665</v>
          </cell>
          <cell r="H57" t="str">
            <v/>
          </cell>
          <cell r="I57">
            <v>1842346.8608279997</v>
          </cell>
          <cell r="J57">
            <v>23405</v>
          </cell>
          <cell r="K57">
            <v>0</v>
          </cell>
          <cell r="L57">
            <v>0</v>
          </cell>
          <cell r="M57">
            <v>0</v>
          </cell>
          <cell r="N57">
            <v>62464</v>
          </cell>
          <cell r="O57"/>
          <cell r="P57">
            <v>0</v>
          </cell>
          <cell r="Q57">
            <v>1928215.8608279997</v>
          </cell>
        </row>
        <row r="58">
          <cell r="C58">
            <v>3590</v>
          </cell>
          <cell r="D58" t="str">
            <v>RB053590</v>
          </cell>
          <cell r="E58" t="str">
            <v>Eversley P, Pitsea</v>
          </cell>
          <cell r="F58" t="str">
            <v>Y</v>
          </cell>
          <cell r="G58">
            <v>20000069</v>
          </cell>
          <cell r="H58" t="str">
            <v/>
          </cell>
          <cell r="I58">
            <v>2063803.096817066</v>
          </cell>
          <cell r="J58">
            <v>31308</v>
          </cell>
          <cell r="K58">
            <v>0</v>
          </cell>
          <cell r="L58">
            <v>0</v>
          </cell>
          <cell r="M58">
            <v>0</v>
          </cell>
          <cell r="N58">
            <v>32000</v>
          </cell>
          <cell r="O58"/>
          <cell r="P58">
            <v>0</v>
          </cell>
          <cell r="Q58">
            <v>2127111.096817066</v>
          </cell>
        </row>
        <row r="59">
          <cell r="C59">
            <v>2250</v>
          </cell>
          <cell r="D59" t="str">
            <v>RB052250</v>
          </cell>
          <cell r="E59" t="str">
            <v>Farnham CE P</v>
          </cell>
          <cell r="F59" t="str">
            <v>Y</v>
          </cell>
          <cell r="G59">
            <v>10041459</v>
          </cell>
          <cell r="H59" t="str">
            <v/>
          </cell>
          <cell r="I59">
            <v>291175.52023847838</v>
          </cell>
          <cell r="J59">
            <v>15000</v>
          </cell>
          <cell r="K59">
            <v>0</v>
          </cell>
          <cell r="L59">
            <v>0</v>
          </cell>
          <cell r="M59">
            <v>0</v>
          </cell>
          <cell r="N59">
            <v>1356.8</v>
          </cell>
          <cell r="O59"/>
          <cell r="P59">
            <v>0</v>
          </cell>
          <cell r="Q59">
            <v>307532.32023847837</v>
          </cell>
        </row>
        <row r="60">
          <cell r="C60">
            <v>2266</v>
          </cell>
          <cell r="D60" t="str">
            <v>RB052266</v>
          </cell>
          <cell r="E60" t="str">
            <v>Felsted P</v>
          </cell>
          <cell r="F60" t="str">
            <v>Y</v>
          </cell>
          <cell r="G60">
            <v>10010355</v>
          </cell>
          <cell r="H60" t="str">
            <v/>
          </cell>
          <cell r="I60">
            <v>929997.71404499304</v>
          </cell>
          <cell r="J60">
            <v>34921</v>
          </cell>
          <cell r="K60">
            <v>0</v>
          </cell>
          <cell r="L60">
            <v>0</v>
          </cell>
          <cell r="M60">
            <v>0</v>
          </cell>
          <cell r="N60">
            <v>24340.81</v>
          </cell>
          <cell r="O60"/>
          <cell r="P60">
            <v>0</v>
          </cell>
          <cell r="Q60">
            <v>989259.5240449931</v>
          </cell>
        </row>
        <row r="61">
          <cell r="C61">
            <v>2282</v>
          </cell>
          <cell r="D61" t="str">
            <v>RB052282</v>
          </cell>
          <cell r="E61" t="str">
            <v>Fingringhoe CE (V/A) P</v>
          </cell>
          <cell r="F61" t="str">
            <v>Y</v>
          </cell>
          <cell r="G61">
            <v>10010530</v>
          </cell>
          <cell r="H61" t="str">
            <v/>
          </cell>
          <cell r="I61">
            <v>506350.26400143962</v>
          </cell>
          <cell r="J61">
            <v>10000</v>
          </cell>
          <cell r="K61">
            <v>0</v>
          </cell>
          <cell r="L61">
            <v>0</v>
          </cell>
          <cell r="M61">
            <v>0</v>
          </cell>
          <cell r="N61">
            <v>1072.52</v>
          </cell>
          <cell r="O61"/>
          <cell r="P61">
            <v>0</v>
          </cell>
          <cell r="Q61">
            <v>517422.78400143964</v>
          </cell>
        </row>
        <row r="62">
          <cell r="C62">
            <v>1820</v>
          </cell>
          <cell r="D62" t="str">
            <v>RB051820</v>
          </cell>
          <cell r="E62" t="str">
            <v>Friars Grove P, Colchester</v>
          </cell>
          <cell r="F62" t="str">
            <v>Y</v>
          </cell>
          <cell r="G62">
            <v>10010199</v>
          </cell>
          <cell r="H62" t="str">
            <v/>
          </cell>
          <cell r="I62">
            <v>1935542.7384453102</v>
          </cell>
          <cell r="J62">
            <v>11608</v>
          </cell>
          <cell r="K62">
            <v>0</v>
          </cell>
          <cell r="L62">
            <v>0</v>
          </cell>
          <cell r="M62">
            <v>0</v>
          </cell>
          <cell r="N62">
            <v>35660.42</v>
          </cell>
          <cell r="O62"/>
          <cell r="P62">
            <v>0</v>
          </cell>
          <cell r="Q62">
            <v>1982811.1584453101</v>
          </cell>
        </row>
        <row r="63">
          <cell r="C63">
            <v>2370</v>
          </cell>
          <cell r="D63" t="str">
            <v>RB052370</v>
          </cell>
          <cell r="E63" t="str">
            <v>Galleywood I</v>
          </cell>
          <cell r="F63" t="str">
            <v>Y</v>
          </cell>
          <cell r="G63">
            <v>10009721</v>
          </cell>
          <cell r="H63" t="str">
            <v/>
          </cell>
          <cell r="I63">
            <v>935570.72559838893</v>
          </cell>
          <cell r="J63">
            <v>32876</v>
          </cell>
          <cell r="K63">
            <v>0</v>
          </cell>
          <cell r="L63">
            <v>0</v>
          </cell>
          <cell r="M63">
            <v>0</v>
          </cell>
          <cell r="N63">
            <v>18837.25</v>
          </cell>
          <cell r="O63"/>
          <cell r="P63">
            <v>0</v>
          </cell>
          <cell r="Q63">
            <v>987283.97559838893</v>
          </cell>
        </row>
        <row r="64">
          <cell r="C64">
            <v>1114</v>
          </cell>
          <cell r="D64" t="str">
            <v>RB051114</v>
          </cell>
          <cell r="E64" t="str">
            <v>Ghyllgrove Cmty P, Basildon</v>
          </cell>
          <cell r="F64" t="str">
            <v>Y</v>
          </cell>
          <cell r="G64">
            <v>10009984</v>
          </cell>
          <cell r="H64" t="str">
            <v/>
          </cell>
          <cell r="I64">
            <v>3217506.2194767226</v>
          </cell>
          <cell r="J64">
            <v>164152</v>
          </cell>
          <cell r="K64">
            <v>36000</v>
          </cell>
          <cell r="L64">
            <v>46412</v>
          </cell>
          <cell r="M64">
            <v>0</v>
          </cell>
          <cell r="N64">
            <v>62654.8</v>
          </cell>
          <cell r="O64"/>
          <cell r="P64">
            <v>0</v>
          </cell>
          <cell r="Q64">
            <v>3526725.0194767225</v>
          </cell>
        </row>
        <row r="65">
          <cell r="C65">
            <v>1822</v>
          </cell>
          <cell r="D65" t="str">
            <v>RB051822</v>
          </cell>
          <cell r="E65" t="str">
            <v>Gosbecks P, Colchester</v>
          </cell>
          <cell r="F65" t="str">
            <v>Y</v>
          </cell>
          <cell r="G65">
            <v>10009047</v>
          </cell>
          <cell r="H65" t="str">
            <v/>
          </cell>
          <cell r="I65">
            <v>1281907.0011824421</v>
          </cell>
          <cell r="J65">
            <v>16718</v>
          </cell>
          <cell r="K65">
            <v>0</v>
          </cell>
          <cell r="L65">
            <v>0</v>
          </cell>
          <cell r="M65">
            <v>0</v>
          </cell>
          <cell r="N65">
            <v>29544</v>
          </cell>
          <cell r="O65"/>
          <cell r="P65">
            <v>0</v>
          </cell>
          <cell r="Q65">
            <v>1328169.0011824421</v>
          </cell>
        </row>
        <row r="66">
          <cell r="C66">
            <v>4768</v>
          </cell>
          <cell r="D66" t="str">
            <v>RB054768</v>
          </cell>
          <cell r="E66" t="str">
            <v>Grange P, Wickford</v>
          </cell>
          <cell r="F66" t="str">
            <v>Y</v>
          </cell>
          <cell r="G66">
            <v>10009143</v>
          </cell>
          <cell r="H66" t="str">
            <v/>
          </cell>
          <cell r="I66">
            <v>1406223.1296154431</v>
          </cell>
          <cell r="J66">
            <v>25008</v>
          </cell>
          <cell r="K66">
            <v>0</v>
          </cell>
          <cell r="L66">
            <v>0</v>
          </cell>
          <cell r="M66">
            <v>0</v>
          </cell>
          <cell r="N66">
            <v>28928</v>
          </cell>
          <cell r="O66"/>
          <cell r="P66">
            <v>0</v>
          </cell>
          <cell r="Q66">
            <v>1460159.1296154431</v>
          </cell>
        </row>
        <row r="67">
          <cell r="C67">
            <v>2480</v>
          </cell>
          <cell r="D67" t="str">
            <v>RB052480</v>
          </cell>
          <cell r="E67" t="str">
            <v>Gt Bardfield P</v>
          </cell>
          <cell r="F67" t="str">
            <v>Y</v>
          </cell>
          <cell r="G67">
            <v>10041510</v>
          </cell>
          <cell r="H67" t="str">
            <v/>
          </cell>
          <cell r="I67">
            <v>649630.17904349091</v>
          </cell>
          <cell r="J67">
            <v>36800</v>
          </cell>
          <cell r="K67">
            <v>0</v>
          </cell>
          <cell r="L67">
            <v>0</v>
          </cell>
          <cell r="M67">
            <v>0</v>
          </cell>
          <cell r="N67">
            <v>12194.31</v>
          </cell>
          <cell r="O67"/>
          <cell r="P67">
            <v>0</v>
          </cell>
          <cell r="Q67">
            <v>698624.48904349096</v>
          </cell>
        </row>
        <row r="68">
          <cell r="C68">
            <v>1368</v>
          </cell>
          <cell r="D68" t="str">
            <v>RB051368</v>
          </cell>
          <cell r="E68" t="str">
            <v>Gt Bradfords I &amp; N, Braintree</v>
          </cell>
          <cell r="F68" t="str">
            <v>Y</v>
          </cell>
          <cell r="G68">
            <v>10009237</v>
          </cell>
          <cell r="H68" t="str">
            <v/>
          </cell>
          <cell r="I68">
            <v>1208894.4833046033</v>
          </cell>
          <cell r="J68">
            <v>21213</v>
          </cell>
          <cell r="K68">
            <v>0</v>
          </cell>
          <cell r="L68">
            <v>0</v>
          </cell>
          <cell r="M68">
            <v>0</v>
          </cell>
          <cell r="N68">
            <v>29696</v>
          </cell>
          <cell r="O68"/>
          <cell r="P68">
            <v>0</v>
          </cell>
          <cell r="Q68">
            <v>1259803.4833046033</v>
          </cell>
        </row>
        <row r="69">
          <cell r="C69">
            <v>1366</v>
          </cell>
          <cell r="D69" t="str">
            <v>RB051366</v>
          </cell>
          <cell r="E69" t="str">
            <v>Gt Bradfords J, Braintree</v>
          </cell>
          <cell r="F69" t="str">
            <v>Y</v>
          </cell>
          <cell r="G69">
            <v>10009238</v>
          </cell>
          <cell r="H69" t="str">
            <v/>
          </cell>
          <cell r="I69">
            <v>1599975.0734340851</v>
          </cell>
          <cell r="J69">
            <v>43721</v>
          </cell>
          <cell r="K69">
            <v>0</v>
          </cell>
          <cell r="L69">
            <v>0</v>
          </cell>
          <cell r="M69">
            <v>0</v>
          </cell>
          <cell r="N69">
            <v>28416</v>
          </cell>
          <cell r="O69"/>
          <cell r="P69">
            <v>0</v>
          </cell>
          <cell r="Q69">
            <v>1672112.0734340851</v>
          </cell>
        </row>
        <row r="70">
          <cell r="C70">
            <v>2124</v>
          </cell>
          <cell r="D70" t="str">
            <v>GMPS2124</v>
          </cell>
          <cell r="E70" t="str">
            <v>Gt Dunmow Primary</v>
          </cell>
          <cell r="F70" t="str">
            <v>Y</v>
          </cell>
          <cell r="G70">
            <v>10009311</v>
          </cell>
          <cell r="H70" t="str">
            <v/>
          </cell>
          <cell r="I70">
            <v>1922595.01</v>
          </cell>
          <cell r="J70">
            <v>51821</v>
          </cell>
          <cell r="K70">
            <v>0</v>
          </cell>
          <cell r="L70">
            <v>0</v>
          </cell>
          <cell r="M70">
            <v>0</v>
          </cell>
          <cell r="N70">
            <v>14028.8</v>
          </cell>
          <cell r="O70"/>
          <cell r="P70">
            <v>0</v>
          </cell>
          <cell r="Q70">
            <v>1988444.81</v>
          </cell>
        </row>
        <row r="71">
          <cell r="C71">
            <v>2512</v>
          </cell>
          <cell r="D71" t="str">
            <v>RB052512</v>
          </cell>
          <cell r="E71" t="str">
            <v>Gt Easton CE (V/A) P</v>
          </cell>
          <cell r="F71" t="str">
            <v>Y</v>
          </cell>
          <cell r="G71">
            <v>10009314</v>
          </cell>
          <cell r="H71" t="str">
            <v/>
          </cell>
          <cell r="I71">
            <v>721167.79501438793</v>
          </cell>
          <cell r="J71">
            <v>70799</v>
          </cell>
          <cell r="K71">
            <v>0</v>
          </cell>
          <cell r="L71">
            <v>0</v>
          </cell>
          <cell r="M71">
            <v>0</v>
          </cell>
          <cell r="N71">
            <v>3719.26</v>
          </cell>
          <cell r="O71"/>
          <cell r="P71">
            <v>0</v>
          </cell>
          <cell r="Q71">
            <v>795686.05501438794</v>
          </cell>
        </row>
        <row r="72">
          <cell r="C72">
            <v>2536</v>
          </cell>
          <cell r="D72" t="str">
            <v>RB052536</v>
          </cell>
          <cell r="E72" t="str">
            <v>Gt Leighs P</v>
          </cell>
          <cell r="F72" t="str">
            <v>Y</v>
          </cell>
          <cell r="G72">
            <v>10035697</v>
          </cell>
          <cell r="H72"/>
          <cell r="I72">
            <v>988954.01596190478</v>
          </cell>
          <cell r="J72">
            <v>48913</v>
          </cell>
          <cell r="K72">
            <v>0</v>
          </cell>
          <cell r="L72">
            <v>0</v>
          </cell>
          <cell r="M72">
            <v>0</v>
          </cell>
          <cell r="N72">
            <v>26368</v>
          </cell>
          <cell r="O72"/>
          <cell r="P72">
            <v>0</v>
          </cell>
          <cell r="Q72">
            <v>1064235.0159619048</v>
          </cell>
        </row>
        <row r="73">
          <cell r="C73">
            <v>2560</v>
          </cell>
          <cell r="D73" t="str">
            <v>RB052560</v>
          </cell>
          <cell r="E73" t="str">
            <v>Gt Sampford P</v>
          </cell>
          <cell r="F73" t="str">
            <v>Y</v>
          </cell>
          <cell r="G73">
            <v>10039022</v>
          </cell>
          <cell r="H73" t="str">
            <v/>
          </cell>
          <cell r="I73">
            <v>490486.06057167129</v>
          </cell>
          <cell r="J73">
            <v>10200</v>
          </cell>
          <cell r="K73">
            <v>0</v>
          </cell>
          <cell r="L73">
            <v>0</v>
          </cell>
          <cell r="M73">
            <v>0</v>
          </cell>
          <cell r="N73">
            <v>14595.75</v>
          </cell>
          <cell r="O73"/>
          <cell r="P73">
            <v>0</v>
          </cell>
          <cell r="Q73">
            <v>515281.81057167129</v>
          </cell>
        </row>
        <row r="74">
          <cell r="C74">
            <v>2568</v>
          </cell>
          <cell r="D74" t="str">
            <v>RB052568</v>
          </cell>
          <cell r="E74" t="str">
            <v>Gt Tey CE (V/C) P</v>
          </cell>
          <cell r="F74" t="str">
            <v>Y</v>
          </cell>
          <cell r="G74">
            <v>10009320</v>
          </cell>
          <cell r="H74" t="str">
            <v/>
          </cell>
          <cell r="I74">
            <v>516251.33709976421</v>
          </cell>
          <cell r="J74">
            <v>32513</v>
          </cell>
          <cell r="K74">
            <v>0</v>
          </cell>
          <cell r="L74">
            <v>0</v>
          </cell>
          <cell r="M74">
            <v>0</v>
          </cell>
          <cell r="N74">
            <v>600</v>
          </cell>
          <cell r="O74"/>
          <cell r="P74">
            <v>0</v>
          </cell>
          <cell r="Q74">
            <v>549364.33709976426</v>
          </cell>
        </row>
        <row r="75">
          <cell r="C75">
            <v>2576</v>
          </cell>
          <cell r="D75" t="str">
            <v>GMPS2576</v>
          </cell>
          <cell r="E75" t="str">
            <v>Gt Totham P</v>
          </cell>
          <cell r="F75" t="str">
            <v>Y</v>
          </cell>
          <cell r="G75">
            <v>10009323</v>
          </cell>
          <cell r="H75" t="str">
            <v/>
          </cell>
          <cell r="I75">
            <v>1951855.48</v>
          </cell>
          <cell r="J75">
            <v>17513</v>
          </cell>
          <cell r="K75">
            <v>0</v>
          </cell>
          <cell r="L75">
            <v>0</v>
          </cell>
          <cell r="M75">
            <v>0</v>
          </cell>
          <cell r="N75">
            <v>6656</v>
          </cell>
          <cell r="O75"/>
          <cell r="P75">
            <v>0</v>
          </cell>
          <cell r="Q75">
            <v>1976024.48</v>
          </cell>
        </row>
        <row r="76">
          <cell r="C76">
            <v>2592</v>
          </cell>
          <cell r="D76" t="str">
            <v>RB052592</v>
          </cell>
          <cell r="E76" t="str">
            <v>Gt Waltham CE (V/C) P</v>
          </cell>
          <cell r="F76" t="str">
            <v>Y</v>
          </cell>
          <cell r="G76">
            <v>10009327</v>
          </cell>
          <cell r="H76" t="str">
            <v/>
          </cell>
          <cell r="I76">
            <v>792883.86389062286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17215.5</v>
          </cell>
          <cell r="O76"/>
          <cell r="P76">
            <v>0</v>
          </cell>
          <cell r="Q76">
            <v>810099.36389062286</v>
          </cell>
        </row>
        <row r="77">
          <cell r="C77">
            <v>1824</v>
          </cell>
          <cell r="D77" t="str">
            <v>RB051824</v>
          </cell>
          <cell r="E77" t="str">
            <v>Hamilton P, Colchester</v>
          </cell>
          <cell r="F77" t="str">
            <v>Y</v>
          </cell>
          <cell r="G77">
            <v>10008484</v>
          </cell>
          <cell r="H77" t="str">
            <v/>
          </cell>
          <cell r="I77">
            <v>1928936.5399999998</v>
          </cell>
          <cell r="J77">
            <v>45705</v>
          </cell>
          <cell r="K77">
            <v>0</v>
          </cell>
          <cell r="L77">
            <v>0</v>
          </cell>
          <cell r="M77">
            <v>0</v>
          </cell>
          <cell r="N77">
            <v>33371.519999999997</v>
          </cell>
          <cell r="O77"/>
          <cell r="P77">
            <v>0</v>
          </cell>
          <cell r="Q77">
            <v>2008013.0599999998</v>
          </cell>
        </row>
        <row r="78">
          <cell r="C78">
            <v>2715</v>
          </cell>
          <cell r="D78" t="str">
            <v>RB052715</v>
          </cell>
          <cell r="E78" t="str">
            <v>Hare Street Cty P &amp; N, Harlow</v>
          </cell>
          <cell r="F78" t="str">
            <v>Y</v>
          </cell>
          <cell r="G78">
            <v>10028342</v>
          </cell>
          <cell r="H78" t="str">
            <v/>
          </cell>
          <cell r="I78">
            <v>2075601.4310001289</v>
          </cell>
          <cell r="J78">
            <v>45900</v>
          </cell>
          <cell r="K78">
            <v>0</v>
          </cell>
          <cell r="L78">
            <v>0</v>
          </cell>
          <cell r="M78">
            <v>0</v>
          </cell>
          <cell r="N78">
            <v>40426.730000000003</v>
          </cell>
          <cell r="O78"/>
          <cell r="P78">
            <v>0</v>
          </cell>
          <cell r="Q78">
            <v>2161928.1610001288</v>
          </cell>
        </row>
        <row r="79">
          <cell r="C79">
            <v>2848</v>
          </cell>
          <cell r="D79" t="str">
            <v>RB052848</v>
          </cell>
          <cell r="E79" t="str">
            <v>Harwich Cmty P &amp; N</v>
          </cell>
          <cell r="F79" t="str">
            <v>Y</v>
          </cell>
          <cell r="G79">
            <v>10041518</v>
          </cell>
          <cell r="H79" t="str">
            <v/>
          </cell>
          <cell r="I79">
            <v>1402780.6326877575</v>
          </cell>
          <cell r="J79">
            <v>45000</v>
          </cell>
          <cell r="K79">
            <v>0</v>
          </cell>
          <cell r="L79">
            <v>0</v>
          </cell>
          <cell r="M79">
            <v>0</v>
          </cell>
          <cell r="N79">
            <v>37888</v>
          </cell>
          <cell r="O79"/>
          <cell r="P79">
            <v>-242720</v>
          </cell>
          <cell r="Q79">
            <v>1242948.6326877575</v>
          </cell>
        </row>
        <row r="80">
          <cell r="C80">
            <v>2886</v>
          </cell>
          <cell r="D80" t="str">
            <v>RB052886</v>
          </cell>
          <cell r="E80" t="str">
            <v>Hatfield Peverel I</v>
          </cell>
          <cell r="F80" t="str">
            <v>Y</v>
          </cell>
          <cell r="G80">
            <v>10008931</v>
          </cell>
          <cell r="H80" t="str">
            <v/>
          </cell>
          <cell r="I80">
            <v>827627.70295384561</v>
          </cell>
          <cell r="J80">
            <v>28900</v>
          </cell>
          <cell r="K80">
            <v>0</v>
          </cell>
          <cell r="L80">
            <v>0</v>
          </cell>
          <cell r="M80">
            <v>0</v>
          </cell>
          <cell r="N80">
            <v>17736.96</v>
          </cell>
          <cell r="O80"/>
          <cell r="P80">
            <v>0</v>
          </cell>
          <cell r="Q80">
            <v>874264.66295384557</v>
          </cell>
        </row>
        <row r="81">
          <cell r="C81">
            <v>2888</v>
          </cell>
          <cell r="D81" t="str">
            <v>GMPS2888</v>
          </cell>
          <cell r="E81" t="str">
            <v>Hatfield Peverel St Andrew's J</v>
          </cell>
          <cell r="F81" t="str">
            <v>Y</v>
          </cell>
          <cell r="G81">
            <v>10009000</v>
          </cell>
          <cell r="H81" t="str">
            <v/>
          </cell>
          <cell r="I81">
            <v>1015160.7428282695</v>
          </cell>
          <cell r="J81">
            <v>9826</v>
          </cell>
          <cell r="K81">
            <v>0</v>
          </cell>
          <cell r="L81">
            <v>0</v>
          </cell>
          <cell r="M81">
            <v>0</v>
          </cell>
          <cell r="N81">
            <v>4608</v>
          </cell>
          <cell r="O81"/>
          <cell r="P81">
            <v>0</v>
          </cell>
          <cell r="Q81">
            <v>1029594.7428282695</v>
          </cell>
        </row>
        <row r="82">
          <cell r="C82">
            <v>1826</v>
          </cell>
          <cell r="D82" t="str">
            <v>RB051826</v>
          </cell>
          <cell r="E82" t="str">
            <v>Hazelmere J, Colchester</v>
          </cell>
          <cell r="F82" t="str">
            <v>Y</v>
          </cell>
          <cell r="G82">
            <v>10009102</v>
          </cell>
          <cell r="H82" t="str">
            <v/>
          </cell>
          <cell r="I82">
            <v>1257297.4408827086</v>
          </cell>
          <cell r="J82">
            <v>44826</v>
          </cell>
          <cell r="K82">
            <v>0</v>
          </cell>
          <cell r="L82">
            <v>0</v>
          </cell>
          <cell r="M82">
            <v>0</v>
          </cell>
          <cell r="N82">
            <v>22182.37</v>
          </cell>
          <cell r="O82"/>
          <cell r="P82">
            <v>0</v>
          </cell>
          <cell r="Q82">
            <v>1324305.8108827088</v>
          </cell>
        </row>
        <row r="83">
          <cell r="C83">
            <v>4698</v>
          </cell>
          <cell r="D83" t="str">
            <v>RB054698</v>
          </cell>
          <cell r="E83" t="str">
            <v>Heathlands CE (V/C) P, West Bergholt</v>
          </cell>
          <cell r="F83" t="str">
            <v>Y</v>
          </cell>
          <cell r="G83">
            <v>10009280</v>
          </cell>
          <cell r="H83" t="str">
            <v/>
          </cell>
          <cell r="I83">
            <v>1910811.79</v>
          </cell>
          <cell r="J83">
            <v>59205</v>
          </cell>
          <cell r="K83">
            <v>0</v>
          </cell>
          <cell r="L83">
            <v>0</v>
          </cell>
          <cell r="M83">
            <v>0</v>
          </cell>
          <cell r="N83">
            <v>22829.25</v>
          </cell>
          <cell r="O83"/>
          <cell r="P83">
            <v>0</v>
          </cell>
          <cell r="Q83">
            <v>1992846.04</v>
          </cell>
        </row>
        <row r="84">
          <cell r="C84">
            <v>2912</v>
          </cell>
          <cell r="D84" t="str">
            <v>RB052912</v>
          </cell>
          <cell r="E84" t="str">
            <v>Henham &amp; Ugley P &amp; N</v>
          </cell>
          <cell r="F84" t="str">
            <v>Y</v>
          </cell>
          <cell r="G84">
            <v>10009451</v>
          </cell>
          <cell r="H84" t="str">
            <v/>
          </cell>
          <cell r="I84">
            <v>805655.57578665286</v>
          </cell>
          <cell r="J84">
            <v>10850</v>
          </cell>
          <cell r="K84">
            <v>0</v>
          </cell>
          <cell r="L84">
            <v>0</v>
          </cell>
          <cell r="M84">
            <v>0</v>
          </cell>
          <cell r="N84">
            <v>4666.0200000000004</v>
          </cell>
          <cell r="O84"/>
          <cell r="P84">
            <v>0</v>
          </cell>
          <cell r="Q84">
            <v>821171.59578665288</v>
          </cell>
        </row>
        <row r="85">
          <cell r="C85">
            <v>3234</v>
          </cell>
          <cell r="D85" t="str">
            <v>RB053234</v>
          </cell>
          <cell r="E85" t="str">
            <v>Highfields P, Lawford</v>
          </cell>
          <cell r="F85" t="str">
            <v>Y</v>
          </cell>
          <cell r="G85">
            <v>10008944</v>
          </cell>
          <cell r="H85" t="str">
            <v/>
          </cell>
          <cell r="I85">
            <v>1690192.69</v>
          </cell>
          <cell r="J85">
            <v>40211</v>
          </cell>
          <cell r="K85">
            <v>0</v>
          </cell>
          <cell r="L85">
            <v>0</v>
          </cell>
          <cell r="M85">
            <v>0</v>
          </cell>
          <cell r="N85">
            <v>48623.13</v>
          </cell>
          <cell r="O85"/>
          <cell r="P85">
            <v>-242720</v>
          </cell>
          <cell r="Q85">
            <v>1536306.8199999998</v>
          </cell>
        </row>
        <row r="86">
          <cell r="C86">
            <v>2944</v>
          </cell>
          <cell r="D86" t="str">
            <v>RB052944</v>
          </cell>
          <cell r="E86" t="str">
            <v>Highwood P</v>
          </cell>
          <cell r="F86" t="str">
            <v>Y</v>
          </cell>
          <cell r="G86">
            <v>10028353</v>
          </cell>
          <cell r="H86" t="str">
            <v/>
          </cell>
          <cell r="I86">
            <v>411840.06069931964</v>
          </cell>
          <cell r="J86">
            <v>30048</v>
          </cell>
          <cell r="K86">
            <v>0</v>
          </cell>
          <cell r="L86">
            <v>0</v>
          </cell>
          <cell r="M86">
            <v>0</v>
          </cell>
          <cell r="N86">
            <v>5501.47</v>
          </cell>
          <cell r="O86"/>
          <cell r="P86">
            <v>0</v>
          </cell>
          <cell r="Q86">
            <v>447389.53069931961</v>
          </cell>
        </row>
        <row r="87">
          <cell r="C87">
            <v>1776</v>
          </cell>
          <cell r="D87" t="str">
            <v>GMPS1776</v>
          </cell>
          <cell r="E87" t="str">
            <v>Holland Haven P, Clacton</v>
          </cell>
          <cell r="F87" t="str">
            <v>Y</v>
          </cell>
          <cell r="G87">
            <v>10009294</v>
          </cell>
          <cell r="H87" t="str">
            <v/>
          </cell>
          <cell r="I87">
            <v>1945594.9205466153</v>
          </cell>
          <cell r="J87">
            <v>65351</v>
          </cell>
          <cell r="K87">
            <v>0</v>
          </cell>
          <cell r="L87">
            <v>0</v>
          </cell>
          <cell r="M87">
            <v>0</v>
          </cell>
          <cell r="N87">
            <v>6955.2</v>
          </cell>
          <cell r="O87"/>
          <cell r="P87">
            <v>0</v>
          </cell>
          <cell r="Q87">
            <v>2017901.1205466152</v>
          </cell>
        </row>
        <row r="88">
          <cell r="C88">
            <v>3788</v>
          </cell>
          <cell r="D88" t="str">
            <v>RB053788</v>
          </cell>
          <cell r="E88" t="str">
            <v>Holt Farm I, Hawkwell</v>
          </cell>
          <cell r="F88" t="str">
            <v>Y</v>
          </cell>
          <cell r="G88">
            <v>10041414</v>
          </cell>
          <cell r="H88" t="str">
            <v/>
          </cell>
          <cell r="I88">
            <v>999174.00296623609</v>
          </cell>
          <cell r="J88">
            <v>10013</v>
          </cell>
          <cell r="K88">
            <v>0</v>
          </cell>
          <cell r="L88">
            <v>0</v>
          </cell>
          <cell r="M88">
            <v>0</v>
          </cell>
          <cell r="N88">
            <v>27112.1</v>
          </cell>
          <cell r="O88"/>
          <cell r="P88">
            <v>0</v>
          </cell>
          <cell r="Q88">
            <v>1036299.1029662361</v>
          </cell>
        </row>
        <row r="89">
          <cell r="C89">
            <v>2682</v>
          </cell>
          <cell r="D89" t="str">
            <v>RB052682</v>
          </cell>
          <cell r="E89" t="str">
            <v>Holy Trinity CE (V/C) P, Halstead</v>
          </cell>
          <cell r="F89" t="str">
            <v>Y</v>
          </cell>
          <cell r="G89">
            <v>10041480</v>
          </cell>
          <cell r="H89" t="str">
            <v/>
          </cell>
          <cell r="I89">
            <v>1047184.3536867206</v>
          </cell>
          <cell r="J89">
            <v>18227</v>
          </cell>
          <cell r="K89">
            <v>0</v>
          </cell>
          <cell r="L89">
            <v>0</v>
          </cell>
          <cell r="M89">
            <v>0</v>
          </cell>
          <cell r="N89">
            <v>26068.86</v>
          </cell>
          <cell r="O89"/>
          <cell r="P89">
            <v>0</v>
          </cell>
          <cell r="Q89">
            <v>1091480.2136867207</v>
          </cell>
        </row>
        <row r="90">
          <cell r="C90">
            <v>4824</v>
          </cell>
          <cell r="D90" t="str">
            <v>GMPS4824</v>
          </cell>
          <cell r="E90" t="str">
            <v>Howbridge I, The, Witham</v>
          </cell>
          <cell r="F90" t="str">
            <v>Y</v>
          </cell>
          <cell r="G90">
            <v>10022545</v>
          </cell>
          <cell r="H90" t="str">
            <v/>
          </cell>
          <cell r="I90">
            <v>1246344.8944430233</v>
          </cell>
          <cell r="J90">
            <v>4800</v>
          </cell>
          <cell r="K90">
            <v>0</v>
          </cell>
          <cell r="L90">
            <v>0</v>
          </cell>
          <cell r="M90">
            <v>0</v>
          </cell>
          <cell r="N90">
            <v>4505.6000000000004</v>
          </cell>
          <cell r="O90"/>
          <cell r="P90">
            <v>0</v>
          </cell>
          <cell r="Q90">
            <v>1255650.4944430233</v>
          </cell>
        </row>
        <row r="91">
          <cell r="C91">
            <v>3052</v>
          </cell>
          <cell r="D91" t="str">
            <v>RB053052</v>
          </cell>
          <cell r="E91" t="str">
            <v>Ingatestone &amp; Fryerning CE (V/A) J</v>
          </cell>
          <cell r="F91" t="str">
            <v>Y</v>
          </cell>
          <cell r="G91">
            <v>10026584</v>
          </cell>
          <cell r="H91" t="str">
            <v/>
          </cell>
          <cell r="I91">
            <v>890216.09869381378</v>
          </cell>
          <cell r="J91">
            <v>34503</v>
          </cell>
          <cell r="K91">
            <v>0</v>
          </cell>
          <cell r="L91">
            <v>0</v>
          </cell>
          <cell r="M91">
            <v>0</v>
          </cell>
          <cell r="N91">
            <v>3712</v>
          </cell>
          <cell r="O91"/>
          <cell r="P91">
            <v>0</v>
          </cell>
          <cell r="Q91">
            <v>928431.09869381378</v>
          </cell>
        </row>
        <row r="92">
          <cell r="C92">
            <v>3050</v>
          </cell>
          <cell r="D92" t="str">
            <v>RB053050</v>
          </cell>
          <cell r="E92" t="str">
            <v>Ingatestone I</v>
          </cell>
          <cell r="F92" t="str">
            <v>Y</v>
          </cell>
          <cell r="G92">
            <v>10013279</v>
          </cell>
          <cell r="H92" t="str">
            <v/>
          </cell>
          <cell r="I92">
            <v>657974.4686533286</v>
          </cell>
          <cell r="J92">
            <v>12300</v>
          </cell>
          <cell r="K92">
            <v>0</v>
          </cell>
          <cell r="L92">
            <v>0</v>
          </cell>
          <cell r="M92">
            <v>0</v>
          </cell>
          <cell r="N92">
            <v>15310.47</v>
          </cell>
          <cell r="O92"/>
          <cell r="P92">
            <v>0</v>
          </cell>
          <cell r="Q92">
            <v>685584.93865332857</v>
          </cell>
        </row>
        <row r="93">
          <cell r="C93">
            <v>3064</v>
          </cell>
          <cell r="D93" t="str">
            <v>RB053064</v>
          </cell>
          <cell r="E93" t="str">
            <v>Ingrave Johnstone CE (V/A) P</v>
          </cell>
          <cell r="F93" t="str">
            <v>Y</v>
          </cell>
          <cell r="G93">
            <v>10013283</v>
          </cell>
          <cell r="H93" t="str">
            <v/>
          </cell>
          <cell r="I93">
            <v>958743.0997552945</v>
          </cell>
          <cell r="J93">
            <v>14308</v>
          </cell>
          <cell r="K93">
            <v>0</v>
          </cell>
          <cell r="L93">
            <v>0</v>
          </cell>
          <cell r="M93">
            <v>0</v>
          </cell>
          <cell r="N93">
            <v>3558.4</v>
          </cell>
          <cell r="O93"/>
          <cell r="P93">
            <v>0</v>
          </cell>
          <cell r="Q93">
            <v>976609.49975529453</v>
          </cell>
        </row>
        <row r="94">
          <cell r="C94">
            <v>1372</v>
          </cell>
          <cell r="D94" t="str">
            <v>RB051372</v>
          </cell>
          <cell r="E94" t="str">
            <v>John Bunyan P &amp; N, Braintree</v>
          </cell>
          <cell r="F94" t="str">
            <v>Y</v>
          </cell>
          <cell r="G94">
            <v>10041579</v>
          </cell>
          <cell r="H94" t="str">
            <v/>
          </cell>
          <cell r="I94">
            <v>2601902.5363175222</v>
          </cell>
          <cell r="J94">
            <v>78032</v>
          </cell>
          <cell r="K94">
            <v>0</v>
          </cell>
          <cell r="L94">
            <v>0</v>
          </cell>
          <cell r="M94">
            <v>0</v>
          </cell>
          <cell r="N94">
            <v>60241.35</v>
          </cell>
          <cell r="O94"/>
          <cell r="P94">
            <v>0</v>
          </cell>
          <cell r="Q94">
            <v>2740175.8863175223</v>
          </cell>
        </row>
        <row r="95">
          <cell r="C95">
            <v>1376</v>
          </cell>
          <cell r="D95" t="str">
            <v>RB051376</v>
          </cell>
          <cell r="E95" t="str">
            <v>John Ray I, Braintree</v>
          </cell>
          <cell r="F95" t="str">
            <v>Y</v>
          </cell>
          <cell r="G95">
            <v>10041499</v>
          </cell>
          <cell r="H95" t="str">
            <v/>
          </cell>
          <cell r="I95">
            <v>1522389.1840095052</v>
          </cell>
          <cell r="J95">
            <v>34711</v>
          </cell>
          <cell r="K95">
            <v>0</v>
          </cell>
          <cell r="L95">
            <v>0</v>
          </cell>
          <cell r="M95">
            <v>0</v>
          </cell>
          <cell r="N95">
            <v>69894.5</v>
          </cell>
          <cell r="O95"/>
          <cell r="P95">
            <v>0</v>
          </cell>
          <cell r="Q95">
            <v>1626994.6840095052</v>
          </cell>
        </row>
        <row r="96">
          <cell r="C96">
            <v>1832</v>
          </cell>
          <cell r="D96" t="str">
            <v>RB051832</v>
          </cell>
          <cell r="E96" t="str">
            <v>Kendall CE P, Colchester</v>
          </cell>
          <cell r="F96" t="str">
            <v>Y</v>
          </cell>
          <cell r="G96">
            <v>10015100</v>
          </cell>
          <cell r="H96" t="str">
            <v/>
          </cell>
          <cell r="I96">
            <v>1059846.5212664139</v>
          </cell>
          <cell r="J96">
            <v>55200</v>
          </cell>
          <cell r="K96">
            <v>0</v>
          </cell>
          <cell r="L96">
            <v>0</v>
          </cell>
          <cell r="M96">
            <v>0</v>
          </cell>
          <cell r="N96">
            <v>20658.599999999999</v>
          </cell>
          <cell r="O96"/>
          <cell r="P96">
            <v>0</v>
          </cell>
          <cell r="Q96">
            <v>1135705.1212664139</v>
          </cell>
        </row>
        <row r="97">
          <cell r="C97">
            <v>1836</v>
          </cell>
          <cell r="D97" t="str">
            <v>RB051836</v>
          </cell>
          <cell r="E97" t="str">
            <v>King's Ford I &amp; N, Colchester</v>
          </cell>
          <cell r="F97" t="str">
            <v>Y</v>
          </cell>
          <cell r="G97">
            <v>10015624</v>
          </cell>
          <cell r="H97" t="str">
            <v/>
          </cell>
          <cell r="I97">
            <v>739130.69010766968</v>
          </cell>
          <cell r="J97">
            <v>18513</v>
          </cell>
          <cell r="K97">
            <v>0</v>
          </cell>
          <cell r="L97">
            <v>0</v>
          </cell>
          <cell r="M97">
            <v>0</v>
          </cell>
          <cell r="N97">
            <v>20084.75</v>
          </cell>
          <cell r="O97"/>
          <cell r="P97">
            <v>0</v>
          </cell>
          <cell r="Q97">
            <v>777728.44010766968</v>
          </cell>
        </row>
        <row r="98">
          <cell r="C98">
            <v>1122</v>
          </cell>
          <cell r="D98" t="str">
            <v>GMPS1122</v>
          </cell>
          <cell r="E98" t="str">
            <v>Kingswood P, The, Basildon</v>
          </cell>
          <cell r="F98" t="str">
            <v>Y</v>
          </cell>
          <cell r="G98">
            <v>10015644</v>
          </cell>
          <cell r="H98" t="str">
            <v/>
          </cell>
          <cell r="I98">
            <v>1992863.6808059947</v>
          </cell>
          <cell r="J98">
            <v>93231</v>
          </cell>
          <cell r="K98">
            <v>0</v>
          </cell>
          <cell r="L98">
            <v>0</v>
          </cell>
          <cell r="M98">
            <v>0</v>
          </cell>
          <cell r="N98">
            <v>10317.450000000001</v>
          </cell>
          <cell r="O98"/>
          <cell r="P98">
            <v>0</v>
          </cell>
          <cell r="Q98">
            <v>2096412.1308059946</v>
          </cell>
        </row>
        <row r="99">
          <cell r="C99">
            <v>3208</v>
          </cell>
          <cell r="D99" t="str">
            <v>RB053208</v>
          </cell>
          <cell r="E99" t="str">
            <v>Langenhoe Cmty P</v>
          </cell>
          <cell r="F99" t="str">
            <v>Y</v>
          </cell>
          <cell r="G99">
            <v>10015151</v>
          </cell>
          <cell r="H99" t="str">
            <v/>
          </cell>
          <cell r="I99">
            <v>649855.32548759459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21375.91</v>
          </cell>
          <cell r="O99"/>
          <cell r="P99">
            <v>0</v>
          </cell>
          <cell r="Q99">
            <v>671231.23548759462</v>
          </cell>
        </row>
        <row r="100">
          <cell r="C100">
            <v>3216</v>
          </cell>
          <cell r="D100" t="str">
            <v>RB053216</v>
          </cell>
          <cell r="E100" t="str">
            <v>Langham P</v>
          </cell>
          <cell r="F100" t="str">
            <v>Y</v>
          </cell>
          <cell r="G100">
            <v>10041430</v>
          </cell>
          <cell r="H100" t="str">
            <v/>
          </cell>
          <cell r="I100">
            <v>540830.57371796819</v>
          </cell>
          <cell r="J100">
            <v>23208</v>
          </cell>
          <cell r="K100">
            <v>0</v>
          </cell>
          <cell r="L100">
            <v>0</v>
          </cell>
          <cell r="M100">
            <v>0</v>
          </cell>
          <cell r="N100">
            <v>14489.71</v>
          </cell>
          <cell r="O100"/>
          <cell r="P100">
            <v>0</v>
          </cell>
          <cell r="Q100">
            <v>578528.28371796815</v>
          </cell>
        </row>
        <row r="101">
          <cell r="C101">
            <v>3232</v>
          </cell>
          <cell r="D101" t="str">
            <v>GMPS3232</v>
          </cell>
          <cell r="E101" t="str">
            <v>Lawford CE (V/A) P</v>
          </cell>
          <cell r="F101" t="str">
            <v>Y</v>
          </cell>
          <cell r="G101">
            <v>10026583</v>
          </cell>
          <cell r="H101" t="str">
            <v/>
          </cell>
          <cell r="I101">
            <v>1236420.5900000001</v>
          </cell>
          <cell r="J101">
            <v>22908</v>
          </cell>
          <cell r="K101">
            <v>0</v>
          </cell>
          <cell r="L101">
            <v>0</v>
          </cell>
          <cell r="M101">
            <v>0</v>
          </cell>
          <cell r="N101">
            <v>4210.28</v>
          </cell>
          <cell r="O101"/>
          <cell r="P101">
            <v>0</v>
          </cell>
          <cell r="Q101">
            <v>1263538.8700000001</v>
          </cell>
        </row>
        <row r="102">
          <cell r="C102">
            <v>3246</v>
          </cell>
          <cell r="D102" t="str">
            <v>RB053246</v>
          </cell>
          <cell r="E102" t="str">
            <v>Layer-De-La-Haye CE (V/C) P</v>
          </cell>
          <cell r="F102" t="str">
            <v>Y</v>
          </cell>
          <cell r="G102">
            <v>10015321</v>
          </cell>
          <cell r="H102" t="str">
            <v/>
          </cell>
          <cell r="I102">
            <v>955588.42700395198</v>
          </cell>
          <cell r="J102">
            <v>36413</v>
          </cell>
          <cell r="K102">
            <v>0</v>
          </cell>
          <cell r="L102">
            <v>0</v>
          </cell>
          <cell r="M102">
            <v>0</v>
          </cell>
          <cell r="N102">
            <v>21375.91</v>
          </cell>
          <cell r="O102"/>
          <cell r="P102">
            <v>0</v>
          </cell>
          <cell r="Q102">
            <v>1013377.337003952</v>
          </cell>
        </row>
        <row r="103">
          <cell r="C103">
            <v>4656</v>
          </cell>
          <cell r="D103" t="str">
            <v>GMPS4656</v>
          </cell>
          <cell r="E103" t="str">
            <v>Leverton P &amp; N, Waltham Abbey</v>
          </cell>
          <cell r="F103" t="str">
            <v>Y</v>
          </cell>
          <cell r="G103">
            <v>10022306</v>
          </cell>
          <cell r="H103" t="str">
            <v/>
          </cell>
          <cell r="I103">
            <v>2009970.7981239646</v>
          </cell>
          <cell r="J103">
            <v>59134</v>
          </cell>
          <cell r="K103">
            <v>0</v>
          </cell>
          <cell r="L103">
            <v>0</v>
          </cell>
          <cell r="M103">
            <v>0</v>
          </cell>
          <cell r="N103">
            <v>8833.9500000000007</v>
          </cell>
          <cell r="O103"/>
          <cell r="P103">
            <v>0</v>
          </cell>
          <cell r="Q103">
            <v>2077938.7481239645</v>
          </cell>
        </row>
        <row r="104">
          <cell r="C104">
            <v>1838</v>
          </cell>
          <cell r="D104" t="str">
            <v>RB051838</v>
          </cell>
          <cell r="E104" t="str">
            <v>Lexden P, Colchester</v>
          </cell>
          <cell r="F104" t="str">
            <v>Y</v>
          </cell>
          <cell r="G104">
            <v>10015415</v>
          </cell>
          <cell r="H104" t="str">
            <v/>
          </cell>
          <cell r="I104">
            <v>1002983.7073709118</v>
          </cell>
          <cell r="J104">
            <v>52308</v>
          </cell>
          <cell r="K104">
            <v>124000</v>
          </cell>
          <cell r="L104">
            <v>115584</v>
          </cell>
          <cell r="M104">
            <v>0</v>
          </cell>
          <cell r="N104">
            <v>19367.439999999999</v>
          </cell>
          <cell r="O104"/>
          <cell r="P104">
            <v>0</v>
          </cell>
          <cell r="Q104">
            <v>1314243.1473709117</v>
          </cell>
        </row>
        <row r="105">
          <cell r="C105">
            <v>1734</v>
          </cell>
          <cell r="D105" t="str">
            <v>RB051734</v>
          </cell>
          <cell r="E105" t="str">
            <v>Limes Farm J,  Chigwell</v>
          </cell>
          <cell r="F105" t="str">
            <v>Y</v>
          </cell>
          <cell r="G105">
            <v>10014420</v>
          </cell>
          <cell r="H105" t="str">
            <v/>
          </cell>
          <cell r="I105">
            <v>888961.87737242726</v>
          </cell>
          <cell r="J105">
            <v>16233</v>
          </cell>
          <cell r="K105">
            <v>0</v>
          </cell>
          <cell r="L105">
            <v>0</v>
          </cell>
          <cell r="M105">
            <v>0</v>
          </cell>
          <cell r="N105">
            <v>19941.29</v>
          </cell>
          <cell r="O105"/>
          <cell r="P105">
            <v>0</v>
          </cell>
          <cell r="Q105">
            <v>925136.1673724273</v>
          </cell>
        </row>
        <row r="106">
          <cell r="C106">
            <v>3262</v>
          </cell>
          <cell r="D106" t="str">
            <v>RB053262</v>
          </cell>
          <cell r="E106" t="str">
            <v>Little Hallingbury CE V/A P</v>
          </cell>
          <cell r="F106" t="str">
            <v>Y</v>
          </cell>
          <cell r="G106">
            <v>10014864</v>
          </cell>
          <cell r="H106" t="str">
            <v/>
          </cell>
          <cell r="I106">
            <v>572477.7960156824</v>
          </cell>
          <cell r="J106">
            <v>12300</v>
          </cell>
          <cell r="K106">
            <v>0</v>
          </cell>
          <cell r="L106">
            <v>0</v>
          </cell>
          <cell r="M106">
            <v>0</v>
          </cell>
          <cell r="N106">
            <v>3660.57</v>
          </cell>
          <cell r="O106"/>
          <cell r="P106">
            <v>0</v>
          </cell>
          <cell r="Q106">
            <v>588438.36601568235</v>
          </cell>
        </row>
        <row r="107">
          <cell r="C107">
            <v>3278</v>
          </cell>
          <cell r="D107" t="str">
            <v>RB053278</v>
          </cell>
          <cell r="E107" t="str">
            <v>Little Waltham CE (V/A) P</v>
          </cell>
          <cell r="F107" t="str">
            <v>Y</v>
          </cell>
          <cell r="G107">
            <v>10035696</v>
          </cell>
          <cell r="H107" t="str">
            <v/>
          </cell>
          <cell r="I107">
            <v>927127.15094029601</v>
          </cell>
          <cell r="J107">
            <v>17848</v>
          </cell>
          <cell r="K107">
            <v>0</v>
          </cell>
          <cell r="L107">
            <v>0</v>
          </cell>
          <cell r="M107">
            <v>0</v>
          </cell>
          <cell r="N107">
            <v>5670.16</v>
          </cell>
          <cell r="O107"/>
          <cell r="P107">
            <v>0</v>
          </cell>
          <cell r="Q107">
            <v>950645.31094029604</v>
          </cell>
        </row>
        <row r="108">
          <cell r="C108">
            <v>2992</v>
          </cell>
          <cell r="D108" t="str">
            <v>RB052992</v>
          </cell>
          <cell r="E108" t="str">
            <v>Long Ridings P, Hutton</v>
          </cell>
          <cell r="F108" t="str">
            <v>Y</v>
          </cell>
          <cell r="G108">
            <v>10014007</v>
          </cell>
          <cell r="H108" t="str">
            <v/>
          </cell>
          <cell r="I108">
            <v>1771686.6287159999</v>
          </cell>
          <cell r="J108">
            <v>72905</v>
          </cell>
          <cell r="K108">
            <v>0</v>
          </cell>
          <cell r="L108">
            <v>0</v>
          </cell>
          <cell r="M108">
            <v>0</v>
          </cell>
          <cell r="N108">
            <v>34816</v>
          </cell>
          <cell r="O108"/>
          <cell r="P108">
            <v>0</v>
          </cell>
          <cell r="Q108">
            <v>1879407.6287159999</v>
          </cell>
        </row>
        <row r="109">
          <cell r="C109">
            <v>3370</v>
          </cell>
          <cell r="D109" t="str">
            <v>RB053370</v>
          </cell>
          <cell r="E109" t="str">
            <v>Matching Green CE (V/C) P</v>
          </cell>
          <cell r="F109" t="str">
            <v>Y</v>
          </cell>
          <cell r="G109">
            <v>10018502</v>
          </cell>
          <cell r="H109" t="str">
            <v/>
          </cell>
          <cell r="I109">
            <v>563465.99638758705</v>
          </cell>
          <cell r="J109">
            <v>8103</v>
          </cell>
          <cell r="K109">
            <v>0</v>
          </cell>
          <cell r="L109">
            <v>0</v>
          </cell>
          <cell r="M109">
            <v>0</v>
          </cell>
          <cell r="N109">
            <v>11477</v>
          </cell>
          <cell r="O109"/>
          <cell r="P109">
            <v>0</v>
          </cell>
          <cell r="Q109">
            <v>583045.99638758705</v>
          </cell>
        </row>
        <row r="110">
          <cell r="C110">
            <v>2856</v>
          </cell>
          <cell r="D110" t="str">
            <v>RB052856</v>
          </cell>
          <cell r="E110" t="str">
            <v>Mayflower P, The, Harwich</v>
          </cell>
          <cell r="F110" t="str">
            <v>Y</v>
          </cell>
          <cell r="G110">
            <v>10022490</v>
          </cell>
          <cell r="H110" t="str">
            <v/>
          </cell>
          <cell r="I110">
            <v>2001437.7433299569</v>
          </cell>
          <cell r="J110">
            <v>61905</v>
          </cell>
          <cell r="K110">
            <v>0</v>
          </cell>
          <cell r="L110">
            <v>0</v>
          </cell>
          <cell r="M110">
            <v>0</v>
          </cell>
          <cell r="N110">
            <v>34160.800000000003</v>
          </cell>
          <cell r="O110"/>
          <cell r="P110">
            <v>0</v>
          </cell>
          <cell r="Q110">
            <v>2097503.5433299569</v>
          </cell>
        </row>
        <row r="111">
          <cell r="C111">
            <v>4714</v>
          </cell>
          <cell r="D111" t="str">
            <v>GMPS4714</v>
          </cell>
          <cell r="E111" t="str">
            <v>Mersea Island, West Mersea</v>
          </cell>
          <cell r="F111" t="str">
            <v>Y</v>
          </cell>
          <cell r="G111">
            <v>10019116</v>
          </cell>
          <cell r="H111" t="str">
            <v/>
          </cell>
          <cell r="I111">
            <v>1627759.17</v>
          </cell>
          <cell r="J111">
            <v>73466</v>
          </cell>
          <cell r="K111">
            <v>0</v>
          </cell>
          <cell r="L111">
            <v>0</v>
          </cell>
          <cell r="M111">
            <v>0</v>
          </cell>
          <cell r="N111">
            <v>8908.7999999999993</v>
          </cell>
          <cell r="O111"/>
          <cell r="P111">
            <v>0</v>
          </cell>
          <cell r="Q111">
            <v>1710133.97</v>
          </cell>
        </row>
        <row r="112">
          <cell r="C112">
            <v>4438</v>
          </cell>
          <cell r="D112" t="str">
            <v>RB054438</v>
          </cell>
          <cell r="E112" t="str">
            <v>Milldene P, Tiptree</v>
          </cell>
          <cell r="F112" t="str">
            <v>Y</v>
          </cell>
          <cell r="G112">
            <v>10018254</v>
          </cell>
          <cell r="H112" t="str">
            <v/>
          </cell>
          <cell r="I112">
            <v>881394.9128456224</v>
          </cell>
          <cell r="J112">
            <v>6308</v>
          </cell>
          <cell r="K112">
            <v>0</v>
          </cell>
          <cell r="L112">
            <v>0</v>
          </cell>
          <cell r="M112">
            <v>0</v>
          </cell>
          <cell r="N112">
            <v>20833.25</v>
          </cell>
          <cell r="O112"/>
          <cell r="P112">
            <v>0</v>
          </cell>
          <cell r="Q112">
            <v>908536.1628456224</v>
          </cell>
        </row>
        <row r="113">
          <cell r="C113">
            <v>4852</v>
          </cell>
          <cell r="D113" t="str">
            <v>GMPS4852</v>
          </cell>
          <cell r="E113" t="str">
            <v>Millfields P, Wivenhoe</v>
          </cell>
          <cell r="F113" t="str">
            <v>Y</v>
          </cell>
          <cell r="G113">
            <v>10018261</v>
          </cell>
          <cell r="H113" t="str">
            <v/>
          </cell>
          <cell r="I113">
            <v>1135542.0900000001</v>
          </cell>
          <cell r="J113">
            <v>34800</v>
          </cell>
          <cell r="K113">
            <v>0</v>
          </cell>
          <cell r="L113">
            <v>0</v>
          </cell>
          <cell r="M113">
            <v>0</v>
          </cell>
          <cell r="N113">
            <v>4044.8</v>
          </cell>
          <cell r="O113"/>
          <cell r="P113">
            <v>0</v>
          </cell>
          <cell r="Q113">
            <v>1174386.8900000001</v>
          </cell>
        </row>
        <row r="114">
          <cell r="C114">
            <v>3176</v>
          </cell>
          <cell r="D114" t="str">
            <v>RB053176</v>
          </cell>
          <cell r="E114" t="str">
            <v>Millhouse P &amp; N, Laindon</v>
          </cell>
          <cell r="F114" t="str">
            <v>Y</v>
          </cell>
          <cell r="G114">
            <v>10018330</v>
          </cell>
          <cell r="H114" t="str">
            <v/>
          </cell>
          <cell r="I114">
            <v>3079345.0168043459</v>
          </cell>
          <cell r="J114">
            <v>104613</v>
          </cell>
          <cell r="K114">
            <v>0</v>
          </cell>
          <cell r="L114">
            <v>0</v>
          </cell>
          <cell r="M114">
            <v>0</v>
          </cell>
          <cell r="N114">
            <v>68096</v>
          </cell>
          <cell r="O114"/>
          <cell r="P114">
            <v>0</v>
          </cell>
          <cell r="Q114">
            <v>3252054.0168043459</v>
          </cell>
        </row>
        <row r="115">
          <cell r="C115">
            <v>1846</v>
          </cell>
          <cell r="D115" t="str">
            <v>RB051846</v>
          </cell>
          <cell r="E115" t="str">
            <v>Montgomery I &amp; N, Colchester</v>
          </cell>
          <cell r="F115" t="str">
            <v>Y</v>
          </cell>
          <cell r="G115">
            <v>10018689</v>
          </cell>
          <cell r="H115" t="str">
            <v/>
          </cell>
          <cell r="I115">
            <v>1169594.1455525144</v>
          </cell>
          <cell r="J115">
            <v>11813</v>
          </cell>
          <cell r="K115">
            <v>0</v>
          </cell>
          <cell r="L115">
            <v>0</v>
          </cell>
          <cell r="M115">
            <v>0</v>
          </cell>
          <cell r="N115">
            <v>31571.97</v>
          </cell>
          <cell r="O115"/>
          <cell r="P115">
            <v>0</v>
          </cell>
          <cell r="Q115">
            <v>1212979.1155525143</v>
          </cell>
        </row>
        <row r="116">
          <cell r="C116">
            <v>1844</v>
          </cell>
          <cell r="D116" t="str">
            <v>RB051844</v>
          </cell>
          <cell r="E116" t="str">
            <v>Montgomery J, Colchester</v>
          </cell>
          <cell r="F116" t="str">
            <v>Y</v>
          </cell>
          <cell r="G116">
            <v>10018690</v>
          </cell>
          <cell r="H116" t="str">
            <v/>
          </cell>
          <cell r="I116">
            <v>1595421.4581728077</v>
          </cell>
          <cell r="J116">
            <v>36013</v>
          </cell>
          <cell r="K116">
            <v>0</v>
          </cell>
          <cell r="L116">
            <v>0</v>
          </cell>
          <cell r="M116">
            <v>0</v>
          </cell>
          <cell r="N116">
            <v>34232.300000000003</v>
          </cell>
          <cell r="O116"/>
          <cell r="P116">
            <v>0</v>
          </cell>
          <cell r="Q116">
            <v>1665666.7581728077</v>
          </cell>
        </row>
        <row r="117">
          <cell r="C117">
            <v>1848</v>
          </cell>
          <cell r="D117" t="str">
            <v>RB051848</v>
          </cell>
          <cell r="E117" t="str">
            <v>Myland CP, Colchester</v>
          </cell>
          <cell r="F117" t="str">
            <v>Y</v>
          </cell>
          <cell r="G117">
            <v>10019219</v>
          </cell>
          <cell r="H117" t="str">
            <v/>
          </cell>
          <cell r="I117">
            <v>1399988.46</v>
          </cell>
          <cell r="J117">
            <v>23405</v>
          </cell>
          <cell r="K117">
            <v>0</v>
          </cell>
          <cell r="L117">
            <v>0</v>
          </cell>
          <cell r="M117">
            <v>0</v>
          </cell>
          <cell r="N117">
            <v>29453</v>
          </cell>
          <cell r="O117"/>
          <cell r="P117">
            <v>0</v>
          </cell>
          <cell r="Q117">
            <v>1452846.46</v>
          </cell>
        </row>
        <row r="118">
          <cell r="C118">
            <v>3440</v>
          </cell>
          <cell r="D118" t="str">
            <v>RB053440</v>
          </cell>
          <cell r="E118" t="str">
            <v>Nazeing P</v>
          </cell>
          <cell r="F118" t="str">
            <v>Y</v>
          </cell>
          <cell r="G118">
            <v>10035694</v>
          </cell>
          <cell r="H118" t="str">
            <v/>
          </cell>
          <cell r="I118">
            <v>1256947.520489248</v>
          </cell>
          <cell r="J118">
            <v>9300</v>
          </cell>
          <cell r="K118">
            <v>0</v>
          </cell>
          <cell r="L118">
            <v>0</v>
          </cell>
          <cell r="M118">
            <v>0</v>
          </cell>
          <cell r="N118">
            <v>23369.07</v>
          </cell>
          <cell r="O118"/>
          <cell r="P118">
            <v>0</v>
          </cell>
          <cell r="Q118">
            <v>1289616.590489248</v>
          </cell>
        </row>
        <row r="119">
          <cell r="C119">
            <v>3456</v>
          </cell>
          <cell r="D119" t="str">
            <v>RB053456</v>
          </cell>
          <cell r="E119" t="str">
            <v>Newport P</v>
          </cell>
          <cell r="F119" t="str">
            <v>Y</v>
          </cell>
          <cell r="G119">
            <v>10018196</v>
          </cell>
          <cell r="H119" t="str">
            <v/>
          </cell>
          <cell r="I119">
            <v>894566.69627720956</v>
          </cell>
          <cell r="J119">
            <v>37916</v>
          </cell>
          <cell r="K119">
            <v>0</v>
          </cell>
          <cell r="L119">
            <v>0</v>
          </cell>
          <cell r="M119">
            <v>0</v>
          </cell>
          <cell r="N119">
            <v>5186.38</v>
          </cell>
          <cell r="O119"/>
          <cell r="P119">
            <v>0</v>
          </cell>
          <cell r="Q119">
            <v>937669.07627720956</v>
          </cell>
        </row>
        <row r="120">
          <cell r="C120">
            <v>1850</v>
          </cell>
          <cell r="D120" t="str">
            <v>RB051850</v>
          </cell>
          <cell r="E120" t="str">
            <v>North P &amp; N, Colchester</v>
          </cell>
          <cell r="F120" t="str">
            <v>Y</v>
          </cell>
          <cell r="G120">
            <v>10017559</v>
          </cell>
          <cell r="H120" t="str">
            <v/>
          </cell>
          <cell r="I120">
            <v>2020237.2782864964</v>
          </cell>
          <cell r="J120">
            <v>74900</v>
          </cell>
          <cell r="K120">
            <v>0</v>
          </cell>
          <cell r="L120">
            <v>0</v>
          </cell>
          <cell r="M120">
            <v>0</v>
          </cell>
          <cell r="N120">
            <v>37212.050000000003</v>
          </cell>
          <cell r="O120"/>
          <cell r="P120">
            <v>0</v>
          </cell>
          <cell r="Q120">
            <v>2132349.3282864965</v>
          </cell>
        </row>
        <row r="121">
          <cell r="C121">
            <v>4770</v>
          </cell>
          <cell r="D121" t="str">
            <v>RB054770</v>
          </cell>
          <cell r="E121" t="str">
            <v>Oakfield P, Wickford</v>
          </cell>
          <cell r="F121" t="str">
            <v>Y</v>
          </cell>
          <cell r="G121">
            <v>10016876</v>
          </cell>
          <cell r="H121" t="str">
            <v/>
          </cell>
          <cell r="I121">
            <v>1901630.299419</v>
          </cell>
          <cell r="J121">
            <v>21305</v>
          </cell>
          <cell r="K121">
            <v>0</v>
          </cell>
          <cell r="L121">
            <v>0</v>
          </cell>
          <cell r="M121">
            <v>0</v>
          </cell>
          <cell r="N121">
            <v>47872</v>
          </cell>
          <cell r="O121"/>
          <cell r="P121">
            <v>0</v>
          </cell>
          <cell r="Q121">
            <v>1970807.299419</v>
          </cell>
        </row>
        <row r="122">
          <cell r="C122">
            <v>1784</v>
          </cell>
          <cell r="D122" t="str">
            <v>RB051784</v>
          </cell>
          <cell r="E122" t="str">
            <v>Oakwood I, Clacton</v>
          </cell>
          <cell r="F122" t="str">
            <v>Y</v>
          </cell>
          <cell r="G122">
            <v>10016962</v>
          </cell>
          <cell r="H122" t="str">
            <v/>
          </cell>
          <cell r="I122">
            <v>1873464.3197338805</v>
          </cell>
          <cell r="J122">
            <v>36518</v>
          </cell>
          <cell r="K122">
            <v>0</v>
          </cell>
          <cell r="L122">
            <v>0</v>
          </cell>
          <cell r="M122">
            <v>0</v>
          </cell>
          <cell r="N122">
            <v>45824</v>
          </cell>
          <cell r="O122"/>
          <cell r="P122">
            <v>-242720</v>
          </cell>
          <cell r="Q122">
            <v>1713086.3197338805</v>
          </cell>
        </row>
        <row r="123">
          <cell r="C123">
            <v>1852</v>
          </cell>
          <cell r="D123" t="str">
            <v>RB051852</v>
          </cell>
          <cell r="E123" t="str">
            <v>Old Heath Cmty P, Colchester</v>
          </cell>
          <cell r="F123" t="str">
            <v>Y</v>
          </cell>
          <cell r="G123">
            <v>10017216</v>
          </cell>
          <cell r="H123" t="str">
            <v/>
          </cell>
          <cell r="I123">
            <v>1010471.2677519906</v>
          </cell>
          <cell r="J123">
            <v>20026</v>
          </cell>
          <cell r="K123">
            <v>0</v>
          </cell>
          <cell r="L123">
            <v>0</v>
          </cell>
          <cell r="M123">
            <v>0</v>
          </cell>
          <cell r="N123">
            <v>24060.39</v>
          </cell>
          <cell r="O123"/>
          <cell r="P123">
            <v>0</v>
          </cell>
          <cell r="Q123">
            <v>1054557.6577519905</v>
          </cell>
        </row>
        <row r="124">
          <cell r="C124">
            <v>1854</v>
          </cell>
          <cell r="D124" t="str">
            <v>RB051854</v>
          </cell>
          <cell r="E124" t="str">
            <v>Parsons Heath CE (V/C) P, Colchester</v>
          </cell>
          <cell r="F124" t="str">
            <v>Y</v>
          </cell>
          <cell r="G124">
            <v>10017083</v>
          </cell>
          <cell r="H124" t="str">
            <v/>
          </cell>
          <cell r="I124">
            <v>1003826.0397422654</v>
          </cell>
          <cell r="J124">
            <v>40013</v>
          </cell>
          <cell r="K124">
            <v>0</v>
          </cell>
          <cell r="L124">
            <v>0</v>
          </cell>
          <cell r="M124">
            <v>0</v>
          </cell>
          <cell r="N124">
            <v>22579.75</v>
          </cell>
          <cell r="O124"/>
          <cell r="P124">
            <v>0</v>
          </cell>
          <cell r="Q124">
            <v>1066418.7897422654</v>
          </cell>
        </row>
        <row r="125">
          <cell r="C125">
            <v>1858</v>
          </cell>
          <cell r="D125" t="str">
            <v>RB051858</v>
          </cell>
          <cell r="E125" t="str">
            <v>Prettygate I, Colchester</v>
          </cell>
          <cell r="F125" t="str">
            <v>Y</v>
          </cell>
          <cell r="G125">
            <v>10021265</v>
          </cell>
          <cell r="H125" t="str">
            <v/>
          </cell>
          <cell r="I125">
            <v>785725.68059707666</v>
          </cell>
          <cell r="J125">
            <v>17551</v>
          </cell>
          <cell r="K125">
            <v>0</v>
          </cell>
          <cell r="L125">
            <v>0</v>
          </cell>
          <cell r="M125">
            <v>0</v>
          </cell>
          <cell r="N125">
            <v>17502.419999999998</v>
          </cell>
          <cell r="O125"/>
          <cell r="P125">
            <v>0</v>
          </cell>
          <cell r="Q125">
            <v>820779.1005970767</v>
          </cell>
        </row>
        <row r="126">
          <cell r="C126">
            <v>1856</v>
          </cell>
          <cell r="D126" t="str">
            <v>RB051856</v>
          </cell>
          <cell r="E126" t="str">
            <v>Prettygate J, Colchester</v>
          </cell>
          <cell r="F126" t="str">
            <v>Y</v>
          </cell>
          <cell r="G126">
            <v>10026605</v>
          </cell>
          <cell r="H126" t="str">
            <v/>
          </cell>
          <cell r="I126">
            <v>1165730.1400000001</v>
          </cell>
          <cell r="J126">
            <v>27526</v>
          </cell>
          <cell r="K126">
            <v>0</v>
          </cell>
          <cell r="L126">
            <v>0</v>
          </cell>
          <cell r="M126">
            <v>0</v>
          </cell>
          <cell r="N126">
            <v>21662.84</v>
          </cell>
          <cell r="O126"/>
          <cell r="P126">
            <v>0</v>
          </cell>
          <cell r="Q126">
            <v>1214918.9800000002</v>
          </cell>
        </row>
        <row r="127">
          <cell r="C127">
            <v>1888</v>
          </cell>
          <cell r="D127" t="str">
            <v>RB051888</v>
          </cell>
          <cell r="E127" t="str">
            <v>Queen Boudica, Colchester</v>
          </cell>
          <cell r="F127" t="str">
            <v>Y</v>
          </cell>
          <cell r="G127">
            <v>10020674</v>
          </cell>
          <cell r="H127" t="str">
            <v/>
          </cell>
          <cell r="I127">
            <v>1941607.9669502876</v>
          </cell>
          <cell r="J127">
            <v>79363</v>
          </cell>
          <cell r="K127">
            <v>0</v>
          </cell>
          <cell r="L127">
            <v>0</v>
          </cell>
          <cell r="M127">
            <v>0</v>
          </cell>
          <cell r="N127">
            <v>72593.3</v>
          </cell>
          <cell r="O127"/>
          <cell r="P127">
            <v>0</v>
          </cell>
          <cell r="Q127">
            <v>2093564.2669502876</v>
          </cell>
        </row>
        <row r="128">
          <cell r="C128">
            <v>1258</v>
          </cell>
          <cell r="D128" t="str">
            <v>RB051258</v>
          </cell>
          <cell r="E128" t="str">
            <v>Quilters I, Billericay</v>
          </cell>
          <cell r="F128" t="str">
            <v>Y</v>
          </cell>
          <cell r="G128">
            <v>10020685</v>
          </cell>
          <cell r="H128" t="str">
            <v/>
          </cell>
          <cell r="I128">
            <v>826069.98576700001</v>
          </cell>
          <cell r="J128">
            <v>23726</v>
          </cell>
          <cell r="K128">
            <v>0</v>
          </cell>
          <cell r="L128">
            <v>0</v>
          </cell>
          <cell r="M128">
            <v>0</v>
          </cell>
          <cell r="N128">
            <v>5065.1099999999997</v>
          </cell>
          <cell r="O128"/>
          <cell r="P128">
            <v>0</v>
          </cell>
          <cell r="Q128">
            <v>854861.09576699999</v>
          </cell>
        </row>
        <row r="129">
          <cell r="C129">
            <v>1256</v>
          </cell>
          <cell r="D129" t="str">
            <v>RB051256</v>
          </cell>
          <cell r="E129" t="str">
            <v>Quilters J, Billericay</v>
          </cell>
          <cell r="F129" t="str">
            <v>Y</v>
          </cell>
          <cell r="G129">
            <v>10020686</v>
          </cell>
          <cell r="H129" t="str">
            <v/>
          </cell>
          <cell r="I129">
            <v>1236472.7513969999</v>
          </cell>
          <cell r="J129">
            <v>18418</v>
          </cell>
          <cell r="K129">
            <v>0</v>
          </cell>
          <cell r="L129">
            <v>0</v>
          </cell>
          <cell r="M129">
            <v>0</v>
          </cell>
          <cell r="N129">
            <v>4839.47</v>
          </cell>
          <cell r="O129"/>
          <cell r="P129">
            <v>0</v>
          </cell>
          <cell r="Q129">
            <v>1259730.2213969999</v>
          </cell>
        </row>
        <row r="130">
          <cell r="C130">
            <v>3670</v>
          </cell>
          <cell r="D130" t="str">
            <v>RB053670</v>
          </cell>
          <cell r="E130" t="str">
            <v>Radwinter CE (V/A) P</v>
          </cell>
          <cell r="F130" t="str">
            <v>Y</v>
          </cell>
          <cell r="G130">
            <v>10041508</v>
          </cell>
          <cell r="H130" t="str">
            <v/>
          </cell>
          <cell r="I130">
            <v>712574.05060634529</v>
          </cell>
          <cell r="J130">
            <v>17905</v>
          </cell>
          <cell r="K130">
            <v>0</v>
          </cell>
          <cell r="L130">
            <v>0</v>
          </cell>
          <cell r="M130">
            <v>0</v>
          </cell>
          <cell r="N130">
            <v>2611.1999999999998</v>
          </cell>
          <cell r="O130"/>
          <cell r="P130">
            <v>0</v>
          </cell>
          <cell r="Q130">
            <v>733090.25060634525</v>
          </cell>
        </row>
        <row r="131">
          <cell r="C131">
            <v>3750</v>
          </cell>
          <cell r="D131" t="str">
            <v>RB053750</v>
          </cell>
          <cell r="E131" t="str">
            <v>Rettendon P</v>
          </cell>
          <cell r="F131" t="str">
            <v>Y</v>
          </cell>
          <cell r="G131">
            <v>10020410</v>
          </cell>
          <cell r="H131" t="str">
            <v/>
          </cell>
          <cell r="I131">
            <v>680330.10382309707</v>
          </cell>
          <cell r="J131">
            <v>38100</v>
          </cell>
          <cell r="K131">
            <v>0</v>
          </cell>
          <cell r="L131">
            <v>0</v>
          </cell>
          <cell r="M131">
            <v>0</v>
          </cell>
          <cell r="N131">
            <v>18650.12</v>
          </cell>
          <cell r="O131"/>
          <cell r="P131">
            <v>0</v>
          </cell>
          <cell r="Q131">
            <v>737080.22382309707</v>
          </cell>
        </row>
        <row r="132">
          <cell r="C132">
            <v>3758</v>
          </cell>
          <cell r="D132" t="str">
            <v>RB053758</v>
          </cell>
          <cell r="E132" t="str">
            <v>Rickling CE (V/A) P</v>
          </cell>
          <cell r="F132" t="str">
            <v>Y</v>
          </cell>
          <cell r="G132">
            <v>10041413</v>
          </cell>
          <cell r="H132" t="str">
            <v/>
          </cell>
          <cell r="I132">
            <v>537809.16495475848</v>
          </cell>
          <cell r="J132">
            <v>5705</v>
          </cell>
          <cell r="K132">
            <v>0</v>
          </cell>
          <cell r="L132">
            <v>0</v>
          </cell>
          <cell r="M132">
            <v>0</v>
          </cell>
          <cell r="N132">
            <v>3481.6</v>
          </cell>
          <cell r="O132"/>
          <cell r="P132">
            <v>0</v>
          </cell>
          <cell r="Q132">
            <v>546995.76495475846</v>
          </cell>
        </row>
        <row r="133">
          <cell r="C133">
            <v>2975</v>
          </cell>
          <cell r="D133" t="str">
            <v>RB052975</v>
          </cell>
          <cell r="E133" t="str">
            <v>Riverside P, Hullbridge</v>
          </cell>
          <cell r="F133" t="str">
            <v>Y</v>
          </cell>
          <cell r="G133">
            <v>10019376</v>
          </cell>
          <cell r="H133" t="str">
            <v/>
          </cell>
          <cell r="I133">
            <v>1658793.04</v>
          </cell>
          <cell r="J133">
            <v>84211</v>
          </cell>
          <cell r="K133">
            <v>0</v>
          </cell>
          <cell r="L133">
            <v>0</v>
          </cell>
          <cell r="M133">
            <v>0</v>
          </cell>
          <cell r="N133">
            <v>27933.41</v>
          </cell>
          <cell r="O133"/>
          <cell r="P133">
            <v>0</v>
          </cell>
          <cell r="Q133">
            <v>1770937.45</v>
          </cell>
        </row>
        <row r="134">
          <cell r="C134">
            <v>1860</v>
          </cell>
          <cell r="D134" t="str">
            <v>RB051860</v>
          </cell>
          <cell r="E134" t="str">
            <v>Roach Vale P, Colchester</v>
          </cell>
          <cell r="F134" t="str">
            <v>Y</v>
          </cell>
          <cell r="G134">
            <v>10019458</v>
          </cell>
          <cell r="H134" t="str">
            <v/>
          </cell>
          <cell r="I134">
            <v>967991.36131552397</v>
          </cell>
          <cell r="J134">
            <v>30000</v>
          </cell>
          <cell r="K134">
            <v>0</v>
          </cell>
          <cell r="L134">
            <v>0</v>
          </cell>
          <cell r="M134">
            <v>0</v>
          </cell>
          <cell r="N134">
            <v>18650.12</v>
          </cell>
          <cell r="O134"/>
          <cell r="P134">
            <v>0</v>
          </cell>
          <cell r="Q134">
            <v>1016641.481315524</v>
          </cell>
        </row>
        <row r="135">
          <cell r="C135">
            <v>3810</v>
          </cell>
          <cell r="D135" t="str">
            <v>GMPS3810</v>
          </cell>
          <cell r="E135" t="str">
            <v>Rodings P</v>
          </cell>
          <cell r="F135" t="str">
            <v>Y</v>
          </cell>
          <cell r="G135">
            <v>10019718</v>
          </cell>
          <cell r="H135" t="str">
            <v/>
          </cell>
          <cell r="I135">
            <v>1350507.46</v>
          </cell>
          <cell r="J135">
            <v>36408</v>
          </cell>
          <cell r="K135">
            <v>0</v>
          </cell>
          <cell r="L135">
            <v>0</v>
          </cell>
          <cell r="M135">
            <v>0</v>
          </cell>
          <cell r="N135">
            <v>4722.1000000000004</v>
          </cell>
          <cell r="O135"/>
          <cell r="P135">
            <v>0</v>
          </cell>
          <cell r="Q135">
            <v>1391637.56</v>
          </cell>
        </row>
        <row r="136">
          <cell r="C136">
            <v>3908</v>
          </cell>
          <cell r="D136" t="str">
            <v>RB053908</v>
          </cell>
          <cell r="E136" t="str">
            <v>Sheering CE V/C P</v>
          </cell>
          <cell r="F136" t="str">
            <v>Y</v>
          </cell>
          <cell r="G136">
            <v>10023715</v>
          </cell>
          <cell r="H136" t="str">
            <v/>
          </cell>
          <cell r="I136">
            <v>567607.11567226355</v>
          </cell>
          <cell r="J136">
            <v>20800</v>
          </cell>
          <cell r="K136">
            <v>0</v>
          </cell>
          <cell r="L136">
            <v>0</v>
          </cell>
          <cell r="M136">
            <v>0</v>
          </cell>
          <cell r="N136">
            <v>10329.299999999999</v>
          </cell>
          <cell r="O136"/>
          <cell r="P136">
            <v>0</v>
          </cell>
          <cell r="Q136">
            <v>598736.4156722636</v>
          </cell>
        </row>
        <row r="137">
          <cell r="C137">
            <v>1262</v>
          </cell>
          <cell r="D137" t="str">
            <v>RB051262</v>
          </cell>
          <cell r="E137" t="str">
            <v>South Green I, Billericay</v>
          </cell>
          <cell r="F137" t="str">
            <v>Y</v>
          </cell>
          <cell r="G137">
            <v>10024246</v>
          </cell>
          <cell r="H137" t="str">
            <v/>
          </cell>
          <cell r="I137">
            <v>786929.66181373154</v>
          </cell>
          <cell r="J137">
            <v>22500</v>
          </cell>
          <cell r="K137">
            <v>0</v>
          </cell>
          <cell r="L137">
            <v>0</v>
          </cell>
          <cell r="M137">
            <v>0</v>
          </cell>
          <cell r="N137">
            <v>3072.41</v>
          </cell>
          <cell r="O137"/>
          <cell r="P137">
            <v>0</v>
          </cell>
          <cell r="Q137">
            <v>812502.07181373157</v>
          </cell>
        </row>
        <row r="138">
          <cell r="C138">
            <v>1260</v>
          </cell>
          <cell r="D138" t="str">
            <v>RB051260</v>
          </cell>
          <cell r="E138" t="str">
            <v>South Green J, Billericay</v>
          </cell>
          <cell r="F138" t="str">
            <v>Y</v>
          </cell>
          <cell r="G138">
            <v>10024247</v>
          </cell>
          <cell r="H138" t="str">
            <v/>
          </cell>
          <cell r="I138">
            <v>1135348.8768263871</v>
          </cell>
          <cell r="J138">
            <v>54752</v>
          </cell>
          <cell r="K138">
            <v>0</v>
          </cell>
          <cell r="L138">
            <v>0</v>
          </cell>
          <cell r="M138">
            <v>0</v>
          </cell>
          <cell r="N138">
            <v>4688.8599999999997</v>
          </cell>
          <cell r="O138"/>
          <cell r="P138">
            <v>0</v>
          </cell>
          <cell r="Q138">
            <v>1194789.7368263872</v>
          </cell>
        </row>
        <row r="139">
          <cell r="C139">
            <v>2846</v>
          </cell>
          <cell r="D139" t="str">
            <v>RB052846</v>
          </cell>
          <cell r="E139" t="str">
            <v>Spring Meadow P, Dovercourt Harwich</v>
          </cell>
          <cell r="F139" t="str">
            <v>Y</v>
          </cell>
          <cell r="G139">
            <v>10023412</v>
          </cell>
          <cell r="H139" t="str">
            <v/>
          </cell>
          <cell r="I139">
            <v>1729652.5859863602</v>
          </cell>
          <cell r="J139">
            <v>119418</v>
          </cell>
          <cell r="K139">
            <v>0</v>
          </cell>
          <cell r="L139">
            <v>0</v>
          </cell>
          <cell r="M139">
            <v>0</v>
          </cell>
          <cell r="N139">
            <v>30208</v>
          </cell>
          <cell r="O139"/>
          <cell r="P139">
            <v>0</v>
          </cell>
          <cell r="Q139">
            <v>1879278.5859863602</v>
          </cell>
        </row>
        <row r="140">
          <cell r="C140">
            <v>1673</v>
          </cell>
          <cell r="D140" t="str">
            <v>RB051673</v>
          </cell>
          <cell r="E140" t="str">
            <v>Springfield P, Chelmsford</v>
          </cell>
          <cell r="F140" t="str">
            <v>Y</v>
          </cell>
          <cell r="G140">
            <v>10041462</v>
          </cell>
          <cell r="H140" t="str">
            <v/>
          </cell>
          <cell r="I140">
            <v>1971560.1125899628</v>
          </cell>
          <cell r="J140">
            <v>39413</v>
          </cell>
          <cell r="K140">
            <v>0</v>
          </cell>
          <cell r="L140">
            <v>0</v>
          </cell>
          <cell r="M140">
            <v>0</v>
          </cell>
          <cell r="N140">
            <v>47104</v>
          </cell>
          <cell r="O140"/>
          <cell r="P140">
            <v>0</v>
          </cell>
          <cell r="Q140">
            <v>2058077.1125899628</v>
          </cell>
        </row>
        <row r="141">
          <cell r="C141">
            <v>3464</v>
          </cell>
          <cell r="D141" t="str">
            <v>GMPS3464</v>
          </cell>
          <cell r="E141" t="str">
            <v>St Andrew's CE (V/A) P, North Weald</v>
          </cell>
          <cell r="F141" t="str">
            <v>Y</v>
          </cell>
          <cell r="G141">
            <v>10023486</v>
          </cell>
          <cell r="H141" t="str">
            <v/>
          </cell>
          <cell r="I141">
            <v>1869173.8621996767</v>
          </cell>
          <cell r="J141">
            <v>45148</v>
          </cell>
          <cell r="K141">
            <v>0</v>
          </cell>
          <cell r="L141">
            <v>0</v>
          </cell>
          <cell r="M141">
            <v>0</v>
          </cell>
          <cell r="N141">
            <v>7936</v>
          </cell>
          <cell r="O141"/>
          <cell r="P141">
            <v>0</v>
          </cell>
          <cell r="Q141">
            <v>1922257.8621996767</v>
          </cell>
        </row>
        <row r="142">
          <cell r="C142">
            <v>1146</v>
          </cell>
          <cell r="D142" t="str">
            <v>RB051146</v>
          </cell>
          <cell r="E142" t="str">
            <v>St Anne Line Cath J, Basildon</v>
          </cell>
          <cell r="F142" t="str">
            <v>Y</v>
          </cell>
          <cell r="G142">
            <v>10041507</v>
          </cell>
          <cell r="H142" t="str">
            <v/>
          </cell>
          <cell r="I142">
            <v>1290712.6386528919</v>
          </cell>
          <cell r="J142">
            <v>30900</v>
          </cell>
          <cell r="K142">
            <v>0</v>
          </cell>
          <cell r="L142">
            <v>0</v>
          </cell>
          <cell r="M142">
            <v>0</v>
          </cell>
          <cell r="N142">
            <v>5037.72</v>
          </cell>
          <cell r="O142"/>
          <cell r="P142">
            <v>0</v>
          </cell>
          <cell r="Q142">
            <v>1326650.3586528918</v>
          </cell>
        </row>
        <row r="143">
          <cell r="C143">
            <v>1380</v>
          </cell>
          <cell r="D143" t="str">
            <v>RB051380</v>
          </cell>
          <cell r="E143" t="str">
            <v>St Francis Cath P, Braintree</v>
          </cell>
          <cell r="F143" t="str">
            <v>Y</v>
          </cell>
          <cell r="G143">
            <v>10026592</v>
          </cell>
          <cell r="H143" t="str">
            <v/>
          </cell>
          <cell r="I143">
            <v>1021243.9713767441</v>
          </cell>
          <cell r="J143">
            <v>17700</v>
          </cell>
          <cell r="K143">
            <v>0</v>
          </cell>
          <cell r="L143">
            <v>0</v>
          </cell>
          <cell r="M143">
            <v>0</v>
          </cell>
          <cell r="N143">
            <v>4122.25</v>
          </cell>
          <cell r="O143"/>
          <cell r="P143">
            <v>0</v>
          </cell>
          <cell r="Q143">
            <v>1043066.2213767441</v>
          </cell>
        </row>
        <row r="144">
          <cell r="C144">
            <v>2496</v>
          </cell>
          <cell r="D144" t="str">
            <v>RB052496</v>
          </cell>
          <cell r="E144" t="str">
            <v>St George's CE P, Gt Bromley</v>
          </cell>
          <cell r="F144" t="str">
            <v>Y</v>
          </cell>
          <cell r="G144">
            <v>10041511</v>
          </cell>
          <cell r="H144" t="str">
            <v/>
          </cell>
          <cell r="I144">
            <v>869335.53693193162</v>
          </cell>
          <cell r="J144">
            <v>62500</v>
          </cell>
          <cell r="K144">
            <v>0</v>
          </cell>
          <cell r="L144">
            <v>0</v>
          </cell>
          <cell r="M144">
            <v>0</v>
          </cell>
          <cell r="N144">
            <v>17932.810000000001</v>
          </cell>
          <cell r="O144"/>
          <cell r="P144">
            <v>-242720</v>
          </cell>
          <cell r="Q144">
            <v>707048.34693193168</v>
          </cell>
        </row>
        <row r="145">
          <cell r="C145">
            <v>1870</v>
          </cell>
          <cell r="D145" t="str">
            <v>RB051870</v>
          </cell>
          <cell r="E145" t="str">
            <v>St George's New Town P, Colchester</v>
          </cell>
          <cell r="F145" t="str">
            <v>Y</v>
          </cell>
          <cell r="G145">
            <v>10023573</v>
          </cell>
          <cell r="H145" t="str">
            <v/>
          </cell>
          <cell r="I145">
            <v>3043451.2248424925</v>
          </cell>
          <cell r="J145">
            <v>92600</v>
          </cell>
          <cell r="K145">
            <v>0</v>
          </cell>
          <cell r="L145">
            <v>0</v>
          </cell>
          <cell r="M145">
            <v>0</v>
          </cell>
          <cell r="N145">
            <v>52978.869999999995</v>
          </cell>
          <cell r="O145"/>
          <cell r="P145">
            <v>0</v>
          </cell>
          <cell r="Q145">
            <v>3189030.0948424926</v>
          </cell>
        </row>
        <row r="146">
          <cell r="C146">
            <v>2544</v>
          </cell>
          <cell r="D146" t="str">
            <v>RB052544</v>
          </cell>
          <cell r="E146" t="str">
            <v>St Giles' CE P, Gt Maplestead</v>
          </cell>
          <cell r="F146" t="str">
            <v>Y</v>
          </cell>
          <cell r="G146">
            <v>10032407</v>
          </cell>
          <cell r="H146" t="str">
            <v/>
          </cell>
          <cell r="I146">
            <v>543124.9013644309</v>
          </cell>
          <cell r="J146">
            <v>28300</v>
          </cell>
          <cell r="K146">
            <v>0</v>
          </cell>
          <cell r="L146">
            <v>0</v>
          </cell>
          <cell r="M146">
            <v>0</v>
          </cell>
          <cell r="N146">
            <v>11102.75</v>
          </cell>
          <cell r="O146"/>
          <cell r="P146">
            <v>0</v>
          </cell>
          <cell r="Q146">
            <v>582527.6513644309</v>
          </cell>
        </row>
        <row r="147">
          <cell r="C147">
            <v>1424</v>
          </cell>
          <cell r="D147" t="str">
            <v>GMPS1424</v>
          </cell>
          <cell r="E147" t="str">
            <v>St Helen's Cath I, Brentwood</v>
          </cell>
          <cell r="F147" t="str">
            <v>Y</v>
          </cell>
          <cell r="G147">
            <v>10026598</v>
          </cell>
          <cell r="H147" t="str">
            <v/>
          </cell>
          <cell r="I147">
            <v>1000127.003013164</v>
          </cell>
          <cell r="J147">
            <v>25013</v>
          </cell>
          <cell r="K147">
            <v>0</v>
          </cell>
          <cell r="L147">
            <v>0</v>
          </cell>
          <cell r="M147">
            <v>0</v>
          </cell>
          <cell r="N147">
            <v>10444.799999999999</v>
          </cell>
          <cell r="O147"/>
          <cell r="P147">
            <v>0</v>
          </cell>
          <cell r="Q147">
            <v>1035584.8030131641</v>
          </cell>
        </row>
        <row r="148">
          <cell r="C148">
            <v>3574</v>
          </cell>
          <cell r="D148" t="str">
            <v>RB053574</v>
          </cell>
          <cell r="E148" t="str">
            <v>St John The Baptist CE V/A P, Pebmarsh</v>
          </cell>
          <cell r="F148" t="str">
            <v>Y</v>
          </cell>
          <cell r="G148">
            <v>10041450</v>
          </cell>
          <cell r="H148" t="str">
            <v/>
          </cell>
          <cell r="I148">
            <v>470964.10826881981</v>
          </cell>
          <cell r="J148">
            <v>10200</v>
          </cell>
          <cell r="K148">
            <v>0</v>
          </cell>
          <cell r="L148">
            <v>0</v>
          </cell>
          <cell r="M148">
            <v>0</v>
          </cell>
          <cell r="N148">
            <v>1673</v>
          </cell>
          <cell r="O148"/>
          <cell r="P148">
            <v>0</v>
          </cell>
          <cell r="Q148">
            <v>482837.10826881981</v>
          </cell>
        </row>
        <row r="149">
          <cell r="C149">
            <v>1876</v>
          </cell>
          <cell r="D149" t="str">
            <v>RB051876</v>
          </cell>
          <cell r="E149" t="str">
            <v>St John's CE (V/C) P, Colchester</v>
          </cell>
          <cell r="F149" t="str">
            <v>Y</v>
          </cell>
          <cell r="G149">
            <v>10023640</v>
          </cell>
          <cell r="H149" t="str">
            <v/>
          </cell>
          <cell r="I149">
            <v>975845.38786942454</v>
          </cell>
          <cell r="J149">
            <v>17100</v>
          </cell>
          <cell r="K149">
            <v>0</v>
          </cell>
          <cell r="L149">
            <v>0</v>
          </cell>
          <cell r="M149">
            <v>0</v>
          </cell>
          <cell r="N149">
            <v>17072.04</v>
          </cell>
          <cell r="O149"/>
          <cell r="P149">
            <v>0</v>
          </cell>
          <cell r="Q149">
            <v>1010017.4278694246</v>
          </cell>
        </row>
        <row r="150">
          <cell r="C150">
            <v>2072</v>
          </cell>
          <cell r="D150" t="str">
            <v>RB052072</v>
          </cell>
          <cell r="E150" t="str">
            <v>St John's CE (V/C) P, Danbury</v>
          </cell>
          <cell r="F150" t="str">
            <v>Y</v>
          </cell>
          <cell r="G150">
            <v>10041553</v>
          </cell>
          <cell r="H150" t="str">
            <v/>
          </cell>
          <cell r="I150">
            <v>1052553.1533257619</v>
          </cell>
          <cell r="J150">
            <v>53164</v>
          </cell>
          <cell r="K150">
            <v>0</v>
          </cell>
          <cell r="L150">
            <v>0</v>
          </cell>
          <cell r="M150">
            <v>0</v>
          </cell>
          <cell r="N150">
            <v>22704.5</v>
          </cell>
          <cell r="O150"/>
          <cell r="P150">
            <v>0</v>
          </cell>
          <cell r="Q150">
            <v>1128421.6533257619</v>
          </cell>
        </row>
        <row r="151">
          <cell r="C151">
            <v>1878</v>
          </cell>
          <cell r="D151" t="str">
            <v>RB051878</v>
          </cell>
          <cell r="E151" t="str">
            <v>St John's Green P, Colchester</v>
          </cell>
          <cell r="F151" t="str">
            <v>Y</v>
          </cell>
          <cell r="G151">
            <v>10023645</v>
          </cell>
          <cell r="H151" t="str">
            <v/>
          </cell>
          <cell r="I151">
            <v>3061946.4031394366</v>
          </cell>
          <cell r="J151">
            <v>49346</v>
          </cell>
          <cell r="K151">
            <v>0</v>
          </cell>
          <cell r="L151">
            <v>0</v>
          </cell>
          <cell r="M151">
            <v>0</v>
          </cell>
          <cell r="N151">
            <v>84553.34</v>
          </cell>
          <cell r="O151"/>
          <cell r="P151">
            <v>0</v>
          </cell>
          <cell r="Q151">
            <v>3195845.7431394365</v>
          </cell>
        </row>
        <row r="152">
          <cell r="C152">
            <v>2996</v>
          </cell>
          <cell r="D152" t="str">
            <v>RB052996</v>
          </cell>
          <cell r="E152" t="str">
            <v>St Joseph the Worker Cath P, Hutton</v>
          </cell>
          <cell r="F152" t="str">
            <v>Y</v>
          </cell>
          <cell r="G152">
            <v>10026589</v>
          </cell>
          <cell r="H152" t="str">
            <v/>
          </cell>
          <cell r="I152">
            <v>1003801.7345160112</v>
          </cell>
          <cell r="J152">
            <v>7913</v>
          </cell>
          <cell r="K152">
            <v>0</v>
          </cell>
          <cell r="L152">
            <v>0</v>
          </cell>
          <cell r="M152">
            <v>0</v>
          </cell>
          <cell r="N152">
            <v>4300.8</v>
          </cell>
          <cell r="O152"/>
          <cell r="P152">
            <v>0</v>
          </cell>
          <cell r="Q152">
            <v>1016015.5345160112</v>
          </cell>
        </row>
        <row r="153">
          <cell r="C153">
            <v>1578</v>
          </cell>
          <cell r="D153" t="str">
            <v>GMPS1578</v>
          </cell>
          <cell r="E153" t="str">
            <v>St Katherine's CE P, Canvey Island</v>
          </cell>
          <cell r="F153" t="str">
            <v>Y</v>
          </cell>
          <cell r="G153">
            <v>10023657</v>
          </cell>
          <cell r="H153" t="str">
            <v/>
          </cell>
          <cell r="I153">
            <v>946899.36139567755</v>
          </cell>
          <cell r="J153">
            <v>65800</v>
          </cell>
          <cell r="K153">
            <v>0</v>
          </cell>
          <cell r="L153">
            <v>0</v>
          </cell>
          <cell r="M153">
            <v>0</v>
          </cell>
          <cell r="N153">
            <v>4915.2</v>
          </cell>
          <cell r="O153"/>
          <cell r="P153">
            <v>0</v>
          </cell>
          <cell r="Q153">
            <v>1017614.5613956775</v>
          </cell>
        </row>
        <row r="154">
          <cell r="C154">
            <v>2168</v>
          </cell>
          <cell r="D154" t="str">
            <v>RB052168</v>
          </cell>
          <cell r="E154" t="str">
            <v>St Lawrence CE P, Rowhedge</v>
          </cell>
          <cell r="F154" t="str">
            <v>Y</v>
          </cell>
          <cell r="G154">
            <v>10026595</v>
          </cell>
          <cell r="H154" t="str">
            <v/>
          </cell>
          <cell r="I154">
            <v>1073635.3806849041</v>
          </cell>
          <cell r="J154">
            <v>25161</v>
          </cell>
          <cell r="K154">
            <v>0</v>
          </cell>
          <cell r="L154">
            <v>0</v>
          </cell>
          <cell r="M154">
            <v>0</v>
          </cell>
          <cell r="N154">
            <v>14471</v>
          </cell>
          <cell r="O154"/>
          <cell r="P154">
            <v>0</v>
          </cell>
          <cell r="Q154">
            <v>1113267.3806849041</v>
          </cell>
        </row>
        <row r="155">
          <cell r="C155">
            <v>4508</v>
          </cell>
          <cell r="D155" t="str">
            <v>RB054508</v>
          </cell>
          <cell r="E155" t="str">
            <v>St Margaret's CE (V/C) P, Toppesfield</v>
          </cell>
          <cell r="F155" t="str">
            <v>Y</v>
          </cell>
          <cell r="G155">
            <v>10041536</v>
          </cell>
          <cell r="H155" t="str">
            <v/>
          </cell>
          <cell r="I155">
            <v>472025.62410413398</v>
          </cell>
          <cell r="J155">
            <v>19800</v>
          </cell>
          <cell r="K155">
            <v>0</v>
          </cell>
          <cell r="L155">
            <v>0</v>
          </cell>
          <cell r="M155">
            <v>0</v>
          </cell>
          <cell r="N155">
            <v>6680.36</v>
          </cell>
          <cell r="O155"/>
          <cell r="P155">
            <v>0</v>
          </cell>
          <cell r="Q155">
            <v>498505.98410413397</v>
          </cell>
        </row>
        <row r="156">
          <cell r="C156">
            <v>2870</v>
          </cell>
          <cell r="D156" t="str">
            <v>RB052870</v>
          </cell>
          <cell r="E156" t="str">
            <v>St Mary's CE (V/A) P, Hatfield Broad Oak</v>
          </cell>
          <cell r="F156" t="str">
            <v>Y</v>
          </cell>
          <cell r="G156">
            <v>10041580</v>
          </cell>
          <cell r="H156"/>
          <cell r="I156">
            <v>427500.23886183579</v>
          </cell>
          <cell r="J156">
            <v>10200</v>
          </cell>
          <cell r="K156">
            <v>0</v>
          </cell>
          <cell r="L156">
            <v>0</v>
          </cell>
          <cell r="M156">
            <v>0</v>
          </cell>
          <cell r="N156">
            <v>2508.8000000000002</v>
          </cell>
          <cell r="O156"/>
          <cell r="P156">
            <v>0</v>
          </cell>
          <cell r="Q156">
            <v>440209.03886183578</v>
          </cell>
        </row>
        <row r="157">
          <cell r="C157">
            <v>4202</v>
          </cell>
          <cell r="D157" t="str">
            <v>GMPS4202</v>
          </cell>
          <cell r="E157" t="str">
            <v>St Mary's CE (Fdn) P, Stansted</v>
          </cell>
          <cell r="F157" t="str">
            <v>Y</v>
          </cell>
          <cell r="G157">
            <v>10023677</v>
          </cell>
          <cell r="H157" t="str">
            <v/>
          </cell>
          <cell r="I157">
            <v>1300988.7325755574</v>
          </cell>
          <cell r="J157">
            <v>28000</v>
          </cell>
          <cell r="K157">
            <v>0</v>
          </cell>
          <cell r="L157">
            <v>0</v>
          </cell>
          <cell r="M157">
            <v>0</v>
          </cell>
          <cell r="N157">
            <v>11651.25</v>
          </cell>
          <cell r="O157"/>
          <cell r="P157">
            <v>0</v>
          </cell>
          <cell r="Q157">
            <v>1340639.9825755574</v>
          </cell>
        </row>
        <row r="158">
          <cell r="C158">
            <v>1506</v>
          </cell>
          <cell r="D158" t="str">
            <v>RB051506</v>
          </cell>
          <cell r="E158" t="str">
            <v>St Mary's CE (V/A) P, Burnham-on-Crouch</v>
          </cell>
          <cell r="F158" t="str">
            <v>Y</v>
          </cell>
          <cell r="G158">
            <v>10026586</v>
          </cell>
          <cell r="H158" t="str">
            <v/>
          </cell>
          <cell r="I158">
            <v>1117758.4479034278</v>
          </cell>
          <cell r="J158">
            <v>42718</v>
          </cell>
          <cell r="K158">
            <v>0</v>
          </cell>
          <cell r="L158">
            <v>0</v>
          </cell>
          <cell r="M158">
            <v>0</v>
          </cell>
          <cell r="N158">
            <v>5131.59</v>
          </cell>
          <cell r="O158"/>
          <cell r="P158">
            <v>0</v>
          </cell>
          <cell r="Q158">
            <v>1165608.0379034278</v>
          </cell>
        </row>
        <row r="159">
          <cell r="C159">
            <v>3884</v>
          </cell>
          <cell r="D159" t="str">
            <v>RB053884</v>
          </cell>
          <cell r="E159" t="str">
            <v>St Mary's CE (V/A) P, Saffron Walden</v>
          </cell>
          <cell r="F159" t="str">
            <v>Y</v>
          </cell>
          <cell r="G159">
            <v>10028335</v>
          </cell>
          <cell r="H159" t="str">
            <v/>
          </cell>
          <cell r="I159">
            <v>1052956.7528457737</v>
          </cell>
          <cell r="J159">
            <v>19800</v>
          </cell>
          <cell r="K159">
            <v>0</v>
          </cell>
          <cell r="L159">
            <v>0</v>
          </cell>
          <cell r="M159">
            <v>0</v>
          </cell>
          <cell r="N159">
            <v>4107.21</v>
          </cell>
          <cell r="O159"/>
          <cell r="P159">
            <v>0</v>
          </cell>
          <cell r="Q159">
            <v>1076863.9628457737</v>
          </cell>
        </row>
        <row r="160">
          <cell r="C160">
            <v>2372</v>
          </cell>
          <cell r="D160" t="str">
            <v>RB052372</v>
          </cell>
          <cell r="E160" t="str">
            <v>St Michael's CE (V/A) J, Galleywood</v>
          </cell>
          <cell r="F160" t="str">
            <v>Y</v>
          </cell>
          <cell r="G160">
            <v>10023755</v>
          </cell>
          <cell r="H160" t="str">
            <v/>
          </cell>
          <cell r="I160">
            <v>1111721.1490732618</v>
          </cell>
          <cell r="J160">
            <v>76621</v>
          </cell>
          <cell r="K160">
            <v>0</v>
          </cell>
          <cell r="L160">
            <v>0</v>
          </cell>
          <cell r="M160">
            <v>0</v>
          </cell>
          <cell r="N160">
            <v>4300.8</v>
          </cell>
          <cell r="O160"/>
          <cell r="P160">
            <v>0</v>
          </cell>
          <cell r="Q160">
            <v>1192642.9490732618</v>
          </cell>
        </row>
        <row r="161">
          <cell r="C161">
            <v>1382</v>
          </cell>
          <cell r="D161" t="str">
            <v>RB051382</v>
          </cell>
          <cell r="E161" t="str">
            <v>St Michael's CE (V/A) P, Braintree</v>
          </cell>
          <cell r="F161" t="str">
            <v>Y</v>
          </cell>
          <cell r="G161">
            <v>10041519</v>
          </cell>
          <cell r="H161" t="str">
            <v/>
          </cell>
          <cell r="I161">
            <v>1902151.7699999998</v>
          </cell>
          <cell r="J161">
            <v>106313</v>
          </cell>
          <cell r="K161">
            <v>0</v>
          </cell>
          <cell r="L161">
            <v>0</v>
          </cell>
          <cell r="M161">
            <v>0</v>
          </cell>
          <cell r="N161">
            <v>6758.4</v>
          </cell>
          <cell r="O161"/>
          <cell r="P161">
            <v>0</v>
          </cell>
          <cell r="Q161">
            <v>2015223.1699999997</v>
          </cell>
        </row>
        <row r="162">
          <cell r="C162">
            <v>1880</v>
          </cell>
          <cell r="D162" t="str">
            <v>RB051880</v>
          </cell>
          <cell r="E162" t="str">
            <v>St Michael's P &amp; N, Colchester</v>
          </cell>
          <cell r="F162" t="str">
            <v>Y</v>
          </cell>
          <cell r="G162">
            <v>10028320</v>
          </cell>
          <cell r="H162" t="str">
            <v/>
          </cell>
          <cell r="I162">
            <v>1244280.2437974364</v>
          </cell>
          <cell r="J162">
            <v>70718</v>
          </cell>
          <cell r="K162">
            <v>0</v>
          </cell>
          <cell r="L162">
            <v>0</v>
          </cell>
          <cell r="M162">
            <v>0</v>
          </cell>
          <cell r="N162">
            <v>36657.699999999997</v>
          </cell>
          <cell r="O162"/>
          <cell r="P162">
            <v>0</v>
          </cell>
          <cell r="Q162">
            <v>1351655.9437974363</v>
          </cell>
        </row>
        <row r="163">
          <cell r="C163">
            <v>4132</v>
          </cell>
          <cell r="D163" t="str">
            <v>RB054132</v>
          </cell>
          <cell r="E163" t="str">
            <v>St Peter's CE (V/A) P, South Weald</v>
          </cell>
          <cell r="F163" t="str">
            <v>Y</v>
          </cell>
          <cell r="G163">
            <v>10023819</v>
          </cell>
          <cell r="H163" t="str">
            <v/>
          </cell>
          <cell r="I163">
            <v>1870660.61787</v>
          </cell>
          <cell r="J163">
            <v>58108</v>
          </cell>
          <cell r="K163">
            <v>0</v>
          </cell>
          <cell r="L163">
            <v>0</v>
          </cell>
          <cell r="M163">
            <v>0</v>
          </cell>
          <cell r="N163">
            <v>7198.57</v>
          </cell>
          <cell r="O163"/>
          <cell r="P163">
            <v>0</v>
          </cell>
          <cell r="Q163">
            <v>1935967.18787</v>
          </cell>
        </row>
        <row r="164">
          <cell r="C164">
            <v>4724</v>
          </cell>
          <cell r="D164" t="str">
            <v>RB054724</v>
          </cell>
          <cell r="E164" t="str">
            <v>St Peters CE (V/A) P, West Hanningfield</v>
          </cell>
          <cell r="F164" t="str">
            <v>Y</v>
          </cell>
          <cell r="G164">
            <v>10032401</v>
          </cell>
          <cell r="H164" t="str">
            <v/>
          </cell>
          <cell r="I164">
            <v>585562.49614188471</v>
          </cell>
          <cell r="J164">
            <v>16608</v>
          </cell>
          <cell r="K164">
            <v>0</v>
          </cell>
          <cell r="L164">
            <v>0</v>
          </cell>
          <cell r="M164">
            <v>0</v>
          </cell>
          <cell r="N164">
            <v>2947.25</v>
          </cell>
          <cell r="O164"/>
          <cell r="P164">
            <v>0</v>
          </cell>
          <cell r="Q164">
            <v>605117.74614188471</v>
          </cell>
        </row>
        <row r="165">
          <cell r="C165">
            <v>1808</v>
          </cell>
          <cell r="D165" t="str">
            <v>RB051808</v>
          </cell>
          <cell r="E165" t="str">
            <v>St Peter's CE (V/C) P, Coggeshall</v>
          </cell>
          <cell r="F165" t="str">
            <v>Y</v>
          </cell>
          <cell r="G165">
            <v>10028330</v>
          </cell>
          <cell r="H165" t="str">
            <v/>
          </cell>
          <cell r="I165">
            <v>1278821</v>
          </cell>
          <cell r="J165">
            <v>32700</v>
          </cell>
          <cell r="K165">
            <v>0</v>
          </cell>
          <cell r="L165">
            <v>0</v>
          </cell>
          <cell r="M165">
            <v>0</v>
          </cell>
          <cell r="N165">
            <v>28585.73</v>
          </cell>
          <cell r="O165"/>
          <cell r="P165">
            <v>0</v>
          </cell>
          <cell r="Q165">
            <v>1340106.73</v>
          </cell>
        </row>
        <row r="166">
          <cell r="C166">
            <v>3932</v>
          </cell>
          <cell r="D166" t="str">
            <v>RB053932</v>
          </cell>
          <cell r="E166" t="str">
            <v>St Peter's CE (V/C) P, Sible Hedingham</v>
          </cell>
          <cell r="F166" t="str">
            <v>Y</v>
          </cell>
          <cell r="G166">
            <v>10041485</v>
          </cell>
          <cell r="H166" t="str">
            <v/>
          </cell>
          <cell r="I166">
            <v>1017109.1027791356</v>
          </cell>
          <cell r="J166">
            <v>51000</v>
          </cell>
          <cell r="K166">
            <v>0</v>
          </cell>
          <cell r="L166">
            <v>0</v>
          </cell>
          <cell r="M166">
            <v>0</v>
          </cell>
          <cell r="N166">
            <v>22093.23</v>
          </cell>
          <cell r="O166"/>
          <cell r="P166">
            <v>0</v>
          </cell>
          <cell r="Q166">
            <v>1090202.3327791356</v>
          </cell>
        </row>
        <row r="167">
          <cell r="C167">
            <v>1426</v>
          </cell>
          <cell r="D167" t="str">
            <v>RB051426</v>
          </cell>
          <cell r="E167" t="str">
            <v>St Thomas of Canterbury (CE) A P, Brentwood</v>
          </cell>
          <cell r="F167" t="str">
            <v>Y</v>
          </cell>
          <cell r="G167">
            <v>10023836</v>
          </cell>
          <cell r="H167" t="str">
            <v/>
          </cell>
          <cell r="I167">
            <v>2492009.7406608691</v>
          </cell>
          <cell r="J167">
            <v>131153</v>
          </cell>
          <cell r="K167">
            <v>0</v>
          </cell>
          <cell r="L167">
            <v>0</v>
          </cell>
          <cell r="M167">
            <v>0</v>
          </cell>
          <cell r="N167">
            <v>6809.6</v>
          </cell>
          <cell r="O167"/>
          <cell r="P167">
            <v>0</v>
          </cell>
          <cell r="Q167">
            <v>2629972.3406608691</v>
          </cell>
        </row>
        <row r="168">
          <cell r="C168">
            <v>4218</v>
          </cell>
          <cell r="D168" t="str">
            <v>RB054218</v>
          </cell>
          <cell r="E168" t="str">
            <v>Stanway Fiveways P</v>
          </cell>
          <cell r="F168" t="str">
            <v>Y</v>
          </cell>
          <cell r="G168">
            <v>10023729</v>
          </cell>
          <cell r="H168" t="str">
            <v/>
          </cell>
          <cell r="I168">
            <v>2492543.86</v>
          </cell>
          <cell r="J168">
            <v>90652</v>
          </cell>
          <cell r="K168">
            <v>0</v>
          </cell>
          <cell r="L168">
            <v>0</v>
          </cell>
          <cell r="M168">
            <v>0</v>
          </cell>
          <cell r="N168">
            <v>65024</v>
          </cell>
          <cell r="O168"/>
          <cell r="P168">
            <v>0</v>
          </cell>
          <cell r="Q168">
            <v>2648219.86</v>
          </cell>
        </row>
        <row r="169">
          <cell r="C169">
            <v>4216</v>
          </cell>
          <cell r="D169" t="str">
            <v>RB054216</v>
          </cell>
          <cell r="E169" t="str">
            <v>Stanway P</v>
          </cell>
          <cell r="F169" t="str">
            <v>Y</v>
          </cell>
          <cell r="G169">
            <v>10023732</v>
          </cell>
          <cell r="H169" t="str">
            <v/>
          </cell>
          <cell r="I169">
            <v>1824164</v>
          </cell>
          <cell r="J169">
            <v>33739</v>
          </cell>
          <cell r="K169">
            <v>0</v>
          </cell>
          <cell r="L169">
            <v>0</v>
          </cell>
          <cell r="M169">
            <v>0</v>
          </cell>
          <cell r="N169">
            <v>18463</v>
          </cell>
          <cell r="O169"/>
          <cell r="P169">
            <v>0</v>
          </cell>
          <cell r="Q169">
            <v>1876366</v>
          </cell>
        </row>
        <row r="170">
          <cell r="C170">
            <v>4238</v>
          </cell>
          <cell r="D170" t="str">
            <v>RB054238</v>
          </cell>
          <cell r="E170" t="str">
            <v>Stebbing P</v>
          </cell>
          <cell r="F170" t="str">
            <v>Y</v>
          </cell>
          <cell r="G170">
            <v>10022659</v>
          </cell>
          <cell r="H170" t="str">
            <v/>
          </cell>
          <cell r="I170">
            <v>865479.71431784506</v>
          </cell>
          <cell r="J170">
            <v>51605</v>
          </cell>
          <cell r="K170">
            <v>0</v>
          </cell>
          <cell r="L170">
            <v>0</v>
          </cell>
          <cell r="M170">
            <v>0</v>
          </cell>
          <cell r="N170">
            <v>4028.4799999999996</v>
          </cell>
          <cell r="O170"/>
          <cell r="P170">
            <v>0</v>
          </cell>
          <cell r="Q170">
            <v>921113.19431784505</v>
          </cell>
        </row>
        <row r="171">
          <cell r="C171">
            <v>4262</v>
          </cell>
          <cell r="D171" t="str">
            <v>RB054262</v>
          </cell>
          <cell r="E171" t="str">
            <v>Stock CE P</v>
          </cell>
          <cell r="F171" t="str">
            <v>Y</v>
          </cell>
          <cell r="G171">
            <v>10041556</v>
          </cell>
          <cell r="H171" t="str">
            <v/>
          </cell>
          <cell r="I171">
            <v>948802.3183182322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17645.89</v>
          </cell>
          <cell r="O171"/>
          <cell r="P171">
            <v>0</v>
          </cell>
          <cell r="Q171">
            <v>966448.20831823221</v>
          </cell>
        </row>
        <row r="172">
          <cell r="C172">
            <v>1266</v>
          </cell>
          <cell r="D172" t="str">
            <v>RB051266</v>
          </cell>
          <cell r="E172" t="str">
            <v>Sunnymede P, Billericay</v>
          </cell>
          <cell r="F172" t="str">
            <v>Y</v>
          </cell>
          <cell r="G172">
            <v>10041595</v>
          </cell>
          <cell r="H172" t="str">
            <v/>
          </cell>
          <cell r="I172">
            <v>1823414.8528694822</v>
          </cell>
          <cell r="J172">
            <v>49725</v>
          </cell>
          <cell r="K172">
            <v>0</v>
          </cell>
          <cell r="L172">
            <v>0</v>
          </cell>
          <cell r="M172">
            <v>0</v>
          </cell>
          <cell r="N172">
            <v>8729.6</v>
          </cell>
          <cell r="O172"/>
          <cell r="P172">
            <v>0</v>
          </cell>
          <cell r="Q172">
            <v>1881869.4528694823</v>
          </cell>
        </row>
        <row r="173">
          <cell r="C173">
            <v>4358</v>
          </cell>
          <cell r="D173" t="str">
            <v>RB054358</v>
          </cell>
          <cell r="E173" t="str">
            <v>Tendring P</v>
          </cell>
          <cell r="F173" t="str">
            <v>Y</v>
          </cell>
          <cell r="G173">
            <v>10041557</v>
          </cell>
          <cell r="H173" t="str">
            <v/>
          </cell>
          <cell r="I173">
            <v>1230141.8862669014</v>
          </cell>
          <cell r="J173">
            <v>24600</v>
          </cell>
          <cell r="K173">
            <v>0</v>
          </cell>
          <cell r="L173">
            <v>0</v>
          </cell>
          <cell r="M173">
            <v>0</v>
          </cell>
          <cell r="N173">
            <v>21519.38</v>
          </cell>
          <cell r="O173"/>
          <cell r="P173">
            <v>-242720</v>
          </cell>
          <cell r="Q173">
            <v>1033541.2662669013</v>
          </cell>
        </row>
        <row r="174">
          <cell r="C174">
            <v>4366</v>
          </cell>
          <cell r="D174" t="str">
            <v>RB054366</v>
          </cell>
          <cell r="E174" t="str">
            <v>Terling CE (V/A) P</v>
          </cell>
          <cell r="F174" t="str">
            <v>Y</v>
          </cell>
          <cell r="G174">
            <v>10041531</v>
          </cell>
          <cell r="H174" t="str">
            <v/>
          </cell>
          <cell r="I174">
            <v>592724.47874717403</v>
          </cell>
          <cell r="J174">
            <v>9108</v>
          </cell>
          <cell r="K174">
            <v>0</v>
          </cell>
          <cell r="L174">
            <v>0</v>
          </cell>
          <cell r="M174">
            <v>0</v>
          </cell>
          <cell r="N174">
            <v>2271.7199999999998</v>
          </cell>
          <cell r="O174"/>
          <cell r="P174">
            <v>0</v>
          </cell>
          <cell r="Q174">
            <v>604104.198747174</v>
          </cell>
        </row>
        <row r="175">
          <cell r="C175">
            <v>4374</v>
          </cell>
          <cell r="D175" t="str">
            <v>GMPS4374</v>
          </cell>
          <cell r="E175" t="str">
            <v>Thaxted P</v>
          </cell>
          <cell r="F175" t="str">
            <v>Y</v>
          </cell>
          <cell r="G175">
            <v>10023161</v>
          </cell>
          <cell r="H175" t="str">
            <v/>
          </cell>
          <cell r="I175">
            <v>1177347.28</v>
          </cell>
          <cell r="J175">
            <v>22505</v>
          </cell>
          <cell r="K175">
            <v>0</v>
          </cell>
          <cell r="L175">
            <v>0</v>
          </cell>
          <cell r="M175">
            <v>0</v>
          </cell>
          <cell r="N175">
            <v>5625.5</v>
          </cell>
          <cell r="O175"/>
          <cell r="P175">
            <v>0</v>
          </cell>
          <cell r="Q175">
            <v>1205477.78</v>
          </cell>
        </row>
        <row r="176">
          <cell r="C176">
            <v>3294</v>
          </cell>
          <cell r="D176" t="str">
            <v>GMPS3294</v>
          </cell>
          <cell r="E176" t="str">
            <v>Thomas Willingale, Loughton</v>
          </cell>
          <cell r="F176" t="str">
            <v>Y</v>
          </cell>
          <cell r="G176">
            <v>10026443</v>
          </cell>
          <cell r="H176" t="str">
            <v/>
          </cell>
          <cell r="I176">
            <v>2042348.0697964656</v>
          </cell>
          <cell r="J176">
            <v>10205</v>
          </cell>
          <cell r="K176">
            <v>0</v>
          </cell>
          <cell r="L176">
            <v>0</v>
          </cell>
          <cell r="M176">
            <v>0</v>
          </cell>
          <cell r="N176">
            <v>11161.6</v>
          </cell>
          <cell r="O176"/>
          <cell r="P176">
            <v>0</v>
          </cell>
          <cell r="Q176">
            <v>2063714.6697964657</v>
          </cell>
        </row>
        <row r="177">
          <cell r="C177">
            <v>4436</v>
          </cell>
          <cell r="D177" t="str">
            <v>RB054436</v>
          </cell>
          <cell r="E177" t="str">
            <v>Tiptree, St Luke's CE (Cont) P</v>
          </cell>
          <cell r="F177" t="str">
            <v>Y</v>
          </cell>
          <cell r="G177">
            <v>10023662</v>
          </cell>
          <cell r="H177" t="str">
            <v/>
          </cell>
          <cell r="I177">
            <v>1199567.1899999997</v>
          </cell>
          <cell r="J177">
            <v>32100</v>
          </cell>
          <cell r="K177">
            <v>0</v>
          </cell>
          <cell r="L177">
            <v>0</v>
          </cell>
          <cell r="M177">
            <v>0</v>
          </cell>
          <cell r="N177">
            <v>36227.769999999997</v>
          </cell>
          <cell r="O177"/>
          <cell r="P177">
            <v>0</v>
          </cell>
          <cell r="Q177">
            <v>1267894.9599999997</v>
          </cell>
        </row>
        <row r="178">
          <cell r="C178">
            <v>4490</v>
          </cell>
          <cell r="D178" t="str">
            <v>RB054490</v>
          </cell>
          <cell r="E178" t="str">
            <v>Tollesbury</v>
          </cell>
          <cell r="F178" t="str">
            <v>Y</v>
          </cell>
          <cell r="G178">
            <v>10025566</v>
          </cell>
          <cell r="H178" t="str">
            <v/>
          </cell>
          <cell r="I178">
            <v>858625.01310956664</v>
          </cell>
          <cell r="J178">
            <v>12300</v>
          </cell>
          <cell r="K178">
            <v>0</v>
          </cell>
          <cell r="L178">
            <v>0</v>
          </cell>
          <cell r="M178">
            <v>0</v>
          </cell>
          <cell r="N178">
            <v>17789.349999999999</v>
          </cell>
          <cell r="O178"/>
          <cell r="P178">
            <v>0</v>
          </cell>
          <cell r="Q178">
            <v>888714.36310956662</v>
          </cell>
        </row>
        <row r="179">
          <cell r="C179">
            <v>1688</v>
          </cell>
          <cell r="D179" t="str">
            <v>RB051688</v>
          </cell>
          <cell r="E179" t="str">
            <v>Trinity Road P, Chelmsford</v>
          </cell>
          <cell r="F179" t="str">
            <v>Y</v>
          </cell>
          <cell r="G179">
            <v>10026198</v>
          </cell>
          <cell r="H179" t="str">
            <v/>
          </cell>
          <cell r="I179">
            <v>1691098.2114659827</v>
          </cell>
          <cell r="J179">
            <v>67316</v>
          </cell>
          <cell r="K179">
            <v>184000</v>
          </cell>
          <cell r="L179">
            <v>4186</v>
          </cell>
          <cell r="M179">
            <v>0</v>
          </cell>
          <cell r="N179">
            <v>22330.25</v>
          </cell>
          <cell r="O179"/>
          <cell r="P179">
            <v>0</v>
          </cell>
          <cell r="Q179">
            <v>1968930.4614659827</v>
          </cell>
        </row>
        <row r="180">
          <cell r="C180">
            <v>4150</v>
          </cell>
          <cell r="D180" t="str">
            <v>RB054150</v>
          </cell>
          <cell r="E180" t="str">
            <v>Trinity St Mary's CE (V/A) P, South Woodham Ferrer</v>
          </cell>
          <cell r="F180" t="str">
            <v>Y</v>
          </cell>
          <cell r="G180">
            <v>10026594</v>
          </cell>
          <cell r="H180" t="str">
            <v/>
          </cell>
          <cell r="I180">
            <v>782843.91209218849</v>
          </cell>
          <cell r="J180">
            <v>20500</v>
          </cell>
          <cell r="K180">
            <v>0</v>
          </cell>
          <cell r="L180">
            <v>0</v>
          </cell>
          <cell r="M180">
            <v>0</v>
          </cell>
          <cell r="N180">
            <v>4044.8</v>
          </cell>
          <cell r="O180"/>
          <cell r="P180">
            <v>0</v>
          </cell>
          <cell r="Q180">
            <v>807388.71209218854</v>
          </cell>
        </row>
        <row r="181">
          <cell r="C181">
            <v>4550</v>
          </cell>
          <cell r="D181" t="str">
            <v>GMPS4550</v>
          </cell>
          <cell r="E181" t="str">
            <v>Upshire P Fdn</v>
          </cell>
          <cell r="F181" t="str">
            <v>Y</v>
          </cell>
          <cell r="G181">
            <v>10025593</v>
          </cell>
          <cell r="H181" t="str">
            <v/>
          </cell>
          <cell r="I181">
            <v>1152903.7287929407</v>
          </cell>
          <cell r="J181">
            <v>43813</v>
          </cell>
          <cell r="K181">
            <v>0</v>
          </cell>
          <cell r="L181">
            <v>0</v>
          </cell>
          <cell r="M181">
            <v>0</v>
          </cell>
          <cell r="N181">
            <v>5888</v>
          </cell>
          <cell r="O181"/>
          <cell r="P181">
            <v>0</v>
          </cell>
          <cell r="Q181">
            <v>1202604.7287929407</v>
          </cell>
        </row>
        <row r="182">
          <cell r="C182">
            <v>4600</v>
          </cell>
          <cell r="D182" t="str">
            <v>RB054600</v>
          </cell>
          <cell r="E182" t="str">
            <v>Vange P &amp; N</v>
          </cell>
          <cell r="F182" t="str">
            <v>Y</v>
          </cell>
          <cell r="G182">
            <v>10041555</v>
          </cell>
          <cell r="H182" t="str">
            <v/>
          </cell>
          <cell r="I182">
            <v>600240.53445218469</v>
          </cell>
          <cell r="J182">
            <v>19800</v>
          </cell>
          <cell r="K182">
            <v>0</v>
          </cell>
          <cell r="L182">
            <v>0</v>
          </cell>
          <cell r="M182">
            <v>0</v>
          </cell>
          <cell r="N182">
            <v>4556.8</v>
          </cell>
          <cell r="O182"/>
          <cell r="P182">
            <v>0</v>
          </cell>
          <cell r="Q182">
            <v>624597.33445218473</v>
          </cell>
        </row>
        <row r="183">
          <cell r="C183">
            <v>4680</v>
          </cell>
          <cell r="D183" t="str">
            <v>GMPS4680</v>
          </cell>
          <cell r="E183" t="str">
            <v>Walton-on-the-Naze P</v>
          </cell>
          <cell r="F183" t="str">
            <v>Y</v>
          </cell>
          <cell r="G183">
            <v>10025282</v>
          </cell>
          <cell r="H183" t="str">
            <v/>
          </cell>
          <cell r="I183">
            <v>1127900.1094060978</v>
          </cell>
          <cell r="J183">
            <v>22203</v>
          </cell>
          <cell r="K183">
            <v>0</v>
          </cell>
          <cell r="L183">
            <v>0</v>
          </cell>
          <cell r="M183">
            <v>0</v>
          </cell>
          <cell r="N183">
            <v>6195.2</v>
          </cell>
          <cell r="O183"/>
          <cell r="P183">
            <v>0</v>
          </cell>
          <cell r="Q183">
            <v>1156298.3094060977</v>
          </cell>
        </row>
        <row r="184">
          <cell r="C184">
            <v>1430</v>
          </cell>
          <cell r="D184" t="str">
            <v>RB051430</v>
          </cell>
          <cell r="E184" t="str">
            <v>Warley P, Brentwood</v>
          </cell>
          <cell r="F184" t="str">
            <v>Y</v>
          </cell>
          <cell r="G184">
            <v>10025294</v>
          </cell>
          <cell r="H184" t="str">
            <v/>
          </cell>
          <cell r="I184">
            <v>1749865.2104767498</v>
          </cell>
          <cell r="J184">
            <v>94934</v>
          </cell>
          <cell r="K184">
            <v>0</v>
          </cell>
          <cell r="L184">
            <v>0</v>
          </cell>
          <cell r="M184">
            <v>0</v>
          </cell>
          <cell r="N184">
            <v>24201.5</v>
          </cell>
          <cell r="O184"/>
          <cell r="P184">
            <v>0</v>
          </cell>
          <cell r="Q184">
            <v>1869000.7104767498</v>
          </cell>
        </row>
        <row r="185">
          <cell r="C185">
            <v>3336</v>
          </cell>
          <cell r="D185" t="str">
            <v>RB053336</v>
          </cell>
          <cell r="E185" t="str">
            <v>Wentworth P, Maldon</v>
          </cell>
          <cell r="F185" t="str">
            <v>Y</v>
          </cell>
          <cell r="G185">
            <v>10025459</v>
          </cell>
          <cell r="H185" t="str">
            <v/>
          </cell>
          <cell r="I185">
            <v>2003989.79</v>
          </cell>
          <cell r="J185">
            <v>26508</v>
          </cell>
          <cell r="K185">
            <v>0</v>
          </cell>
          <cell r="L185">
            <v>0</v>
          </cell>
          <cell r="M185">
            <v>0</v>
          </cell>
          <cell r="N185">
            <v>49920</v>
          </cell>
          <cell r="O185"/>
          <cell r="P185">
            <v>0</v>
          </cell>
          <cell r="Q185">
            <v>2080417.79</v>
          </cell>
        </row>
        <row r="186">
          <cell r="C186">
            <v>4706</v>
          </cell>
          <cell r="D186" t="str">
            <v>RB054706</v>
          </cell>
          <cell r="E186" t="str">
            <v>West Horndon P</v>
          </cell>
          <cell r="F186" t="str">
            <v>Y</v>
          </cell>
          <cell r="G186">
            <v>10025546</v>
          </cell>
          <cell r="H186" t="str">
            <v/>
          </cell>
          <cell r="I186">
            <v>891189.07635433087</v>
          </cell>
          <cell r="J186">
            <v>16500</v>
          </cell>
          <cell r="K186">
            <v>132000</v>
          </cell>
          <cell r="L186">
            <v>17789</v>
          </cell>
          <cell r="M186">
            <v>0</v>
          </cell>
          <cell r="N186">
            <v>18463</v>
          </cell>
          <cell r="O186"/>
          <cell r="P186">
            <v>0</v>
          </cell>
          <cell r="Q186">
            <v>1075941.0763543309</v>
          </cell>
        </row>
        <row r="187">
          <cell r="C187">
            <v>1690</v>
          </cell>
          <cell r="D187" t="str">
            <v>RB051690</v>
          </cell>
          <cell r="E187" t="str">
            <v>Westlands Cmty P, Chelmsford</v>
          </cell>
          <cell r="F187" t="str">
            <v>Y</v>
          </cell>
          <cell r="G187">
            <v>10025618</v>
          </cell>
          <cell r="H187" t="str">
            <v/>
          </cell>
          <cell r="I187">
            <v>2835400.622379669</v>
          </cell>
          <cell r="J187">
            <v>54713</v>
          </cell>
          <cell r="K187">
            <v>0</v>
          </cell>
          <cell r="L187">
            <v>0</v>
          </cell>
          <cell r="M187">
            <v>0</v>
          </cell>
          <cell r="N187">
            <v>60669.7</v>
          </cell>
          <cell r="O187"/>
          <cell r="P187">
            <v>0</v>
          </cell>
          <cell r="Q187">
            <v>2950783.3223796692</v>
          </cell>
        </row>
        <row r="188">
          <cell r="C188">
            <v>4734</v>
          </cell>
          <cell r="D188" t="str">
            <v>RB054734</v>
          </cell>
          <cell r="E188" t="str">
            <v>Wethersfield CE (V/C) P</v>
          </cell>
          <cell r="F188" t="str">
            <v>Y</v>
          </cell>
          <cell r="G188">
            <v>10041483</v>
          </cell>
          <cell r="H188" t="str">
            <v/>
          </cell>
          <cell r="I188">
            <v>379943.54995000007</v>
          </cell>
          <cell r="J188">
            <v>10731</v>
          </cell>
          <cell r="K188">
            <v>0</v>
          </cell>
          <cell r="L188">
            <v>0</v>
          </cell>
          <cell r="M188">
            <v>0</v>
          </cell>
          <cell r="N188">
            <v>5239.5</v>
          </cell>
          <cell r="O188"/>
          <cell r="P188">
            <v>0</v>
          </cell>
          <cell r="Q188">
            <v>395914.04995000007</v>
          </cell>
        </row>
        <row r="189">
          <cell r="C189">
            <v>1384</v>
          </cell>
          <cell r="D189" t="str">
            <v>RB051384</v>
          </cell>
          <cell r="E189" t="str">
            <v>White Court, Braintree</v>
          </cell>
          <cell r="F189" t="str">
            <v>Y</v>
          </cell>
          <cell r="G189">
            <v>10025693</v>
          </cell>
          <cell r="H189" t="str">
            <v/>
          </cell>
          <cell r="I189">
            <v>2651788.98</v>
          </cell>
          <cell r="J189">
            <v>90200</v>
          </cell>
          <cell r="K189">
            <v>0</v>
          </cell>
          <cell r="L189">
            <v>0</v>
          </cell>
          <cell r="M189">
            <v>0</v>
          </cell>
          <cell r="N189">
            <v>71168</v>
          </cell>
          <cell r="O189"/>
          <cell r="P189">
            <v>0</v>
          </cell>
          <cell r="Q189">
            <v>2813156.98</v>
          </cell>
        </row>
        <row r="190">
          <cell r="C190">
            <v>4744</v>
          </cell>
          <cell r="D190" t="str">
            <v>RB054744</v>
          </cell>
          <cell r="E190" t="str">
            <v>White Notley CE (V/C) P</v>
          </cell>
          <cell r="F190" t="str">
            <v>Y</v>
          </cell>
          <cell r="G190">
            <v>10025698</v>
          </cell>
          <cell r="H190" t="str">
            <v/>
          </cell>
          <cell r="I190">
            <v>578338.61580626015</v>
          </cell>
          <cell r="J190">
            <v>25108</v>
          </cell>
          <cell r="K190">
            <v>0</v>
          </cell>
          <cell r="L190">
            <v>0</v>
          </cell>
          <cell r="M190">
            <v>0</v>
          </cell>
          <cell r="N190">
            <v>18219.740000000002</v>
          </cell>
          <cell r="O190"/>
          <cell r="P190">
            <v>0</v>
          </cell>
          <cell r="Q190">
            <v>621666.35580626014</v>
          </cell>
        </row>
        <row r="191">
          <cell r="C191">
            <v>4754</v>
          </cell>
          <cell r="D191" t="str">
            <v>RB054754</v>
          </cell>
          <cell r="E191" t="str">
            <v>Wickford P</v>
          </cell>
          <cell r="F191" t="str">
            <v>Y</v>
          </cell>
          <cell r="G191">
            <v>10025520</v>
          </cell>
          <cell r="H191" t="str">
            <v/>
          </cell>
          <cell r="I191">
            <v>2443168.7630844167</v>
          </cell>
          <cell r="J191">
            <v>54908</v>
          </cell>
          <cell r="K191">
            <v>0</v>
          </cell>
          <cell r="L191">
            <v>0</v>
          </cell>
          <cell r="M191">
            <v>0</v>
          </cell>
          <cell r="N191">
            <v>48539.56</v>
          </cell>
          <cell r="O191"/>
          <cell r="P191">
            <v>0</v>
          </cell>
          <cell r="Q191">
            <v>2546616.3230844168</v>
          </cell>
        </row>
        <row r="192">
          <cell r="C192">
            <v>2988</v>
          </cell>
          <cell r="D192" t="str">
            <v>RB052988</v>
          </cell>
          <cell r="E192" t="str">
            <v>Willowbrook P, Hutton</v>
          </cell>
          <cell r="F192" t="str">
            <v>Y</v>
          </cell>
          <cell r="G192">
            <v>10032411</v>
          </cell>
          <cell r="H192" t="str">
            <v/>
          </cell>
          <cell r="I192">
            <v>1049786.5821585406</v>
          </cell>
          <cell r="J192">
            <v>18705</v>
          </cell>
          <cell r="K192">
            <v>0</v>
          </cell>
          <cell r="L192">
            <v>0</v>
          </cell>
          <cell r="M192">
            <v>0</v>
          </cell>
          <cell r="N192">
            <v>41359</v>
          </cell>
          <cell r="O192"/>
          <cell r="P192">
            <v>0</v>
          </cell>
          <cell r="Q192">
            <v>1109850.5821585406</v>
          </cell>
        </row>
        <row r="193">
          <cell r="C193">
            <v>4864</v>
          </cell>
          <cell r="D193" t="str">
            <v>RB054864</v>
          </cell>
          <cell r="E193" t="str">
            <v>Wix &amp; Wrabness P</v>
          </cell>
          <cell r="F193" t="str">
            <v>Y</v>
          </cell>
          <cell r="G193">
            <v>10025062</v>
          </cell>
          <cell r="H193" t="str">
            <v/>
          </cell>
          <cell r="I193">
            <v>838699.3185690752</v>
          </cell>
          <cell r="J193">
            <v>16306</v>
          </cell>
          <cell r="K193">
            <v>0</v>
          </cell>
          <cell r="L193">
            <v>0</v>
          </cell>
          <cell r="M193">
            <v>0</v>
          </cell>
          <cell r="N193">
            <v>18937.05</v>
          </cell>
          <cell r="O193"/>
          <cell r="P193">
            <v>-242720</v>
          </cell>
          <cell r="Q193">
            <v>631222.36856907525</v>
          </cell>
        </row>
        <row r="194">
          <cell r="C194">
            <v>4880</v>
          </cell>
          <cell r="D194" t="str">
            <v>RB054880</v>
          </cell>
          <cell r="E194" t="str">
            <v>Woodham Walter CE (V/C) P</v>
          </cell>
          <cell r="F194" t="str">
            <v>Y</v>
          </cell>
          <cell r="G194">
            <v>10041451</v>
          </cell>
          <cell r="H194" t="str">
            <v/>
          </cell>
          <cell r="I194">
            <v>623856.47866058652</v>
          </cell>
          <cell r="J194">
            <v>16608</v>
          </cell>
          <cell r="K194">
            <v>0</v>
          </cell>
          <cell r="L194">
            <v>0</v>
          </cell>
          <cell r="M194">
            <v>0</v>
          </cell>
          <cell r="N194">
            <v>10903.15</v>
          </cell>
          <cell r="O194"/>
          <cell r="P194">
            <v>0</v>
          </cell>
          <cell r="Q194">
            <v>651367.62866058655</v>
          </cell>
        </row>
        <row r="195">
          <cell r="C195">
            <v>4898</v>
          </cell>
          <cell r="D195" t="str">
            <v>RB054898</v>
          </cell>
          <cell r="E195" t="str">
            <v>Writtle I</v>
          </cell>
          <cell r="F195" t="str">
            <v>Y</v>
          </cell>
          <cell r="G195">
            <v>10028346</v>
          </cell>
          <cell r="H195" t="str">
            <v/>
          </cell>
          <cell r="I195">
            <v>850686.92435711413</v>
          </cell>
          <cell r="J195">
            <v>21026</v>
          </cell>
          <cell r="K195">
            <v>0</v>
          </cell>
          <cell r="L195">
            <v>0</v>
          </cell>
          <cell r="M195">
            <v>0</v>
          </cell>
          <cell r="N195">
            <v>14845.25</v>
          </cell>
          <cell r="O195"/>
          <cell r="P195">
            <v>0</v>
          </cell>
          <cell r="Q195">
            <v>886558.17435711413</v>
          </cell>
        </row>
        <row r="196">
          <cell r="C196">
            <v>4896</v>
          </cell>
          <cell r="D196" t="str">
            <v>RB054896</v>
          </cell>
          <cell r="E196" t="str">
            <v>Writtle J</v>
          </cell>
          <cell r="F196" t="str">
            <v>Y</v>
          </cell>
          <cell r="G196">
            <v>10025145</v>
          </cell>
          <cell r="H196" t="str">
            <v/>
          </cell>
          <cell r="I196">
            <v>1092563.8640242717</v>
          </cell>
          <cell r="J196">
            <v>26700</v>
          </cell>
          <cell r="K196">
            <v>0</v>
          </cell>
          <cell r="L196">
            <v>0</v>
          </cell>
          <cell r="M196">
            <v>0</v>
          </cell>
          <cell r="N196">
            <v>16336.01</v>
          </cell>
          <cell r="O196"/>
          <cell r="P196">
            <v>0</v>
          </cell>
          <cell r="Q196">
            <v>1135599.8740242717</v>
          </cell>
        </row>
        <row r="197">
          <cell r="C197">
            <v>7880</v>
          </cell>
          <cell r="D197" t="str">
            <v>GMSS7880</v>
          </cell>
          <cell r="E197" t="str">
            <v>Beauchamps High, Wickford</v>
          </cell>
          <cell r="F197" t="str">
            <v>Y</v>
          </cell>
          <cell r="G197">
            <v>10005222</v>
          </cell>
          <cell r="H197" t="str">
            <v/>
          </cell>
          <cell r="I197">
            <v>7533567.9819156872</v>
          </cell>
          <cell r="J197">
            <v>159624</v>
          </cell>
          <cell r="K197">
            <v>0</v>
          </cell>
          <cell r="L197">
            <v>0</v>
          </cell>
          <cell r="M197">
            <v>1201468</v>
          </cell>
          <cell r="N197">
            <v>32256</v>
          </cell>
          <cell r="O197"/>
          <cell r="P197">
            <v>0</v>
          </cell>
          <cell r="Q197">
            <v>8926915.9819156863</v>
          </cell>
        </row>
        <row r="198">
          <cell r="C198">
            <v>5090</v>
          </cell>
          <cell r="D198" t="str">
            <v>RB055090</v>
          </cell>
          <cell r="E198" t="str">
            <v>De La Salle, Basildon</v>
          </cell>
          <cell r="F198" t="str">
            <v>Y</v>
          </cell>
          <cell r="G198">
            <v>10028322</v>
          </cell>
          <cell r="H198" t="str">
            <v/>
          </cell>
          <cell r="I198">
            <v>5291214.6957481662</v>
          </cell>
          <cell r="J198">
            <v>109877</v>
          </cell>
          <cell r="K198">
            <v>0</v>
          </cell>
          <cell r="L198">
            <v>0</v>
          </cell>
          <cell r="M198">
            <v>0</v>
          </cell>
          <cell r="N198">
            <v>16281.6</v>
          </cell>
          <cell r="O198"/>
          <cell r="P198">
            <v>0</v>
          </cell>
          <cell r="Q198">
            <v>5417373.2957481658</v>
          </cell>
        </row>
        <row r="199">
          <cell r="C199">
            <v>5890</v>
          </cell>
          <cell r="D199" t="str">
            <v>GMSS5890</v>
          </cell>
          <cell r="E199" t="str">
            <v>St Benedict's Cath College, Colchester</v>
          </cell>
          <cell r="F199" t="str">
            <v>Y</v>
          </cell>
          <cell r="G199">
            <v>10023500</v>
          </cell>
          <cell r="H199" t="str">
            <v/>
          </cell>
          <cell r="I199">
            <v>5466446.5627568234</v>
          </cell>
          <cell r="J199">
            <v>100347</v>
          </cell>
          <cell r="K199">
            <v>0</v>
          </cell>
          <cell r="L199">
            <v>0</v>
          </cell>
          <cell r="M199">
            <v>0</v>
          </cell>
          <cell r="N199">
            <v>26112</v>
          </cell>
          <cell r="O199"/>
          <cell r="P199">
            <v>0</v>
          </cell>
          <cell r="Q199">
            <v>5592905.5627568234</v>
          </cell>
        </row>
        <row r="200">
          <cell r="C200">
            <v>5690</v>
          </cell>
          <cell r="D200" t="str">
            <v>RB055690</v>
          </cell>
          <cell r="E200" t="str">
            <v>St John Payne Cath Comp, Chelmsford</v>
          </cell>
          <cell r="F200" t="str">
            <v>Y</v>
          </cell>
          <cell r="G200">
            <v>10023592</v>
          </cell>
          <cell r="H200" t="str">
            <v/>
          </cell>
          <cell r="I200">
            <v>5951486.7480980325</v>
          </cell>
          <cell r="J200">
            <v>88610</v>
          </cell>
          <cell r="K200">
            <v>0</v>
          </cell>
          <cell r="L200">
            <v>0</v>
          </cell>
          <cell r="M200">
            <v>1236031</v>
          </cell>
          <cell r="N200">
            <v>35328</v>
          </cell>
          <cell r="O200"/>
          <cell r="P200">
            <v>0</v>
          </cell>
          <cell r="Q200">
            <v>7311455.7480980325</v>
          </cell>
        </row>
        <row r="201">
          <cell r="C201">
            <v>8013</v>
          </cell>
          <cell r="D201" t="str">
            <v>RB088013</v>
          </cell>
          <cell r="E201" t="str">
            <v>Cedar Hall School</v>
          </cell>
          <cell r="F201" t="str">
            <v>Y</v>
          </cell>
          <cell r="G201">
            <v>10032410</v>
          </cell>
          <cell r="H201"/>
          <cell r="I201"/>
          <cell r="J201">
            <v>0</v>
          </cell>
          <cell r="K201">
            <v>1760000</v>
          </cell>
          <cell r="L201">
            <v>679661</v>
          </cell>
          <cell r="M201">
            <v>0</v>
          </cell>
          <cell r="N201">
            <v>0</v>
          </cell>
          <cell r="O201"/>
          <cell r="P201"/>
          <cell r="Q201">
            <v>2439661</v>
          </cell>
        </row>
        <row r="202">
          <cell r="C202">
            <v>8019</v>
          </cell>
          <cell r="D202" t="str">
            <v>RB088019</v>
          </cell>
          <cell r="E202" t="str">
            <v xml:space="preserve">Edith Borthwick School, The </v>
          </cell>
          <cell r="F202" t="str">
            <v>Y</v>
          </cell>
          <cell r="G202">
            <v>10032412</v>
          </cell>
          <cell r="H202"/>
          <cell r="I202"/>
          <cell r="J202">
            <v>0</v>
          </cell>
          <cell r="K202">
            <v>2060000</v>
          </cell>
          <cell r="L202">
            <v>2410100</v>
          </cell>
          <cell r="M202">
            <v>390000</v>
          </cell>
          <cell r="N202">
            <v>0</v>
          </cell>
          <cell r="O202"/>
          <cell r="P202"/>
          <cell r="Q202">
            <v>4860100</v>
          </cell>
        </row>
        <row r="203">
          <cell r="C203">
            <v>8014</v>
          </cell>
          <cell r="D203" t="str">
            <v>RB088014</v>
          </cell>
          <cell r="E203" t="str">
            <v>GLENWOOD SCHOOL</v>
          </cell>
          <cell r="F203" t="str">
            <v>Y</v>
          </cell>
          <cell r="G203">
            <v>10008787</v>
          </cell>
          <cell r="H203"/>
          <cell r="I203"/>
          <cell r="J203">
            <v>0</v>
          </cell>
          <cell r="K203">
            <v>2000000</v>
          </cell>
          <cell r="L203">
            <v>3328740</v>
          </cell>
          <cell r="M203">
            <v>310000</v>
          </cell>
          <cell r="N203">
            <v>0</v>
          </cell>
          <cell r="O203"/>
          <cell r="P203"/>
          <cell r="Q203">
            <v>5638740</v>
          </cell>
        </row>
        <row r="204">
          <cell r="C204">
            <v>8048</v>
          </cell>
          <cell r="D204" t="str">
            <v>RB088048</v>
          </cell>
          <cell r="E204" t="str">
            <v>LEXDEN SPRINGS SCHOOL</v>
          </cell>
          <cell r="F204" t="str">
            <v>Y</v>
          </cell>
          <cell r="G204">
            <v>10015416</v>
          </cell>
          <cell r="H204"/>
          <cell r="I204"/>
          <cell r="J204">
            <v>0</v>
          </cell>
          <cell r="K204">
            <v>2490000</v>
          </cell>
          <cell r="L204">
            <v>3418974</v>
          </cell>
          <cell r="M204">
            <v>300000</v>
          </cell>
          <cell r="N204">
            <v>0</v>
          </cell>
          <cell r="O204"/>
          <cell r="P204"/>
          <cell r="Q204">
            <v>6208974</v>
          </cell>
        </row>
        <row r="205">
          <cell r="C205">
            <v>8040</v>
          </cell>
          <cell r="D205" t="str">
            <v>RB088040</v>
          </cell>
          <cell r="E205" t="str">
            <v>SHOREFIELDS SCHOOL</v>
          </cell>
          <cell r="F205" t="str">
            <v>Y</v>
          </cell>
          <cell r="G205">
            <v>10023971</v>
          </cell>
          <cell r="H205"/>
          <cell r="I205"/>
          <cell r="J205">
            <v>0</v>
          </cell>
          <cell r="K205">
            <v>1410000</v>
          </cell>
          <cell r="L205">
            <v>2112143</v>
          </cell>
          <cell r="M205">
            <v>280000</v>
          </cell>
          <cell r="N205">
            <v>0</v>
          </cell>
          <cell r="O205"/>
          <cell r="P205"/>
          <cell r="Q205">
            <v>3802143</v>
          </cell>
        </row>
        <row r="206">
          <cell r="C206">
            <v>8106</v>
          </cell>
          <cell r="D206" t="str">
            <v>RB088106</v>
          </cell>
          <cell r="E206" t="str">
            <v>South Alternative Provision School</v>
          </cell>
          <cell r="F206" t="str">
            <v>Y</v>
          </cell>
          <cell r="G206">
            <v>10041504</v>
          </cell>
          <cell r="H206"/>
          <cell r="I206"/>
          <cell r="J206">
            <v>0</v>
          </cell>
          <cell r="K206">
            <v>2350000</v>
          </cell>
          <cell r="L206">
            <v>3101254.4000000004</v>
          </cell>
          <cell r="M206">
            <v>0</v>
          </cell>
          <cell r="N206">
            <v>0</v>
          </cell>
          <cell r="O206"/>
          <cell r="P206"/>
          <cell r="Q206">
            <v>5451254.4000000004</v>
          </cell>
        </row>
        <row r="207">
          <cell r="C207">
            <v>8148</v>
          </cell>
          <cell r="D207" t="str">
            <v>RB088148</v>
          </cell>
          <cell r="E207" t="str">
            <v>Poplar Adolescent Unit</v>
          </cell>
          <cell r="F207" t="str">
            <v>Y</v>
          </cell>
          <cell r="G207">
            <v>10041415</v>
          </cell>
          <cell r="H207"/>
          <cell r="I207"/>
          <cell r="J207">
            <v>0</v>
          </cell>
          <cell r="K207">
            <v>160000</v>
          </cell>
          <cell r="L207">
            <v>303253.71799999999</v>
          </cell>
          <cell r="M207">
            <v>0</v>
          </cell>
          <cell r="N207">
            <v>0</v>
          </cell>
          <cell r="O207"/>
          <cell r="P207"/>
          <cell r="Q207">
            <v>463253.71799999999</v>
          </cell>
        </row>
        <row r="208">
          <cell r="C208">
            <v>8154</v>
          </cell>
          <cell r="D208" t="str">
            <v>RB088154</v>
          </cell>
          <cell r="E208" t="str">
            <v>The St Aubyns Centre</v>
          </cell>
          <cell r="F208" t="str">
            <v>Y</v>
          </cell>
          <cell r="G208">
            <v>10041554</v>
          </cell>
          <cell r="H208"/>
          <cell r="I208"/>
          <cell r="J208">
            <v>0</v>
          </cell>
          <cell r="K208">
            <v>280000</v>
          </cell>
          <cell r="L208">
            <v>489423.86199999996</v>
          </cell>
          <cell r="M208">
            <v>0</v>
          </cell>
          <cell r="N208">
            <v>0</v>
          </cell>
          <cell r="O208"/>
          <cell r="P208"/>
          <cell r="Q208">
            <v>769423.86199999996</v>
          </cell>
        </row>
        <row r="209">
          <cell r="C209"/>
          <cell r="D209"/>
          <cell r="E209" t="str">
            <v xml:space="preserve">Heybridge Cooperative Academy </v>
          </cell>
          <cell r="F209"/>
          <cell r="G209">
            <v>10030405</v>
          </cell>
          <cell r="H209" t="str">
            <v>Y</v>
          </cell>
          <cell r="I209"/>
          <cell r="J209">
            <v>0</v>
          </cell>
          <cell r="K209"/>
          <cell r="L209">
            <v>1743493.4780000001</v>
          </cell>
          <cell r="M209"/>
          <cell r="N209"/>
          <cell r="O209"/>
          <cell r="P209"/>
          <cell r="Q209">
            <v>1743493.4780000001</v>
          </cell>
        </row>
        <row r="210">
          <cell r="C210"/>
          <cell r="D210"/>
          <cell r="E210" t="str">
            <v xml:space="preserve">North East Essex Cooperative Academy </v>
          </cell>
          <cell r="F210"/>
          <cell r="G210">
            <v>10030406</v>
          </cell>
          <cell r="H210" t="str">
            <v>Y</v>
          </cell>
          <cell r="I210"/>
          <cell r="J210">
            <v>0</v>
          </cell>
          <cell r="K210"/>
          <cell r="L210">
            <v>2187698.9794461541</v>
          </cell>
          <cell r="M210"/>
          <cell r="N210"/>
          <cell r="O210"/>
          <cell r="P210"/>
          <cell r="Q210">
            <v>2187698.9794461541</v>
          </cell>
        </row>
        <row r="211">
          <cell r="C211"/>
          <cell r="D211"/>
          <cell r="E211" t="str">
            <v>CASTLEDON SCHOOL ACADEMY TRUST</v>
          </cell>
          <cell r="F211"/>
          <cell r="G211">
            <v>10002934</v>
          </cell>
          <cell r="H211" t="str">
            <v>Y</v>
          </cell>
          <cell r="I211"/>
          <cell r="J211">
            <v>0</v>
          </cell>
          <cell r="K211">
            <v>0</v>
          </cell>
          <cell r="L211">
            <v>1429942</v>
          </cell>
          <cell r="M211"/>
          <cell r="N211"/>
          <cell r="O211"/>
          <cell r="P211"/>
          <cell r="Q211">
            <v>1429942</v>
          </cell>
        </row>
        <row r="212">
          <cell r="C212"/>
          <cell r="D212"/>
          <cell r="E212" t="str">
            <v>Chatten Free School</v>
          </cell>
          <cell r="F212"/>
          <cell r="G212">
            <v>10042875</v>
          </cell>
          <cell r="H212" t="str">
            <v>Y</v>
          </cell>
          <cell r="I212"/>
          <cell r="J212">
            <v>0</v>
          </cell>
          <cell r="K212">
            <v>0</v>
          </cell>
          <cell r="L212">
            <v>2889236</v>
          </cell>
          <cell r="M212"/>
          <cell r="N212"/>
          <cell r="O212"/>
          <cell r="P212"/>
          <cell r="Q212">
            <v>2889236</v>
          </cell>
        </row>
        <row r="213">
          <cell r="C213"/>
          <cell r="E213" t="str">
            <v>COLUMBUS SCHOOL &amp; COLLEGE</v>
          </cell>
          <cell r="F213"/>
          <cell r="G213">
            <v>10003159</v>
          </cell>
          <cell r="H213" t="str">
            <v>Y</v>
          </cell>
          <cell r="J213">
            <v>0</v>
          </cell>
          <cell r="K213">
            <v>0</v>
          </cell>
          <cell r="L213">
            <v>3026166</v>
          </cell>
          <cell r="Q213">
            <v>3026166</v>
          </cell>
        </row>
        <row r="214">
          <cell r="C214"/>
          <cell r="D214"/>
          <cell r="E214" t="str">
            <v>GREENWELL ACADEMY</v>
          </cell>
          <cell r="F214"/>
          <cell r="G214">
            <v>10039538</v>
          </cell>
          <cell r="H214" t="str">
            <v>Y</v>
          </cell>
          <cell r="I214"/>
          <cell r="J214">
            <v>0</v>
          </cell>
          <cell r="K214">
            <v>0</v>
          </cell>
          <cell r="L214">
            <v>199121.4</v>
          </cell>
          <cell r="M214"/>
          <cell r="N214"/>
          <cell r="O214"/>
          <cell r="P214"/>
          <cell r="Q214">
            <v>199121.4</v>
          </cell>
        </row>
        <row r="215">
          <cell r="C215"/>
          <cell r="D215"/>
          <cell r="E215" t="str">
            <v>GROVE HOUSE</v>
          </cell>
          <cell r="F215"/>
          <cell r="G215">
            <v>10008272</v>
          </cell>
          <cell r="H215" t="str">
            <v>Y</v>
          </cell>
          <cell r="I215"/>
          <cell r="J215">
            <v>0</v>
          </cell>
          <cell r="K215">
            <v>0</v>
          </cell>
          <cell r="L215">
            <v>1074166.3333333335</v>
          </cell>
          <cell r="M215"/>
          <cell r="N215"/>
          <cell r="O215"/>
          <cell r="P215"/>
          <cell r="Q215">
            <v>1074166.3333333335</v>
          </cell>
        </row>
        <row r="216">
          <cell r="C216"/>
          <cell r="E216" t="str">
            <v>KINGSWODE HOE SCHOOL</v>
          </cell>
          <cell r="F216"/>
          <cell r="G216">
            <v>10030448</v>
          </cell>
          <cell r="H216" t="str">
            <v>Y</v>
          </cell>
          <cell r="J216">
            <v>0</v>
          </cell>
          <cell r="K216">
            <v>0</v>
          </cell>
          <cell r="L216">
            <v>792527</v>
          </cell>
          <cell r="Q216">
            <v>792527</v>
          </cell>
        </row>
        <row r="217">
          <cell r="C217"/>
          <cell r="D217"/>
          <cell r="E217" t="str">
            <v>HAWTHORNS</v>
          </cell>
          <cell r="F217"/>
          <cell r="G217">
            <v>20004179</v>
          </cell>
          <cell r="H217" t="str">
            <v>Y</v>
          </cell>
          <cell r="I217"/>
          <cell r="J217">
            <v>0</v>
          </cell>
          <cell r="K217">
            <v>0</v>
          </cell>
          <cell r="L217">
            <v>681701</v>
          </cell>
          <cell r="M217"/>
          <cell r="N217"/>
          <cell r="O217"/>
          <cell r="P217"/>
          <cell r="Q217">
            <v>681701</v>
          </cell>
        </row>
        <row r="218">
          <cell r="C218"/>
          <cell r="D218"/>
          <cell r="E218" t="str">
            <v>LANGHAM OAKS SCHOOL</v>
          </cell>
          <cell r="F218"/>
          <cell r="G218">
            <v>10015154</v>
          </cell>
          <cell r="H218" t="str">
            <v>Y</v>
          </cell>
          <cell r="I218"/>
          <cell r="J218">
            <v>0</v>
          </cell>
          <cell r="K218">
            <v>0</v>
          </cell>
          <cell r="L218">
            <v>1786044</v>
          </cell>
          <cell r="M218"/>
          <cell r="N218"/>
          <cell r="O218"/>
          <cell r="P218"/>
          <cell r="Q218">
            <v>1786044</v>
          </cell>
        </row>
        <row r="219">
          <cell r="C219"/>
          <cell r="D219"/>
          <cell r="E219" t="str">
            <v>Market Field Academy</v>
          </cell>
          <cell r="F219"/>
          <cell r="G219">
            <v>10028302</v>
          </cell>
          <cell r="H219" t="str">
            <v>Y</v>
          </cell>
          <cell r="I219"/>
          <cell r="J219">
            <v>0</v>
          </cell>
          <cell r="K219">
            <v>0</v>
          </cell>
          <cell r="L219">
            <v>2490571</v>
          </cell>
          <cell r="M219"/>
          <cell r="N219"/>
          <cell r="O219"/>
          <cell r="P219"/>
          <cell r="Q219">
            <v>2490571</v>
          </cell>
        </row>
        <row r="220">
          <cell r="C220"/>
          <cell r="D220"/>
          <cell r="E220" t="str">
            <v>Oak View</v>
          </cell>
          <cell r="F220"/>
          <cell r="G220">
            <v>10033597</v>
          </cell>
          <cell r="H220" t="str">
            <v>Y</v>
          </cell>
          <cell r="I220"/>
          <cell r="J220">
            <v>0</v>
          </cell>
          <cell r="K220">
            <v>0</v>
          </cell>
          <cell r="L220">
            <v>1343736</v>
          </cell>
          <cell r="M220"/>
          <cell r="N220"/>
          <cell r="O220"/>
          <cell r="P220"/>
          <cell r="Q220">
            <v>1343736</v>
          </cell>
        </row>
        <row r="221">
          <cell r="C221"/>
          <cell r="E221" t="str">
            <v>RAMSDEN HALL ACADEMY</v>
          </cell>
          <cell r="F221"/>
          <cell r="G221">
            <v>10021077</v>
          </cell>
          <cell r="H221" t="str">
            <v>Y</v>
          </cell>
          <cell r="J221">
            <v>0</v>
          </cell>
          <cell r="K221">
            <v>0</v>
          </cell>
          <cell r="L221">
            <v>2124665</v>
          </cell>
          <cell r="Q221">
            <v>2124665</v>
          </cell>
        </row>
        <row r="222">
          <cell r="C222"/>
          <cell r="E222" t="str">
            <v>SOUTHVIEW SCHOOL ACADEMY</v>
          </cell>
          <cell r="F222"/>
          <cell r="G222">
            <v>10032767</v>
          </cell>
          <cell r="H222" t="str">
            <v>Y</v>
          </cell>
          <cell r="J222">
            <v>0</v>
          </cell>
          <cell r="K222">
            <v>0</v>
          </cell>
          <cell r="L222">
            <v>1694818</v>
          </cell>
          <cell r="Q222">
            <v>1694818</v>
          </cell>
        </row>
        <row r="223">
          <cell r="C223"/>
          <cell r="D223"/>
          <cell r="E223" t="str">
            <v>ENDEAVOUR COOPERATIVE ACADEMY</v>
          </cell>
          <cell r="F223"/>
          <cell r="G223">
            <v>10035268</v>
          </cell>
          <cell r="H223" t="str">
            <v>Y</v>
          </cell>
          <cell r="I223"/>
          <cell r="J223">
            <v>0</v>
          </cell>
          <cell r="K223">
            <v>0</v>
          </cell>
          <cell r="L223">
            <v>746053</v>
          </cell>
          <cell r="M223"/>
          <cell r="N223"/>
          <cell r="O223"/>
          <cell r="P223"/>
          <cell r="Q223">
            <v>746053</v>
          </cell>
        </row>
        <row r="224">
          <cell r="C224"/>
          <cell r="D224"/>
          <cell r="E224" t="str">
            <v>THE PIONEER SCHOOL</v>
          </cell>
          <cell r="F224"/>
          <cell r="G224">
            <v>10025807</v>
          </cell>
          <cell r="H224" t="str">
            <v>Y</v>
          </cell>
          <cell r="I224"/>
          <cell r="J224">
            <v>0</v>
          </cell>
          <cell r="K224">
            <v>0</v>
          </cell>
          <cell r="L224">
            <v>1884499.6666666667</v>
          </cell>
          <cell r="M224"/>
          <cell r="N224"/>
          <cell r="O224"/>
          <cell r="P224"/>
          <cell r="Q224">
            <v>1884499.6666666667</v>
          </cell>
        </row>
        <row r="225">
          <cell r="C225"/>
          <cell r="E225" t="str">
            <v>THE THRIFTWOOD SCHOOL</v>
          </cell>
          <cell r="F225"/>
          <cell r="G225">
            <v>10026169</v>
          </cell>
          <cell r="H225" t="str">
            <v>Y</v>
          </cell>
          <cell r="J225">
            <v>0</v>
          </cell>
          <cell r="K225">
            <v>0</v>
          </cell>
          <cell r="L225">
            <v>1509442</v>
          </cell>
          <cell r="Q225">
            <v>1509442</v>
          </cell>
        </row>
        <row r="226">
          <cell r="C226"/>
          <cell r="D226"/>
          <cell r="E226" t="str">
            <v>Wells Park</v>
          </cell>
          <cell r="F226"/>
          <cell r="G226">
            <v>10039538</v>
          </cell>
          <cell r="H226" t="str">
            <v>Y</v>
          </cell>
          <cell r="I226"/>
          <cell r="J226">
            <v>0</v>
          </cell>
          <cell r="K226">
            <v>0</v>
          </cell>
          <cell r="L226">
            <v>2042411</v>
          </cell>
          <cell r="M226"/>
          <cell r="N226"/>
          <cell r="O226"/>
          <cell r="P226"/>
          <cell r="Q226">
            <v>2042411</v>
          </cell>
        </row>
        <row r="227">
          <cell r="C227"/>
          <cell r="D227"/>
          <cell r="E227" t="str">
            <v>CHERRY TREE PRIMARY SCHOOL</v>
          </cell>
          <cell r="F227"/>
          <cell r="G227">
            <v>10002609</v>
          </cell>
          <cell r="H227" t="str">
            <v>Y</v>
          </cell>
          <cell r="I227"/>
          <cell r="J227">
            <v>0</v>
          </cell>
          <cell r="K227"/>
          <cell r="L227">
            <v>7478</v>
          </cell>
          <cell r="M227"/>
          <cell r="N227"/>
          <cell r="O227"/>
          <cell r="P227"/>
          <cell r="Q227">
            <v>7478</v>
          </cell>
        </row>
        <row r="228">
          <cell r="C228"/>
          <cell r="D228"/>
          <cell r="E228" t="str">
            <v>GLEBE PRIMARY SCHOOL</v>
          </cell>
          <cell r="F228"/>
          <cell r="G228">
            <v>10031312</v>
          </cell>
          <cell r="H228" t="str">
            <v>Y</v>
          </cell>
          <cell r="J228">
            <v>0</v>
          </cell>
          <cell r="L228">
            <v>156618</v>
          </cell>
          <cell r="P228">
            <v>0</v>
          </cell>
          <cell r="Q228">
            <v>156618</v>
          </cell>
        </row>
        <row r="229">
          <cell r="C229"/>
          <cell r="D229"/>
          <cell r="E229" t="str">
            <v>Hamford Primary Academy</v>
          </cell>
          <cell r="F229"/>
          <cell r="G229">
            <v>10008478</v>
          </cell>
          <cell r="H229" t="str">
            <v>Y</v>
          </cell>
          <cell r="I229"/>
          <cell r="J229">
            <v>0</v>
          </cell>
          <cell r="K229"/>
          <cell r="L229">
            <v>53084</v>
          </cell>
          <cell r="M229"/>
          <cell r="N229"/>
          <cell r="O229"/>
          <cell r="P229">
            <v>0</v>
          </cell>
          <cell r="Q229">
            <v>53084</v>
          </cell>
        </row>
        <row r="230">
          <cell r="C230"/>
          <cell r="D230"/>
          <cell r="E230" t="str">
            <v>HARLOWBURY PRIMARY SCHOOL</v>
          </cell>
          <cell r="F230"/>
          <cell r="G230">
            <v>10030659</v>
          </cell>
          <cell r="H230" t="str">
            <v>Y</v>
          </cell>
          <cell r="I230"/>
          <cell r="J230">
            <v>0</v>
          </cell>
          <cell r="K230"/>
          <cell r="L230">
            <v>11929</v>
          </cell>
          <cell r="M230"/>
          <cell r="N230"/>
          <cell r="O230"/>
          <cell r="P230">
            <v>0</v>
          </cell>
          <cell r="Q230">
            <v>11929</v>
          </cell>
        </row>
        <row r="231">
          <cell r="C231"/>
          <cell r="D231"/>
          <cell r="E231" t="str">
            <v>Kelvedon Academy Trust</v>
          </cell>
          <cell r="F231"/>
          <cell r="G231">
            <v>10016407</v>
          </cell>
          <cell r="H231" t="str">
            <v>Y</v>
          </cell>
          <cell r="J231">
            <v>0</v>
          </cell>
          <cell r="L231">
            <v>44973</v>
          </cell>
          <cell r="P231">
            <v>0</v>
          </cell>
          <cell r="Q231">
            <v>44973</v>
          </cell>
        </row>
        <row r="232">
          <cell r="C232"/>
          <cell r="D232"/>
          <cell r="E232" t="str">
            <v>Merrylands Primary School</v>
          </cell>
          <cell r="F232"/>
          <cell r="G232">
            <v>10019112</v>
          </cell>
          <cell r="H232" t="str">
            <v>Y</v>
          </cell>
          <cell r="I232"/>
          <cell r="J232">
            <v>0</v>
          </cell>
          <cell r="K232"/>
          <cell r="L232">
            <v>53852</v>
          </cell>
          <cell r="M232"/>
          <cell r="N232"/>
          <cell r="O232"/>
          <cell r="P232">
            <v>0</v>
          </cell>
          <cell r="Q232">
            <v>53852</v>
          </cell>
        </row>
        <row r="233">
          <cell r="C233"/>
          <cell r="D233"/>
          <cell r="E233" t="str">
            <v>MILDMAY PRIMARY SCHOOL</v>
          </cell>
          <cell r="F233"/>
          <cell r="G233">
            <v>10036492</v>
          </cell>
          <cell r="H233" t="str">
            <v>Y</v>
          </cell>
          <cell r="J233">
            <v>0</v>
          </cell>
          <cell r="L233">
            <v>163649</v>
          </cell>
          <cell r="P233">
            <v>0</v>
          </cell>
          <cell r="Q233">
            <v>163649</v>
          </cell>
        </row>
        <row r="234">
          <cell r="C234"/>
          <cell r="D234"/>
          <cell r="E234" t="str">
            <v>ACORN ACADEMY (FORMALLY POWERS HALL INFANTS)</v>
          </cell>
          <cell r="F234"/>
          <cell r="G234">
            <v>10036964</v>
          </cell>
          <cell r="H234" t="str">
            <v>Y</v>
          </cell>
          <cell r="J234">
            <v>0</v>
          </cell>
          <cell r="L234">
            <v>1628</v>
          </cell>
          <cell r="P234">
            <v>0</v>
          </cell>
          <cell r="Q234">
            <v>1628</v>
          </cell>
        </row>
        <row r="235">
          <cell r="C235"/>
          <cell r="D235"/>
          <cell r="E235" t="str">
            <v>POWERS HALL ACADEMY</v>
          </cell>
          <cell r="F235"/>
          <cell r="G235">
            <v>10021091</v>
          </cell>
          <cell r="H235" t="str">
            <v>Y</v>
          </cell>
          <cell r="I235"/>
          <cell r="J235">
            <v>0</v>
          </cell>
          <cell r="K235"/>
          <cell r="L235">
            <v>0</v>
          </cell>
          <cell r="M235"/>
          <cell r="N235"/>
          <cell r="O235"/>
          <cell r="P235">
            <v>0</v>
          </cell>
          <cell r="Q235">
            <v>0</v>
          </cell>
        </row>
        <row r="236">
          <cell r="C236"/>
          <cell r="D236"/>
          <cell r="E236" t="str">
            <v>TANYS DELL COMMUNITY PRIMARY SCHOOL</v>
          </cell>
          <cell r="F236"/>
          <cell r="G236">
            <v>10030654</v>
          </cell>
          <cell r="H236" t="str">
            <v>Y</v>
          </cell>
          <cell r="J236">
            <v>0</v>
          </cell>
          <cell r="L236">
            <v>93660</v>
          </cell>
          <cell r="P236">
            <v>0</v>
          </cell>
          <cell r="Q236">
            <v>93660</v>
          </cell>
        </row>
        <row r="237">
          <cell r="C237"/>
          <cell r="D237"/>
          <cell r="E237" t="str">
            <v>Bromfords School &amp; Sixth Form College</v>
          </cell>
          <cell r="F237"/>
          <cell r="G237">
            <v>10004648</v>
          </cell>
          <cell r="H237" t="str">
            <v>Y</v>
          </cell>
          <cell r="I237"/>
          <cell r="J237">
            <v>0</v>
          </cell>
          <cell r="K237"/>
          <cell r="L237">
            <v>164176</v>
          </cell>
          <cell r="M237"/>
          <cell r="N237"/>
          <cell r="O237"/>
          <cell r="P237">
            <v>0</v>
          </cell>
          <cell r="Q237">
            <v>164176</v>
          </cell>
        </row>
        <row r="238">
          <cell r="C238"/>
          <cell r="D238"/>
          <cell r="E238" t="str">
            <v>FOREST HALL SCHOOL</v>
          </cell>
          <cell r="F238"/>
          <cell r="G238">
            <v>10009760</v>
          </cell>
          <cell r="H238" t="str">
            <v>Y</v>
          </cell>
          <cell r="I238"/>
          <cell r="J238">
            <v>0</v>
          </cell>
          <cell r="K238"/>
          <cell r="L238">
            <v>76665</v>
          </cell>
          <cell r="M238"/>
          <cell r="N238"/>
          <cell r="O238"/>
          <cell r="P238">
            <v>0</v>
          </cell>
          <cell r="Q238">
            <v>76665</v>
          </cell>
        </row>
        <row r="239">
          <cell r="C239"/>
          <cell r="D239"/>
          <cell r="E239" t="str">
            <v>GREAT BADDOW HIGH SCHOOL</v>
          </cell>
          <cell r="F239"/>
          <cell r="G239">
            <v>10009230</v>
          </cell>
          <cell r="H239" t="str">
            <v>Y</v>
          </cell>
          <cell r="I239"/>
          <cell r="J239">
            <v>0</v>
          </cell>
          <cell r="K239"/>
          <cell r="L239">
            <v>257180</v>
          </cell>
          <cell r="M239"/>
          <cell r="N239"/>
          <cell r="O239"/>
          <cell r="P239">
            <v>0</v>
          </cell>
          <cell r="Q239">
            <v>257180</v>
          </cell>
        </row>
        <row r="240">
          <cell r="C240"/>
          <cell r="D240"/>
          <cell r="E240" t="str">
            <v>Honywood Community Science School</v>
          </cell>
          <cell r="F240"/>
          <cell r="G240">
            <v>10008167</v>
          </cell>
          <cell r="H240" t="str">
            <v>Y</v>
          </cell>
          <cell r="I240"/>
          <cell r="J240">
            <v>0</v>
          </cell>
          <cell r="K240"/>
          <cell r="L240">
            <v>215481</v>
          </cell>
          <cell r="M240"/>
          <cell r="N240"/>
          <cell r="O240"/>
          <cell r="P240">
            <v>0</v>
          </cell>
          <cell r="Q240">
            <v>215481</v>
          </cell>
        </row>
        <row r="241">
          <cell r="C241"/>
          <cell r="D241"/>
          <cell r="E241" t="str">
            <v>MAYFLOWER HIGH SCHOOL</v>
          </cell>
          <cell r="F241"/>
          <cell r="G241">
            <v>10018678</v>
          </cell>
          <cell r="H241" t="str">
            <v>Y</v>
          </cell>
          <cell r="I241">
            <v>0</v>
          </cell>
          <cell r="J241">
            <v>0</v>
          </cell>
          <cell r="K241"/>
          <cell r="L241">
            <v>72630</v>
          </cell>
          <cell r="M241"/>
          <cell r="N241"/>
          <cell r="O241"/>
          <cell r="P241">
            <v>0</v>
          </cell>
          <cell r="Q241">
            <v>72630</v>
          </cell>
        </row>
        <row r="242">
          <cell r="C242"/>
          <cell r="D242"/>
          <cell r="E242" t="str">
            <v>NOTLEY HIGH SCHOOL</v>
          </cell>
          <cell r="F242"/>
          <cell r="G242">
            <v>10017723</v>
          </cell>
          <cell r="H242" t="str">
            <v>Y</v>
          </cell>
          <cell r="I242"/>
          <cell r="J242">
            <v>0</v>
          </cell>
          <cell r="K242"/>
          <cell r="L242">
            <v>78561</v>
          </cell>
          <cell r="M242"/>
          <cell r="N242"/>
          <cell r="O242"/>
          <cell r="P242">
            <v>0</v>
          </cell>
          <cell r="Q242">
            <v>78561</v>
          </cell>
        </row>
        <row r="243">
          <cell r="C243"/>
          <cell r="D243"/>
          <cell r="E243" t="str">
            <v>PASSMORES ACADEMY</v>
          </cell>
          <cell r="F243"/>
          <cell r="G243">
            <v>10016746</v>
          </cell>
          <cell r="H243" t="str">
            <v>Y</v>
          </cell>
          <cell r="I243"/>
          <cell r="J243">
            <v>0</v>
          </cell>
          <cell r="K243"/>
          <cell r="L243">
            <v>143654</v>
          </cell>
          <cell r="M243"/>
          <cell r="N243"/>
          <cell r="O243"/>
          <cell r="P243">
            <v>0</v>
          </cell>
          <cell r="Q243">
            <v>143654</v>
          </cell>
        </row>
        <row r="244">
          <cell r="C244"/>
          <cell r="D244"/>
          <cell r="E244" t="str">
            <v>SWEYNE PARK SCHOOL</v>
          </cell>
          <cell r="F244"/>
          <cell r="G244">
            <v>10022580</v>
          </cell>
          <cell r="H244" t="str">
            <v>Y</v>
          </cell>
          <cell r="I244"/>
          <cell r="J244">
            <v>0</v>
          </cell>
          <cell r="K244"/>
          <cell r="L244">
            <v>163660</v>
          </cell>
          <cell r="M244"/>
          <cell r="N244"/>
          <cell r="O244"/>
          <cell r="P244">
            <v>0</v>
          </cell>
          <cell r="Q244">
            <v>163660</v>
          </cell>
        </row>
        <row r="245">
          <cell r="C245"/>
          <cell r="D245"/>
          <cell r="E245" t="str">
            <v>Tendring Technology College</v>
          </cell>
          <cell r="F245"/>
          <cell r="G245">
            <v>10022902</v>
          </cell>
          <cell r="H245" t="str">
            <v>Y</v>
          </cell>
          <cell r="I245"/>
          <cell r="J245">
            <v>0</v>
          </cell>
          <cell r="K245"/>
          <cell r="L245">
            <v>184698</v>
          </cell>
          <cell r="M245"/>
          <cell r="N245"/>
          <cell r="O245"/>
          <cell r="P245">
            <v>0</v>
          </cell>
          <cell r="Q245">
            <v>184698</v>
          </cell>
        </row>
        <row r="246">
          <cell r="C246"/>
          <cell r="D246"/>
          <cell r="E246" t="str">
            <v>THE PHILIP MORANT SCHOOL &amp; COLLEGE ACAD</v>
          </cell>
          <cell r="F246"/>
          <cell r="G246">
            <v>10025733</v>
          </cell>
          <cell r="H246" t="str">
            <v>Y</v>
          </cell>
          <cell r="I246"/>
          <cell r="J246">
            <v>0</v>
          </cell>
          <cell r="K246"/>
          <cell r="L246">
            <v>58450</v>
          </cell>
          <cell r="M246"/>
          <cell r="N246"/>
          <cell r="O246"/>
          <cell r="P246">
            <v>0</v>
          </cell>
          <cell r="Q246">
            <v>58450</v>
          </cell>
        </row>
        <row r="247">
          <cell r="C247"/>
          <cell r="D247"/>
          <cell r="E247" t="str">
            <v>WOODLANDS SCHOOL</v>
          </cell>
          <cell r="F247"/>
          <cell r="G247">
            <v>10025102</v>
          </cell>
          <cell r="H247" t="str">
            <v>Y</v>
          </cell>
          <cell r="I247"/>
          <cell r="J247">
            <v>0</v>
          </cell>
          <cell r="K247"/>
          <cell r="L247">
            <v>104748</v>
          </cell>
          <cell r="M247"/>
          <cell r="N247"/>
          <cell r="O247"/>
          <cell r="P247">
            <v>0</v>
          </cell>
          <cell r="Q247">
            <v>104748</v>
          </cell>
        </row>
        <row r="248"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</row>
        <row r="249">
          <cell r="C249">
            <v>3350</v>
          </cell>
          <cell r="D249" t="str">
            <v>RB053350</v>
          </cell>
          <cell r="E249" t="str">
            <v>Manuden P</v>
          </cell>
          <cell r="F249" t="str">
            <v>Y</v>
          </cell>
          <cell r="G249">
            <v>10041501</v>
          </cell>
          <cell r="H249" t="str">
            <v/>
          </cell>
          <cell r="I249">
            <v>525788.87454606139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10728.5</v>
          </cell>
          <cell r="O249"/>
          <cell r="P249">
            <v>0</v>
          </cell>
          <cell r="Q249">
            <v>536517.37454606139</v>
          </cell>
        </row>
        <row r="250">
          <cell r="C250">
            <v>4854</v>
          </cell>
          <cell r="D250" t="str">
            <v>RB054854</v>
          </cell>
          <cell r="E250" t="str">
            <v>Broomgrove J, Wivenhoe</v>
          </cell>
          <cell r="F250" t="str">
            <v>Y</v>
          </cell>
          <cell r="G250">
            <v>10041506</v>
          </cell>
          <cell r="H250"/>
          <cell r="I250">
            <v>1009433.430134637</v>
          </cell>
          <cell r="J250">
            <v>30757</v>
          </cell>
          <cell r="K250">
            <v>0</v>
          </cell>
          <cell r="L250">
            <v>0</v>
          </cell>
          <cell r="M250">
            <v>0</v>
          </cell>
          <cell r="N250">
            <v>20334.25</v>
          </cell>
          <cell r="O250"/>
          <cell r="P250">
            <v>0</v>
          </cell>
          <cell r="Q250">
            <v>1060524.680134637</v>
          </cell>
        </row>
        <row r="251">
          <cell r="C251">
            <v>3402</v>
          </cell>
          <cell r="D251" t="str">
            <v>RB053402</v>
          </cell>
          <cell r="E251" t="str">
            <v>Moreton CE (V/A) P</v>
          </cell>
          <cell r="F251" t="str">
            <v>Y</v>
          </cell>
          <cell r="G251">
            <v>10018774</v>
          </cell>
          <cell r="H251"/>
          <cell r="I251">
            <v>911958.93632738059</v>
          </cell>
          <cell r="J251">
            <v>10013</v>
          </cell>
          <cell r="K251">
            <v>0</v>
          </cell>
          <cell r="L251">
            <v>0</v>
          </cell>
          <cell r="M251">
            <v>0</v>
          </cell>
          <cell r="N251">
            <v>2947.9</v>
          </cell>
          <cell r="O251"/>
          <cell r="P251">
            <v>0</v>
          </cell>
          <cell r="Q251">
            <v>924919.83632738062</v>
          </cell>
        </row>
        <row r="252">
          <cell r="C252">
            <v>1828</v>
          </cell>
          <cell r="D252" t="str">
            <v>RB051828</v>
          </cell>
          <cell r="E252" t="str">
            <v>Hazelmere I &amp; N, Colchester</v>
          </cell>
          <cell r="F252" t="str">
            <v>Y</v>
          </cell>
          <cell r="G252">
            <v>10009101</v>
          </cell>
          <cell r="H252"/>
          <cell r="I252">
            <v>1014340.8513762713</v>
          </cell>
          <cell r="J252">
            <v>125118</v>
          </cell>
          <cell r="K252">
            <v>0</v>
          </cell>
          <cell r="L252">
            <v>0</v>
          </cell>
          <cell r="M252">
            <v>0</v>
          </cell>
          <cell r="N252">
            <v>18076.27</v>
          </cell>
          <cell r="O252"/>
          <cell r="P252">
            <v>0</v>
          </cell>
          <cell r="Q252">
            <v>1157535.1213762714</v>
          </cell>
        </row>
        <row r="253">
          <cell r="C253">
            <v>1417</v>
          </cell>
          <cell r="D253" t="str">
            <v>RB051417</v>
          </cell>
          <cell r="E253" t="str">
            <v>Holly Trees P, Brentwood</v>
          </cell>
          <cell r="F253" t="str">
            <v>Y</v>
          </cell>
          <cell r="G253">
            <v>10009303</v>
          </cell>
          <cell r="H253"/>
          <cell r="I253">
            <v>1931782.9425060763</v>
          </cell>
          <cell r="J253">
            <v>58023</v>
          </cell>
          <cell r="K253">
            <v>0</v>
          </cell>
          <cell r="L253">
            <v>0</v>
          </cell>
          <cell r="M253">
            <v>0</v>
          </cell>
          <cell r="N253">
            <v>54272</v>
          </cell>
          <cell r="O253"/>
          <cell r="P253">
            <v>0</v>
          </cell>
          <cell r="Q253">
            <v>2044077.9425060763</v>
          </cell>
        </row>
        <row r="254">
          <cell r="C254">
            <v>3338</v>
          </cell>
          <cell r="D254" t="str">
            <v>RB053338</v>
          </cell>
          <cell r="E254" t="str">
            <v>St Francis Cath P, Maldon</v>
          </cell>
          <cell r="F254" t="str">
            <v>Y</v>
          </cell>
          <cell r="G254">
            <v>10026596</v>
          </cell>
          <cell r="H254"/>
          <cell r="I254">
            <v>970828.17654165055</v>
          </cell>
          <cell r="J254">
            <v>38313</v>
          </cell>
          <cell r="K254">
            <v>0</v>
          </cell>
          <cell r="L254">
            <v>0</v>
          </cell>
          <cell r="M254">
            <v>0</v>
          </cell>
          <cell r="N254">
            <v>4454.3999999999996</v>
          </cell>
          <cell r="O254"/>
          <cell r="P254">
            <v>0</v>
          </cell>
          <cell r="Q254">
            <v>1013595.5765416506</v>
          </cell>
        </row>
        <row r="255">
          <cell r="C255">
            <v>4148</v>
          </cell>
          <cell r="D255" t="str">
            <v>RB054148</v>
          </cell>
          <cell r="E255" t="str">
            <v>St Joseph's Cath P, South Woodham Ferrers</v>
          </cell>
          <cell r="F255" t="str">
            <v>Y</v>
          </cell>
          <cell r="G255">
            <v>10023652</v>
          </cell>
          <cell r="H255"/>
          <cell r="I255">
            <v>789120.26120807673</v>
          </cell>
          <cell r="J255">
            <v>41505</v>
          </cell>
          <cell r="K255">
            <v>0</v>
          </cell>
          <cell r="L255">
            <v>0</v>
          </cell>
          <cell r="M255">
            <v>0</v>
          </cell>
          <cell r="N255">
            <v>3763.2</v>
          </cell>
          <cell r="O255"/>
          <cell r="P255">
            <v>0</v>
          </cell>
          <cell r="Q255">
            <v>834388.46120807668</v>
          </cell>
        </row>
        <row r="256">
          <cell r="C256">
            <v>8061</v>
          </cell>
          <cell r="D256" t="str">
            <v>RB088061</v>
          </cell>
          <cell r="E256" t="str">
            <v>HARLOW FIELDS SCHOOL</v>
          </cell>
          <cell r="F256" t="str">
            <v>Y</v>
          </cell>
          <cell r="G256">
            <v>10008741</v>
          </cell>
          <cell r="H256"/>
          <cell r="I256"/>
          <cell r="J256">
            <v>0</v>
          </cell>
          <cell r="K256">
            <v>1240000</v>
          </cell>
          <cell r="L256">
            <v>1666966</v>
          </cell>
          <cell r="M256">
            <v>410000</v>
          </cell>
          <cell r="N256">
            <v>0</v>
          </cell>
          <cell r="O256"/>
          <cell r="P256"/>
          <cell r="Q256">
            <v>3316966</v>
          </cell>
        </row>
        <row r="257">
          <cell r="C257">
            <v>1240</v>
          </cell>
          <cell r="D257" t="str">
            <v>RB051240</v>
          </cell>
          <cell r="E257" t="str">
            <v>Priory P, Bicknacre</v>
          </cell>
          <cell r="F257" t="str">
            <v>Y</v>
          </cell>
          <cell r="G257">
            <v>10041517</v>
          </cell>
          <cell r="H257" t="str">
            <v/>
          </cell>
          <cell r="I257">
            <v>770156.83048083016</v>
          </cell>
          <cell r="J257">
            <v>21610</v>
          </cell>
          <cell r="K257">
            <v>0</v>
          </cell>
          <cell r="L257">
            <v>0</v>
          </cell>
          <cell r="M257">
            <v>0</v>
          </cell>
          <cell r="N257">
            <v>16591.75</v>
          </cell>
          <cell r="O257"/>
          <cell r="P257">
            <v>0</v>
          </cell>
          <cell r="Q257">
            <v>808358.58048083016</v>
          </cell>
        </row>
        <row r="258"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</row>
        <row r="259">
          <cell r="C259" t="str">
            <v>Primary Bank account schools</v>
          </cell>
          <cell r="E259"/>
        </row>
        <row r="260">
          <cell r="C260" t="str">
            <v>Secondary Bank account schools</v>
          </cell>
        </row>
        <row r="261">
          <cell r="C261" t="str">
            <v>Special Bank account schools</v>
          </cell>
        </row>
        <row r="262">
          <cell r="C262" t="str">
            <v>CSS Maintained</v>
          </cell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</row>
        <row r="263">
          <cell r="C263" t="str">
            <v>Special Academies</v>
          </cell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</row>
        <row r="264">
          <cell r="C264" t="str">
            <v>Academies with enhanced provision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</row>
        <row r="265">
          <cell r="C265" t="str">
            <v>CSS Academies</v>
          </cell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</row>
        <row r="266">
          <cell r="C266" t="str">
            <v>Amalgamation - Primary September to March</v>
          </cell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</row>
        <row r="267">
          <cell r="C267" t="str">
            <v>Total</v>
          </cell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</row>
        <row r="268">
          <cell r="C268" t="str">
            <v>Schools on this instalment calculation</v>
          </cell>
        </row>
        <row r="269">
          <cell r="C269"/>
        </row>
        <row r="270"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</row>
        <row r="271">
          <cell r="E271" t="str">
            <v>AMALGAMATIONS</v>
          </cell>
        </row>
        <row r="272">
          <cell r="E272" t="str">
            <v>May to August</v>
          </cell>
        </row>
        <row r="273"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</row>
        <row r="274"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</row>
        <row r="275"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</row>
        <row r="276"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</row>
        <row r="277"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</row>
        <row r="278">
          <cell r="C278"/>
          <cell r="D278"/>
          <cell r="E278"/>
          <cell r="F278"/>
          <cell r="G278"/>
        </row>
        <row r="279"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</row>
        <row r="280">
          <cell r="E280" t="str">
            <v>October to March</v>
          </cell>
          <cell r="K280"/>
          <cell r="L280"/>
          <cell r="M280"/>
          <cell r="N280"/>
        </row>
        <row r="284">
          <cell r="E284"/>
        </row>
        <row r="285">
          <cell r="C285"/>
          <cell r="D285"/>
          <cell r="E285"/>
          <cell r="F285"/>
          <cell r="G285"/>
        </row>
        <row r="286">
          <cell r="C286"/>
          <cell r="D286"/>
          <cell r="E286"/>
          <cell r="F286"/>
          <cell r="G286"/>
        </row>
        <row r="287">
          <cell r="C287"/>
          <cell r="D287"/>
          <cell r="E287"/>
          <cell r="F287"/>
          <cell r="G287"/>
        </row>
        <row r="288"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</row>
        <row r="289">
          <cell r="C289"/>
          <cell r="D289"/>
          <cell r="E289" t="str">
            <v>Primary</v>
          </cell>
          <cell r="F289"/>
          <cell r="G289"/>
          <cell r="H289"/>
          <cell r="I289">
            <v>253649948.9888137</v>
          </cell>
          <cell r="J289">
            <v>7393393</v>
          </cell>
          <cell r="K289">
            <v>640000</v>
          </cell>
          <cell r="L289">
            <v>1106593</v>
          </cell>
          <cell r="M289"/>
          <cell r="N289">
            <v>4122575.6599999992</v>
          </cell>
          <cell r="O289"/>
          <cell r="P289"/>
          <cell r="Q289">
            <v>266912510.64881369</v>
          </cell>
        </row>
        <row r="290">
          <cell r="C290"/>
          <cell r="D290"/>
          <cell r="E290" t="str">
            <v>Secondary</v>
          </cell>
          <cell r="F290"/>
          <cell r="G290"/>
          <cell r="H290"/>
          <cell r="I290">
            <v>24242715.988518711</v>
          </cell>
          <cell r="J290">
            <v>458458</v>
          </cell>
          <cell r="K290">
            <v>0</v>
          </cell>
          <cell r="L290">
            <v>1519903</v>
          </cell>
          <cell r="M290">
            <v>2437499</v>
          </cell>
          <cell r="N290">
            <v>109977.60000000001</v>
          </cell>
          <cell r="O290"/>
          <cell r="P290"/>
          <cell r="Q290">
            <v>28768553.588518713</v>
          </cell>
        </row>
        <row r="291">
          <cell r="C291"/>
          <cell r="D291"/>
          <cell r="E291" t="str">
            <v>All through</v>
          </cell>
          <cell r="F291"/>
          <cell r="G291"/>
          <cell r="H291"/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/>
          <cell r="P291"/>
          <cell r="Q291">
            <v>0</v>
          </cell>
        </row>
        <row r="292">
          <cell r="C292"/>
          <cell r="D292"/>
          <cell r="E292" t="str">
            <v>Special</v>
          </cell>
          <cell r="F292"/>
          <cell r="G292"/>
          <cell r="H292"/>
          <cell r="I292"/>
          <cell r="J292"/>
          <cell r="K292">
            <v>10960000</v>
          </cell>
          <cell r="L292">
            <v>39331683.400000006</v>
          </cell>
          <cell r="M292">
            <v>1690000</v>
          </cell>
          <cell r="N292">
            <v>0</v>
          </cell>
          <cell r="O292"/>
          <cell r="P292"/>
          <cell r="Q292">
            <v>51981683.400000006</v>
          </cell>
        </row>
        <row r="293">
          <cell r="C293"/>
          <cell r="D293"/>
          <cell r="E293" t="str">
            <v>CSS</v>
          </cell>
          <cell r="F293"/>
          <cell r="G293"/>
          <cell r="H293"/>
          <cell r="I293"/>
          <cell r="J293"/>
          <cell r="K293">
            <v>2790000</v>
          </cell>
          <cell r="L293">
            <v>7825124.4374461547</v>
          </cell>
          <cell r="M293">
            <v>0</v>
          </cell>
          <cell r="N293">
            <v>0</v>
          </cell>
          <cell r="O293"/>
          <cell r="P293"/>
          <cell r="Q293">
            <v>10615124.437446155</v>
          </cell>
        </row>
        <row r="294">
          <cell r="C294"/>
          <cell r="D294"/>
          <cell r="E294" t="str">
            <v>Less Tendring PFI</v>
          </cell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>
            <v>-2184480</v>
          </cell>
          <cell r="Q294">
            <v>-2184480</v>
          </cell>
        </row>
        <row r="295">
          <cell r="C295"/>
          <cell r="D295"/>
          <cell r="E295"/>
          <cell r="F295"/>
          <cell r="G295"/>
          <cell r="H295"/>
          <cell r="I295">
            <v>277892664.97733241</v>
          </cell>
          <cell r="J295">
            <v>7851851</v>
          </cell>
          <cell r="K295">
            <v>14390000</v>
          </cell>
          <cell r="L295">
            <v>49783303.837446161</v>
          </cell>
          <cell r="M295">
            <v>4127499</v>
          </cell>
          <cell r="N295">
            <v>4232553.2599999988</v>
          </cell>
          <cell r="O295"/>
          <cell r="P295">
            <v>-2184480</v>
          </cell>
          <cell r="Q295">
            <v>356093392.07477862</v>
          </cell>
        </row>
        <row r="296">
          <cell r="C296"/>
          <cell r="D296"/>
          <cell r="E296" t="str">
            <v>MUST BE ZERO</v>
          </cell>
          <cell r="F296"/>
          <cell r="G296"/>
          <cell r="H296"/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/>
          <cell r="P296">
            <v>0</v>
          </cell>
          <cell r="Q296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FAA5-9A70-4B5B-9C13-4B1642E3E1DA}">
  <dimension ref="A2:Q268"/>
  <sheetViews>
    <sheetView showGridLines="0" workbookViewId="0">
      <pane xSplit="3" ySplit="3" topLeftCell="D253" activePane="bottomRight" state="frozen"/>
      <selection pane="topRight" activeCell="D1" sqref="D1"/>
      <selection pane="bottomLeft" activeCell="A4" sqref="A4"/>
      <selection pane="bottomRight" activeCell="I267" sqref="I267"/>
    </sheetView>
  </sheetViews>
  <sheetFormatPr defaultColWidth="8.69140625" defaultRowHeight="15.5" x14ac:dyDescent="0.35"/>
  <cols>
    <col min="1" max="2" width="8.69140625" style="11"/>
    <col min="3" max="3" width="29.07421875" style="11" bestFit="1" customWidth="1"/>
    <col min="4" max="4" width="9.84375" style="11" bestFit="1" customWidth="1"/>
    <col min="5" max="5" width="10.84375" style="11" bestFit="1" customWidth="1"/>
    <col min="6" max="8" width="8.69140625" style="11"/>
    <col min="9" max="9" width="8.921875" style="11" bestFit="1" customWidth="1"/>
    <col min="10" max="10" width="9.921875" style="11" bestFit="1" customWidth="1"/>
    <col min="11" max="14" width="8.69140625" style="11"/>
    <col min="15" max="16" width="11.23046875" style="11" bestFit="1" customWidth="1"/>
    <col min="17" max="17" width="10.23046875" style="11" bestFit="1" customWidth="1"/>
    <col min="18" max="16384" width="8.69140625" style="11"/>
  </cols>
  <sheetData>
    <row r="2" spans="1:12" x14ac:dyDescent="0.35">
      <c r="A2" s="80" t="s">
        <v>0</v>
      </c>
      <c r="B2" s="80" t="s">
        <v>1</v>
      </c>
      <c r="C2" s="81" t="s">
        <v>2</v>
      </c>
      <c r="D2" s="82" t="s">
        <v>270</v>
      </c>
      <c r="E2" s="82"/>
      <c r="F2" s="82"/>
      <c r="G2" s="82"/>
      <c r="H2" s="82"/>
      <c r="I2" s="1" t="s">
        <v>268</v>
      </c>
      <c r="J2" s="1" t="s">
        <v>3</v>
      </c>
      <c r="K2" s="1" t="s">
        <v>4</v>
      </c>
      <c r="L2" s="1" t="s">
        <v>5</v>
      </c>
    </row>
    <row r="3" spans="1:12" ht="39.5" x14ac:dyDescent="0.35">
      <c r="A3" s="80"/>
      <c r="B3" s="80"/>
      <c r="C3" s="81"/>
      <c r="D3" s="3" t="s">
        <v>269</v>
      </c>
      <c r="E3" s="4" t="s">
        <v>7</v>
      </c>
      <c r="F3" s="5" t="s">
        <v>6</v>
      </c>
      <c r="G3" s="5" t="s">
        <v>9</v>
      </c>
      <c r="H3" s="5" t="s">
        <v>10</v>
      </c>
      <c r="I3" s="2" t="s">
        <v>8</v>
      </c>
      <c r="J3" s="2" t="s">
        <v>8</v>
      </c>
      <c r="K3" s="2" t="s">
        <v>8</v>
      </c>
      <c r="L3" s="2" t="s">
        <v>7</v>
      </c>
    </row>
    <row r="4" spans="1:12" x14ac:dyDescent="0.35">
      <c r="A4" s="6">
        <v>1640</v>
      </c>
      <c r="B4" s="6">
        <v>1000</v>
      </c>
      <c r="C4" s="7" t="s">
        <v>11</v>
      </c>
      <c r="D4" s="28">
        <v>876707</v>
      </c>
      <c r="E4" s="17">
        <v>43992.019999999902</v>
      </c>
      <c r="F4" s="21">
        <f>(E4/D4)</f>
        <v>5.0178702804927873E-2</v>
      </c>
      <c r="G4" s="17">
        <f>E4-I4</f>
        <v>12915.709999999963</v>
      </c>
      <c r="H4" s="22">
        <f>(G4/I4)</f>
        <v>0.41561272879566424</v>
      </c>
      <c r="I4" s="17">
        <v>31076.309999999939</v>
      </c>
      <c r="J4" s="17">
        <v>45606.390000000014</v>
      </c>
      <c r="K4" s="17">
        <v>56075.480000000098</v>
      </c>
      <c r="L4" s="17">
        <v>40992.880000000121</v>
      </c>
    </row>
    <row r="5" spans="1:12" x14ac:dyDescent="0.35">
      <c r="A5" s="6">
        <v>1642</v>
      </c>
      <c r="B5" s="6">
        <v>1001</v>
      </c>
      <c r="C5" s="7" t="s">
        <v>12</v>
      </c>
      <c r="D5" s="28">
        <v>764939</v>
      </c>
      <c r="E5" s="17">
        <v>190632.67000000004</v>
      </c>
      <c r="F5" s="21">
        <f>(E5/D5)</f>
        <v>0.24921290455840275</v>
      </c>
      <c r="G5" s="17">
        <f>E5-I5</f>
        <v>27962.570000000065</v>
      </c>
      <c r="H5" s="22">
        <f>(G5/I5)</f>
        <v>0.17189741691927446</v>
      </c>
      <c r="I5" s="17">
        <v>162670.09999999998</v>
      </c>
      <c r="J5" s="17">
        <v>166220.56000000017</v>
      </c>
      <c r="K5" s="17">
        <v>69562.780000000261</v>
      </c>
      <c r="L5" s="17">
        <v>86145.760000000126</v>
      </c>
    </row>
    <row r="6" spans="1:12" x14ac:dyDescent="0.35">
      <c r="A6" s="33"/>
      <c r="B6" s="33"/>
      <c r="C6" s="8" t="s">
        <v>13</v>
      </c>
      <c r="D6" s="30">
        <f>SUM(D4:D5)</f>
        <v>1641646</v>
      </c>
      <c r="E6" s="18">
        <f>SUM(E4:E5)</f>
        <v>234624.68999999994</v>
      </c>
      <c r="F6" s="23">
        <f>(E6/D6)</f>
        <v>0.14292039209427607</v>
      </c>
      <c r="G6" s="18">
        <f>E6-I6</f>
        <v>40878.280000000028</v>
      </c>
      <c r="H6" s="24">
        <f>(G6/I6)</f>
        <v>0.21098858038195414</v>
      </c>
      <c r="I6" s="18">
        <f t="shared" ref="I6:L6" si="0">SUM(I4:I5)</f>
        <v>193746.40999999992</v>
      </c>
      <c r="J6" s="18">
        <f t="shared" si="0"/>
        <v>211826.95000000019</v>
      </c>
      <c r="K6" s="18">
        <f t="shared" si="0"/>
        <v>125638.26000000036</v>
      </c>
      <c r="L6" s="18">
        <f t="shared" si="0"/>
        <v>127138.64000000025</v>
      </c>
    </row>
    <row r="7" spans="1:12" x14ac:dyDescent="0.35">
      <c r="E7" s="14"/>
      <c r="F7" s="25"/>
      <c r="G7" s="20"/>
      <c r="H7" s="25"/>
      <c r="I7" s="14"/>
      <c r="J7" s="14"/>
      <c r="K7" s="14"/>
      <c r="L7" s="14"/>
    </row>
    <row r="8" spans="1:12" x14ac:dyDescent="0.35">
      <c r="A8" s="6">
        <v>4750</v>
      </c>
      <c r="B8" s="6">
        <v>3257</v>
      </c>
      <c r="C8" s="7" t="s">
        <v>14</v>
      </c>
      <c r="D8" s="28">
        <v>1967927</v>
      </c>
      <c r="E8" s="17">
        <v>284983.80000000028</v>
      </c>
      <c r="F8" s="21">
        <f t="shared" ref="F8:F17" si="1">(E8/D8)</f>
        <v>0.1448142131288408</v>
      </c>
      <c r="G8" s="17">
        <f t="shared" ref="G8:G71" si="2">E8-I8</f>
        <v>53197.479999999981</v>
      </c>
      <c r="H8" s="22">
        <f t="shared" ref="H8:H17" si="3">(G8/I8)</f>
        <v>0.22951087018422792</v>
      </c>
      <c r="I8" s="17">
        <v>231786.3200000003</v>
      </c>
      <c r="J8" s="17">
        <v>253921.96000000043</v>
      </c>
      <c r="K8" s="17">
        <v>154877.07999999984</v>
      </c>
      <c r="L8" s="17">
        <v>54788.180000000168</v>
      </c>
    </row>
    <row r="9" spans="1:12" x14ac:dyDescent="0.35">
      <c r="A9" s="6">
        <v>2842</v>
      </c>
      <c r="B9" s="6">
        <v>3822</v>
      </c>
      <c r="C9" s="7" t="s">
        <v>15</v>
      </c>
      <c r="D9" s="28">
        <v>975294.67216802179</v>
      </c>
      <c r="E9" s="17">
        <v>162209.31999999983</v>
      </c>
      <c r="F9" s="21">
        <f t="shared" si="1"/>
        <v>0.16631826731855123</v>
      </c>
      <c r="G9" s="17">
        <f t="shared" si="2"/>
        <v>-16744.740000000224</v>
      </c>
      <c r="H9" s="22">
        <f t="shared" si="3"/>
        <v>-9.3570048089438251E-2</v>
      </c>
      <c r="I9" s="17">
        <v>178954.06000000006</v>
      </c>
      <c r="J9" s="17">
        <v>181306.2200000002</v>
      </c>
      <c r="K9" s="17">
        <v>215116.07999999996</v>
      </c>
      <c r="L9" s="17">
        <v>150388.65000000002</v>
      </c>
    </row>
    <row r="10" spans="1:12" x14ac:dyDescent="0.35">
      <c r="A10" s="6">
        <v>2298</v>
      </c>
      <c r="B10" s="6">
        <v>3024</v>
      </c>
      <c r="C10" s="7" t="s">
        <v>16</v>
      </c>
      <c r="D10" s="28"/>
      <c r="E10" s="31">
        <v>0</v>
      </c>
      <c r="F10" s="21"/>
      <c r="G10" s="17">
        <f t="shared" si="2"/>
        <v>6568.9199999999255</v>
      </c>
      <c r="H10" s="22">
        <f t="shared" si="3"/>
        <v>-1</v>
      </c>
      <c r="I10" s="17">
        <v>-6568.9199999999255</v>
      </c>
      <c r="J10" s="17">
        <v>60843.4099999998</v>
      </c>
      <c r="K10" s="17">
        <v>20614.989999999991</v>
      </c>
      <c r="L10" s="17">
        <v>3440.3500000002095</v>
      </c>
    </row>
    <row r="11" spans="1:12" x14ac:dyDescent="0.35">
      <c r="A11" s="6">
        <v>3332</v>
      </c>
      <c r="B11" s="6">
        <v>3201</v>
      </c>
      <c r="C11" s="7" t="s">
        <v>17</v>
      </c>
      <c r="D11" s="28">
        <v>1494983.2308811357</v>
      </c>
      <c r="E11" s="17">
        <v>82190.309999999357</v>
      </c>
      <c r="F11" s="21">
        <f t="shared" si="1"/>
        <v>5.4977412657369273E-2</v>
      </c>
      <c r="G11" s="17">
        <f t="shared" si="2"/>
        <v>53943.569999999134</v>
      </c>
      <c r="H11" s="22">
        <f t="shared" si="3"/>
        <v>1.9097272818030933</v>
      </c>
      <c r="I11" s="17">
        <v>28246.740000000224</v>
      </c>
      <c r="J11" s="17">
        <v>42395.550000000279</v>
      </c>
      <c r="K11" s="17">
        <v>52608.410000000382</v>
      </c>
      <c r="L11" s="17">
        <v>29547.247727000155</v>
      </c>
    </row>
    <row r="12" spans="1:12" x14ac:dyDescent="0.35">
      <c r="A12" s="6">
        <v>2552</v>
      </c>
      <c r="B12" s="6">
        <v>3314</v>
      </c>
      <c r="C12" s="7" t="s">
        <v>18</v>
      </c>
      <c r="D12" s="28">
        <v>663981.46959209966</v>
      </c>
      <c r="E12" s="17">
        <v>142511.03000000003</v>
      </c>
      <c r="F12" s="21">
        <f t="shared" si="1"/>
        <v>0.21463103494070113</v>
      </c>
      <c r="G12" s="17">
        <f t="shared" si="2"/>
        <v>37081.119999999879</v>
      </c>
      <c r="H12" s="22">
        <f t="shared" si="3"/>
        <v>0.35171347485737042</v>
      </c>
      <c r="I12" s="17">
        <v>105429.91000000015</v>
      </c>
      <c r="J12" s="17">
        <v>83456.620000000228</v>
      </c>
      <c r="K12" s="17">
        <v>96577.870000000112</v>
      </c>
      <c r="L12" s="17">
        <v>65471.870000000112</v>
      </c>
    </row>
    <row r="13" spans="1:12" x14ac:dyDescent="0.35">
      <c r="A13" s="6">
        <v>1010</v>
      </c>
      <c r="B13" s="6">
        <v>2043</v>
      </c>
      <c r="C13" s="7" t="s">
        <v>19</v>
      </c>
      <c r="D13" s="28">
        <v>1038266.25</v>
      </c>
      <c r="E13" s="17">
        <v>97609.189999999944</v>
      </c>
      <c r="F13" s="21">
        <f t="shared" si="1"/>
        <v>9.4011714239964891E-2</v>
      </c>
      <c r="G13" s="17">
        <f t="shared" si="2"/>
        <v>-1608.2999999995809</v>
      </c>
      <c r="H13" s="22">
        <f t="shared" si="3"/>
        <v>-1.620984364752211E-2</v>
      </c>
      <c r="I13" s="17">
        <v>99217.489999999525</v>
      </c>
      <c r="J13" s="17">
        <v>88512.729999999516</v>
      </c>
      <c r="K13" s="17">
        <v>102578.88999999978</v>
      </c>
      <c r="L13" s="17">
        <v>67295.239999999874</v>
      </c>
    </row>
    <row r="14" spans="1:12" x14ac:dyDescent="0.35">
      <c r="A14" s="6">
        <v>1026</v>
      </c>
      <c r="B14" s="6">
        <v>2710</v>
      </c>
      <c r="C14" s="7" t="s">
        <v>20</v>
      </c>
      <c r="D14" s="28">
        <v>436913.0753945061</v>
      </c>
      <c r="E14" s="17">
        <v>61675.519999999902</v>
      </c>
      <c r="F14" s="21">
        <f t="shared" si="1"/>
        <v>0.14116199187747044</v>
      </c>
      <c r="G14" s="17">
        <f t="shared" si="2"/>
        <v>-52040</v>
      </c>
      <c r="H14" s="22">
        <f t="shared" si="3"/>
        <v>-0.45763322367958259</v>
      </c>
      <c r="I14" s="17">
        <v>113715.5199999999</v>
      </c>
      <c r="J14" s="17">
        <v>92263.700000000186</v>
      </c>
      <c r="K14" s="17">
        <v>67521.540000000095</v>
      </c>
      <c r="L14" s="17">
        <v>53902.460000000196</v>
      </c>
    </row>
    <row r="15" spans="1:12" x14ac:dyDescent="0.35">
      <c r="A15" s="6">
        <v>2452</v>
      </c>
      <c r="B15" s="6">
        <v>2579</v>
      </c>
      <c r="C15" s="7" t="s">
        <v>21</v>
      </c>
      <c r="D15" s="28">
        <v>860775.9323767022</v>
      </c>
      <c r="E15" s="17">
        <v>196934.05000000028</v>
      </c>
      <c r="F15" s="21">
        <f t="shared" si="1"/>
        <v>0.22878665932984735</v>
      </c>
      <c r="G15" s="17">
        <f t="shared" si="2"/>
        <v>52837.060000000754</v>
      </c>
      <c r="H15" s="22">
        <f t="shared" si="3"/>
        <v>0.36667705550269253</v>
      </c>
      <c r="I15" s="17">
        <v>144096.98999999953</v>
      </c>
      <c r="J15" s="17">
        <v>248237.67999999993</v>
      </c>
      <c r="K15" s="17">
        <v>238325.97000000044</v>
      </c>
      <c r="L15" s="17">
        <v>212479.65000000002</v>
      </c>
    </row>
    <row r="16" spans="1:12" x14ac:dyDescent="0.35">
      <c r="A16" s="6">
        <v>2450</v>
      </c>
      <c r="B16" s="6">
        <v>2609</v>
      </c>
      <c r="C16" s="7" t="s">
        <v>22</v>
      </c>
      <c r="D16" s="28">
        <v>1081800.6977218236</v>
      </c>
      <c r="E16" s="17">
        <v>250793.93999999948</v>
      </c>
      <c r="F16" s="21">
        <f t="shared" si="1"/>
        <v>0.23183007787677462</v>
      </c>
      <c r="G16" s="17">
        <f t="shared" si="2"/>
        <v>99898.499999999302</v>
      </c>
      <c r="H16" s="22">
        <f t="shared" si="3"/>
        <v>0.66203789856074635</v>
      </c>
      <c r="I16" s="17">
        <v>150895.44000000018</v>
      </c>
      <c r="J16" s="17">
        <v>73692.1800000004</v>
      </c>
      <c r="K16" s="17">
        <v>143385.84999999963</v>
      </c>
      <c r="L16" s="17">
        <v>90152.180000000168</v>
      </c>
    </row>
    <row r="17" spans="1:12" x14ac:dyDescent="0.35">
      <c r="A17" s="6">
        <v>4432</v>
      </c>
      <c r="B17" s="6">
        <v>2088</v>
      </c>
      <c r="C17" s="7" t="s">
        <v>23</v>
      </c>
      <c r="D17" s="28">
        <v>578967.33610914252</v>
      </c>
      <c r="E17" s="17">
        <v>127472.97999999986</v>
      </c>
      <c r="F17" s="21">
        <f t="shared" si="1"/>
        <v>0.22017300812971879</v>
      </c>
      <c r="G17" s="17">
        <f t="shared" si="2"/>
        <v>33472.190000000061</v>
      </c>
      <c r="H17" s="22">
        <f t="shared" si="3"/>
        <v>0.3560841350375899</v>
      </c>
      <c r="I17" s="17">
        <v>94000.789999999804</v>
      </c>
      <c r="J17" s="17">
        <v>81122.030000000028</v>
      </c>
      <c r="K17" s="17">
        <v>95947.770000000019</v>
      </c>
      <c r="L17" s="17">
        <v>39383.619999999879</v>
      </c>
    </row>
    <row r="18" spans="1:12" x14ac:dyDescent="0.35">
      <c r="A18" s="6">
        <v>1362</v>
      </c>
      <c r="B18" s="6">
        <v>2134</v>
      </c>
      <c r="C18" s="7" t="s">
        <v>24</v>
      </c>
      <c r="D18" s="28"/>
      <c r="E18" s="17"/>
      <c r="F18" s="26"/>
      <c r="G18" s="17"/>
      <c r="H18" s="22"/>
      <c r="I18" s="17"/>
      <c r="J18" s="17"/>
      <c r="K18" s="17"/>
      <c r="L18" s="17">
        <v>74951.799999999814</v>
      </c>
    </row>
    <row r="19" spans="1:12" x14ac:dyDescent="0.35">
      <c r="A19" s="6">
        <v>2454</v>
      </c>
      <c r="B19" s="6">
        <v>2789</v>
      </c>
      <c r="C19" s="7" t="s">
        <v>25</v>
      </c>
      <c r="D19" s="28">
        <v>1041551.2874329502</v>
      </c>
      <c r="E19" s="17">
        <v>105218.67000000039</v>
      </c>
      <c r="F19" s="21">
        <f t="shared" ref="F19:F26" si="4">(E19/D19)</f>
        <v>0.10102111270903098</v>
      </c>
      <c r="G19" s="17">
        <f t="shared" si="2"/>
        <v>42952.310000000056</v>
      </c>
      <c r="H19" s="22">
        <f t="shared" ref="H19:H26" si="5">(G19/I19)</f>
        <v>0.6898156564796758</v>
      </c>
      <c r="I19" s="17">
        <v>62266.360000000335</v>
      </c>
      <c r="J19" s="17">
        <v>55577.410000000382</v>
      </c>
      <c r="K19" s="17">
        <v>63084.000000000233</v>
      </c>
      <c r="L19" s="17">
        <v>78364.949999999953</v>
      </c>
    </row>
    <row r="20" spans="1:12" x14ac:dyDescent="0.35">
      <c r="A20" s="6">
        <v>4200</v>
      </c>
      <c r="B20" s="6">
        <v>2747</v>
      </c>
      <c r="C20" s="7" t="s">
        <v>26</v>
      </c>
      <c r="D20" s="28">
        <v>1455872.6174522294</v>
      </c>
      <c r="E20" s="17">
        <v>109170.19999999995</v>
      </c>
      <c r="F20" s="21">
        <f t="shared" si="4"/>
        <v>7.4986093351386271E-2</v>
      </c>
      <c r="G20" s="17">
        <f t="shared" si="2"/>
        <v>-54223.239999999525</v>
      </c>
      <c r="H20" s="22">
        <f t="shared" si="5"/>
        <v>-0.33185689707003962</v>
      </c>
      <c r="I20" s="17">
        <v>163393.43999999948</v>
      </c>
      <c r="J20" s="17">
        <v>208863.8200000003</v>
      </c>
      <c r="K20" s="17">
        <v>169020</v>
      </c>
      <c r="L20" s="17">
        <v>19526.610000000102</v>
      </c>
    </row>
    <row r="21" spans="1:12" x14ac:dyDescent="0.35">
      <c r="A21" s="6">
        <v>1232</v>
      </c>
      <c r="B21" s="6">
        <v>3402</v>
      </c>
      <c r="C21" s="7" t="s">
        <v>27</v>
      </c>
      <c r="D21" s="28"/>
      <c r="E21" s="31">
        <v>0</v>
      </c>
      <c r="F21" s="21"/>
      <c r="G21" s="17">
        <f t="shared" si="2"/>
        <v>-129589.97999999952</v>
      </c>
      <c r="H21" s="22">
        <f t="shared" si="5"/>
        <v>-1</v>
      </c>
      <c r="I21" s="17">
        <v>129589.97999999952</v>
      </c>
      <c r="J21" s="17">
        <v>125499.3600000001</v>
      </c>
      <c r="K21" s="17">
        <v>55257.169999999925</v>
      </c>
      <c r="L21" s="17">
        <v>51531.950000000186</v>
      </c>
    </row>
    <row r="22" spans="1:12" x14ac:dyDescent="0.35">
      <c r="A22" s="6">
        <v>1292</v>
      </c>
      <c r="B22" s="6">
        <v>3309</v>
      </c>
      <c r="C22" s="7" t="s">
        <v>28</v>
      </c>
      <c r="D22" s="28">
        <v>658069.26730766892</v>
      </c>
      <c r="E22" s="17">
        <v>100952.7699999999</v>
      </c>
      <c r="F22" s="21">
        <f t="shared" si="4"/>
        <v>0.15340751348718004</v>
      </c>
      <c r="G22" s="17">
        <f t="shared" si="2"/>
        <v>-4380.9999999997672</v>
      </c>
      <c r="H22" s="22">
        <f t="shared" si="5"/>
        <v>-4.1591599731024352E-2</v>
      </c>
      <c r="I22" s="17">
        <v>105333.76999999967</v>
      </c>
      <c r="J22" s="17">
        <v>126284.47999999975</v>
      </c>
      <c r="K22" s="17">
        <v>112963.88</v>
      </c>
      <c r="L22" s="17">
        <v>148434.84000000008</v>
      </c>
    </row>
    <row r="23" spans="1:12" x14ac:dyDescent="0.35">
      <c r="A23" s="6">
        <v>1300</v>
      </c>
      <c r="B23" s="6">
        <v>3241</v>
      </c>
      <c r="C23" s="7" t="s">
        <v>29</v>
      </c>
      <c r="D23" s="28">
        <v>606671.4267576962</v>
      </c>
      <c r="E23" s="17">
        <v>130033.46000000008</v>
      </c>
      <c r="F23" s="21">
        <f t="shared" si="4"/>
        <v>0.2143391863614755</v>
      </c>
      <c r="G23" s="17">
        <f t="shared" si="2"/>
        <v>48074.739999999874</v>
      </c>
      <c r="H23" s="22">
        <f t="shared" si="5"/>
        <v>0.58657260630717212</v>
      </c>
      <c r="I23" s="17">
        <v>81958.720000000205</v>
      </c>
      <c r="J23" s="17">
        <v>128379.53000000014</v>
      </c>
      <c r="K23" s="17">
        <v>188867.42000000016</v>
      </c>
      <c r="L23" s="17">
        <v>111929.35999999999</v>
      </c>
    </row>
    <row r="24" spans="1:12" x14ac:dyDescent="0.35">
      <c r="A24" s="6">
        <v>2528</v>
      </c>
      <c r="B24" s="6">
        <v>3324</v>
      </c>
      <c r="C24" s="7" t="s">
        <v>30</v>
      </c>
      <c r="D24" s="28">
        <v>883335.94077441096</v>
      </c>
      <c r="E24" s="17">
        <v>44363.459999999963</v>
      </c>
      <c r="F24" s="21">
        <f t="shared" si="4"/>
        <v>5.0222636657472584E-2</v>
      </c>
      <c r="G24" s="17">
        <f t="shared" si="2"/>
        <v>3018.8999999999069</v>
      </c>
      <c r="H24" s="22">
        <f t="shared" si="5"/>
        <v>7.3018070575667102E-2</v>
      </c>
      <c r="I24" s="17">
        <v>41344.560000000056</v>
      </c>
      <c r="J24" s="17">
        <v>47815.020000000019</v>
      </c>
      <c r="K24" s="17">
        <v>17769.070000000065</v>
      </c>
      <c r="L24" s="17">
        <v>14318.520000000135</v>
      </c>
    </row>
    <row r="25" spans="1:12" x14ac:dyDescent="0.35">
      <c r="A25" s="6">
        <v>1696</v>
      </c>
      <c r="B25" s="6">
        <v>3823</v>
      </c>
      <c r="C25" s="7" t="s">
        <v>31</v>
      </c>
      <c r="D25" s="28">
        <v>1996181.8</v>
      </c>
      <c r="E25" s="17">
        <v>317004.0700000003</v>
      </c>
      <c r="F25" s="21">
        <f t="shared" si="4"/>
        <v>0.15880521002646167</v>
      </c>
      <c r="G25" s="17">
        <f t="shared" si="2"/>
        <v>-18301.099999998696</v>
      </c>
      <c r="H25" s="22">
        <f t="shared" si="5"/>
        <v>-5.4580428926875035E-2</v>
      </c>
      <c r="I25" s="17">
        <v>335305.16999999899</v>
      </c>
      <c r="J25" s="17">
        <v>463124.5299999998</v>
      </c>
      <c r="K25" s="17">
        <v>325483.15000000014</v>
      </c>
      <c r="L25" s="17">
        <v>231175.8599999994</v>
      </c>
    </row>
    <row r="26" spans="1:12" x14ac:dyDescent="0.35">
      <c r="A26" s="6">
        <v>1308</v>
      </c>
      <c r="B26" s="6">
        <v>2640</v>
      </c>
      <c r="C26" s="7" t="s">
        <v>32</v>
      </c>
      <c r="D26" s="28">
        <v>800094.33685184852</v>
      </c>
      <c r="E26" s="17">
        <v>94266.60999999987</v>
      </c>
      <c r="F26" s="21">
        <f t="shared" si="4"/>
        <v>0.11781936911453852</v>
      </c>
      <c r="G26" s="17">
        <f t="shared" si="2"/>
        <v>-19683.520000000019</v>
      </c>
      <c r="H26" s="22">
        <f t="shared" si="5"/>
        <v>-0.17273802144850592</v>
      </c>
      <c r="I26" s="17">
        <v>113950.12999999989</v>
      </c>
      <c r="J26" s="17">
        <v>119742.2699999999</v>
      </c>
      <c r="K26" s="17">
        <v>150534.6399999999</v>
      </c>
      <c r="L26" s="17">
        <v>128153.02000000014</v>
      </c>
    </row>
    <row r="27" spans="1:12" x14ac:dyDescent="0.35">
      <c r="A27" s="6">
        <v>1316</v>
      </c>
      <c r="B27" s="6">
        <v>2250</v>
      </c>
      <c r="C27" s="7" t="s">
        <v>33</v>
      </c>
      <c r="D27" s="28"/>
      <c r="E27" s="17"/>
      <c r="F27" s="26"/>
      <c r="G27" s="17"/>
      <c r="H27" s="22"/>
      <c r="I27" s="17"/>
      <c r="J27" s="17"/>
      <c r="K27" s="17"/>
      <c r="L27" s="17">
        <v>134618.72999999998</v>
      </c>
    </row>
    <row r="28" spans="1:12" x14ac:dyDescent="0.35">
      <c r="A28" s="6">
        <v>1324</v>
      </c>
      <c r="B28" s="6">
        <v>2659</v>
      </c>
      <c r="C28" s="7" t="s">
        <v>34</v>
      </c>
      <c r="D28" s="28">
        <v>1093363.4464722471</v>
      </c>
      <c r="E28" s="17">
        <v>166964.34000000055</v>
      </c>
      <c r="F28" s="21">
        <f t="shared" ref="F28:F52" si="6">(E28/D28)</f>
        <v>0.15270708064981814</v>
      </c>
      <c r="G28" s="17">
        <f t="shared" si="2"/>
        <v>98537.340000000084</v>
      </c>
      <c r="H28" s="22">
        <f t="shared" ref="H28:H52" si="7">(G28/I28)</f>
        <v>1.4400359507211979</v>
      </c>
      <c r="I28" s="17">
        <v>68427.000000000466</v>
      </c>
      <c r="J28" s="17">
        <v>137453.02000000025</v>
      </c>
      <c r="K28" s="17">
        <v>39455.929999999702</v>
      </c>
      <c r="L28" s="17">
        <v>36207.429999999935</v>
      </c>
    </row>
    <row r="29" spans="1:12" x14ac:dyDescent="0.35">
      <c r="A29" s="6">
        <v>1340</v>
      </c>
      <c r="B29" s="6">
        <v>3018</v>
      </c>
      <c r="C29" s="7" t="s">
        <v>35</v>
      </c>
      <c r="D29" s="28">
        <v>939385.9894597088</v>
      </c>
      <c r="E29" s="17">
        <v>122192.87000000011</v>
      </c>
      <c r="F29" s="21">
        <f t="shared" si="6"/>
        <v>0.13007738179092895</v>
      </c>
      <c r="G29" s="17">
        <f t="shared" si="2"/>
        <v>-43321.949999999488</v>
      </c>
      <c r="H29" s="22">
        <f t="shared" si="7"/>
        <v>-0.26174061029700901</v>
      </c>
      <c r="I29" s="17">
        <v>165514.8199999996</v>
      </c>
      <c r="J29" s="17">
        <v>191539.1399999999</v>
      </c>
      <c r="K29" s="17">
        <v>214059.48999999976</v>
      </c>
      <c r="L29" s="17">
        <v>188696.73999999976</v>
      </c>
    </row>
    <row r="30" spans="1:12" x14ac:dyDescent="0.35">
      <c r="A30" s="6">
        <v>1348</v>
      </c>
      <c r="B30" s="6">
        <v>2044</v>
      </c>
      <c r="C30" s="7" t="s">
        <v>36</v>
      </c>
      <c r="D30" s="28">
        <v>552307.82412254205</v>
      </c>
      <c r="E30" s="17">
        <v>23027.390000000014</v>
      </c>
      <c r="F30" s="21">
        <f t="shared" si="6"/>
        <v>4.1693036010460108E-2</v>
      </c>
      <c r="G30" s="17">
        <f t="shared" si="2"/>
        <v>-38287.279999999679</v>
      </c>
      <c r="H30" s="22">
        <f t="shared" si="7"/>
        <v>-0.62443914319362515</v>
      </c>
      <c r="I30" s="17">
        <v>61314.669999999693</v>
      </c>
      <c r="J30" s="17">
        <v>64424.869999999995</v>
      </c>
      <c r="K30" s="17">
        <v>53035.469999999972</v>
      </c>
      <c r="L30" s="17">
        <v>37613.569999999832</v>
      </c>
    </row>
    <row r="31" spans="1:12" x14ac:dyDescent="0.35">
      <c r="A31" s="6">
        <v>1460</v>
      </c>
      <c r="B31" s="6">
        <v>2068</v>
      </c>
      <c r="C31" s="7" t="s">
        <v>37</v>
      </c>
      <c r="D31" s="28">
        <v>3004597.7874199999</v>
      </c>
      <c r="E31" s="17">
        <v>729900.38000000222</v>
      </c>
      <c r="F31" s="21">
        <f t="shared" si="6"/>
        <v>0.24292781651375575</v>
      </c>
      <c r="G31" s="17">
        <f t="shared" si="2"/>
        <v>190670.66000000434</v>
      </c>
      <c r="H31" s="22">
        <f t="shared" si="7"/>
        <v>0.35359820300706923</v>
      </c>
      <c r="I31" s="17">
        <v>539229.71999999788</v>
      </c>
      <c r="J31" s="17">
        <v>529943.71</v>
      </c>
      <c r="K31" s="17">
        <v>248352.66999999993</v>
      </c>
      <c r="L31" s="17">
        <v>18874.560000001453</v>
      </c>
    </row>
    <row r="32" spans="1:12" x14ac:dyDescent="0.35">
      <c r="A32" s="6">
        <v>1251</v>
      </c>
      <c r="B32" s="6">
        <v>2015</v>
      </c>
      <c r="C32" s="7" t="s">
        <v>38</v>
      </c>
      <c r="D32" s="28">
        <v>2636769.5833333335</v>
      </c>
      <c r="E32" s="17">
        <v>572609.36999999918</v>
      </c>
      <c r="F32" s="21">
        <f t="shared" si="6"/>
        <v>0.21716321881873416</v>
      </c>
      <c r="G32" s="17">
        <f t="shared" si="2"/>
        <v>40154.719999998808</v>
      </c>
      <c r="H32" s="22">
        <f t="shared" si="7"/>
        <v>7.5414347494192749E-2</v>
      </c>
      <c r="I32" s="17">
        <v>532454.65000000037</v>
      </c>
      <c r="J32" s="17">
        <v>491382.3900000006</v>
      </c>
      <c r="K32" s="17">
        <v>499514.56000000006</v>
      </c>
      <c r="L32" s="17">
        <v>322079.62000000011</v>
      </c>
    </row>
    <row r="33" spans="1:12" x14ac:dyDescent="0.35">
      <c r="A33" s="6">
        <v>1814</v>
      </c>
      <c r="B33" s="6">
        <v>5280</v>
      </c>
      <c r="C33" s="7" t="s">
        <v>39</v>
      </c>
      <c r="D33" s="28">
        <v>1914569.5567665419</v>
      </c>
      <c r="E33" s="17">
        <v>295931.84999999963</v>
      </c>
      <c r="F33" s="21">
        <f t="shared" si="6"/>
        <v>0.15456834616120707</v>
      </c>
      <c r="G33" s="17">
        <f t="shared" si="2"/>
        <v>51141.240000000224</v>
      </c>
      <c r="H33" s="22">
        <f t="shared" si="7"/>
        <v>0.20891830777332654</v>
      </c>
      <c r="I33" s="17">
        <v>244790.6099999994</v>
      </c>
      <c r="J33" s="17">
        <v>259649.8899999992</v>
      </c>
      <c r="K33" s="17">
        <v>244366.69999999995</v>
      </c>
      <c r="L33" s="17">
        <v>236642.45999999973</v>
      </c>
    </row>
    <row r="34" spans="1:12" x14ac:dyDescent="0.35">
      <c r="A34" s="6">
        <v>1476</v>
      </c>
      <c r="B34" s="6">
        <v>5252</v>
      </c>
      <c r="C34" s="7" t="s">
        <v>40</v>
      </c>
      <c r="D34" s="28">
        <v>1767106.35</v>
      </c>
      <c r="E34" s="17">
        <v>257579.12999999896</v>
      </c>
      <c r="F34" s="21">
        <f t="shared" si="6"/>
        <v>0.14576323037942732</v>
      </c>
      <c r="G34" s="17">
        <f t="shared" si="2"/>
        <v>77182.009999999311</v>
      </c>
      <c r="H34" s="22">
        <f t="shared" si="7"/>
        <v>0.42784502324648788</v>
      </c>
      <c r="I34" s="17">
        <v>180397.11999999965</v>
      </c>
      <c r="J34" s="17">
        <v>170303.33000000031</v>
      </c>
      <c r="K34" s="17">
        <v>188988.90000000014</v>
      </c>
      <c r="L34" s="17">
        <v>133734.17000000062</v>
      </c>
    </row>
    <row r="35" spans="1:12" x14ac:dyDescent="0.35">
      <c r="A35" s="6">
        <v>4856</v>
      </c>
      <c r="B35" s="6">
        <v>2069</v>
      </c>
      <c r="C35" s="7" t="s">
        <v>41</v>
      </c>
      <c r="D35" s="28">
        <v>789383.72775485634</v>
      </c>
      <c r="E35" s="17">
        <v>142001.21999999997</v>
      </c>
      <c r="F35" s="21">
        <f t="shared" si="6"/>
        <v>0.17988870939090165</v>
      </c>
      <c r="G35" s="17">
        <f t="shared" si="2"/>
        <v>13306.439999999944</v>
      </c>
      <c r="H35" s="22">
        <f t="shared" si="7"/>
        <v>0.10339533584812019</v>
      </c>
      <c r="I35" s="17">
        <v>128694.78000000003</v>
      </c>
      <c r="J35" s="17">
        <v>117793.71999999997</v>
      </c>
      <c r="K35" s="17">
        <v>90574.979999999865</v>
      </c>
      <c r="L35" s="17">
        <v>110592.5900000002</v>
      </c>
    </row>
    <row r="36" spans="1:12" x14ac:dyDescent="0.35">
      <c r="A36" s="6">
        <v>4854</v>
      </c>
      <c r="B36" s="6">
        <v>2073</v>
      </c>
      <c r="C36" s="7" t="s">
        <v>42</v>
      </c>
      <c r="D36" s="28">
        <v>1054106.7572436384</v>
      </c>
      <c r="E36" s="17">
        <v>-10394.70999999973</v>
      </c>
      <c r="F36" s="21">
        <f t="shared" si="6"/>
        <v>-9.8611548864183732E-3</v>
      </c>
      <c r="G36" s="17">
        <f t="shared" si="2"/>
        <v>12447.939999999944</v>
      </c>
      <c r="H36" s="22">
        <f t="shared" si="7"/>
        <v>-0.54494290285934954</v>
      </c>
      <c r="I36" s="17">
        <v>-22842.649999999674</v>
      </c>
      <c r="J36" s="17">
        <v>17325.929999999702</v>
      </c>
      <c r="K36" s="17">
        <v>23116.329999999842</v>
      </c>
      <c r="L36" s="17">
        <v>32345.760000000009</v>
      </c>
    </row>
    <row r="37" spans="1:12" x14ac:dyDescent="0.35">
      <c r="A37" s="6">
        <v>1504</v>
      </c>
      <c r="B37" s="6">
        <v>2310</v>
      </c>
      <c r="C37" s="7" t="s">
        <v>43</v>
      </c>
      <c r="D37" s="28">
        <v>1921381.9911567697</v>
      </c>
      <c r="E37" s="17">
        <v>357337.27999999933</v>
      </c>
      <c r="F37" s="21">
        <f t="shared" si="6"/>
        <v>0.18597930117210276</v>
      </c>
      <c r="G37" s="17">
        <f t="shared" si="2"/>
        <v>23081.049999998882</v>
      </c>
      <c r="H37" s="22">
        <f t="shared" si="7"/>
        <v>6.905196651083767E-2</v>
      </c>
      <c r="I37" s="17">
        <v>334256.23000000045</v>
      </c>
      <c r="J37" s="17">
        <v>341944.32000000123</v>
      </c>
      <c r="K37" s="17">
        <v>262116.36999999965</v>
      </c>
      <c r="L37" s="17">
        <v>272258.53000000026</v>
      </c>
    </row>
    <row r="38" spans="1:12" x14ac:dyDescent="0.35">
      <c r="A38" s="6">
        <v>1254</v>
      </c>
      <c r="B38" s="6">
        <v>5236</v>
      </c>
      <c r="C38" s="7" t="s">
        <v>44</v>
      </c>
      <c r="D38" s="28">
        <v>1645092</v>
      </c>
      <c r="E38" s="17">
        <v>299884.71999999974</v>
      </c>
      <c r="F38" s="21">
        <f t="shared" si="6"/>
        <v>0.18229054666851444</v>
      </c>
      <c r="G38" s="17">
        <f t="shared" si="2"/>
        <v>33948.470000000205</v>
      </c>
      <c r="H38" s="22">
        <f t="shared" si="7"/>
        <v>0.1276564214167879</v>
      </c>
      <c r="I38" s="17">
        <v>265936.24999999953</v>
      </c>
      <c r="J38" s="17">
        <v>279748.38000000059</v>
      </c>
      <c r="K38" s="17">
        <v>260645.15000000014</v>
      </c>
      <c r="L38" s="17">
        <v>160590.66000000015</v>
      </c>
    </row>
    <row r="39" spans="1:12" x14ac:dyDescent="0.35">
      <c r="A39" s="6">
        <v>1560</v>
      </c>
      <c r="B39" s="6">
        <v>3103</v>
      </c>
      <c r="C39" s="7" t="s">
        <v>45</v>
      </c>
      <c r="D39" s="28"/>
      <c r="E39" s="31">
        <v>0</v>
      </c>
      <c r="F39" s="21"/>
      <c r="G39" s="17">
        <f t="shared" si="2"/>
        <v>-55.870000000228174</v>
      </c>
      <c r="H39" s="22">
        <f t="shared" si="7"/>
        <v>-1</v>
      </c>
      <c r="I39" s="17">
        <v>55.870000000228174</v>
      </c>
      <c r="J39" s="17">
        <v>21531.809999999939</v>
      </c>
      <c r="K39" s="17">
        <v>-3962.640000000014</v>
      </c>
      <c r="L39" s="17">
        <v>7253.0799999999581</v>
      </c>
    </row>
    <row r="40" spans="1:12" x14ac:dyDescent="0.35">
      <c r="A40" s="6">
        <v>1564</v>
      </c>
      <c r="B40" s="6">
        <v>2751</v>
      </c>
      <c r="C40" s="7" t="s">
        <v>46</v>
      </c>
      <c r="D40" s="28">
        <v>939435.76860488905</v>
      </c>
      <c r="E40" s="17">
        <v>237515.75000000023</v>
      </c>
      <c r="F40" s="21">
        <f t="shared" si="6"/>
        <v>0.25282808887799052</v>
      </c>
      <c r="G40" s="17">
        <f t="shared" si="2"/>
        <v>-6423.5699999998324</v>
      </c>
      <c r="H40" s="22">
        <f t="shared" si="7"/>
        <v>-2.6332655186543239E-2</v>
      </c>
      <c r="I40" s="17">
        <v>243939.32000000007</v>
      </c>
      <c r="J40" s="17">
        <v>249506.05999999959</v>
      </c>
      <c r="K40" s="17">
        <v>270764.14000000025</v>
      </c>
      <c r="L40" s="17">
        <v>276772.40999999992</v>
      </c>
    </row>
    <row r="41" spans="1:12" x14ac:dyDescent="0.35">
      <c r="A41" s="6">
        <v>1562</v>
      </c>
      <c r="B41" s="6">
        <v>2311</v>
      </c>
      <c r="C41" s="7" t="s">
        <v>47</v>
      </c>
      <c r="D41" s="28">
        <v>1195677.4528395063</v>
      </c>
      <c r="E41" s="17">
        <v>148509.24000000046</v>
      </c>
      <c r="F41" s="21">
        <f t="shared" si="6"/>
        <v>0.1242051020091742</v>
      </c>
      <c r="G41" s="17">
        <f t="shared" si="2"/>
        <v>59280.340000000317</v>
      </c>
      <c r="H41" s="22">
        <f t="shared" si="7"/>
        <v>0.66436255518111531</v>
      </c>
      <c r="I41" s="17">
        <v>89228.90000000014</v>
      </c>
      <c r="J41" s="17">
        <v>144191.34999999916</v>
      </c>
      <c r="K41" s="17">
        <v>138502.23000000001</v>
      </c>
      <c r="L41" s="17">
        <v>112669.98999999976</v>
      </c>
    </row>
    <row r="42" spans="1:12" x14ac:dyDescent="0.35">
      <c r="A42" s="6">
        <v>1646</v>
      </c>
      <c r="B42" s="6">
        <v>5249</v>
      </c>
      <c r="C42" s="7" t="s">
        <v>48</v>
      </c>
      <c r="D42" s="28">
        <v>1412390</v>
      </c>
      <c r="E42" s="17">
        <v>95884.870000000112</v>
      </c>
      <c r="F42" s="21">
        <f t="shared" si="6"/>
        <v>6.7888380688053668E-2</v>
      </c>
      <c r="G42" s="17">
        <f t="shared" si="2"/>
        <v>6186.1800000001676</v>
      </c>
      <c r="H42" s="22">
        <f t="shared" si="7"/>
        <v>6.8966224590349887E-2</v>
      </c>
      <c r="I42" s="17">
        <v>89698.689999999944</v>
      </c>
      <c r="J42" s="17">
        <v>125140.70000000065</v>
      </c>
      <c r="K42" s="17">
        <v>67227.439999999711</v>
      </c>
      <c r="L42" s="17">
        <v>47242.589999999851</v>
      </c>
    </row>
    <row r="43" spans="1:12" x14ac:dyDescent="0.35">
      <c r="A43" s="6">
        <v>1643</v>
      </c>
      <c r="B43" s="6">
        <v>3826</v>
      </c>
      <c r="C43" s="7" t="s">
        <v>49</v>
      </c>
      <c r="D43" s="28">
        <v>1019516.8867321578</v>
      </c>
      <c r="E43" s="17">
        <v>74382.909999999451</v>
      </c>
      <c r="F43" s="21">
        <f t="shared" si="6"/>
        <v>7.2958977892379873E-2</v>
      </c>
      <c r="G43" s="17">
        <f t="shared" si="2"/>
        <v>54773.739999999525</v>
      </c>
      <c r="H43" s="22">
        <f t="shared" si="7"/>
        <v>2.7932717193027412</v>
      </c>
      <c r="I43" s="17">
        <v>19609.169999999925</v>
      </c>
      <c r="J43" s="17">
        <v>79516.649999999907</v>
      </c>
      <c r="K43" s="17">
        <v>72254.000000000233</v>
      </c>
      <c r="L43" s="17">
        <v>76257.350000000093</v>
      </c>
    </row>
    <row r="44" spans="1:12" x14ac:dyDescent="0.35">
      <c r="A44" s="6">
        <v>1634</v>
      </c>
      <c r="B44" s="6">
        <v>3019</v>
      </c>
      <c r="C44" s="7" t="s">
        <v>50</v>
      </c>
      <c r="D44" s="28"/>
      <c r="E44" s="31">
        <v>0</v>
      </c>
      <c r="F44" s="21"/>
      <c r="G44" s="17">
        <f t="shared" si="2"/>
        <v>-12769.809999999823</v>
      </c>
      <c r="H44" s="22">
        <f t="shared" si="7"/>
        <v>-1</v>
      </c>
      <c r="I44" s="17">
        <v>12769.809999999823</v>
      </c>
      <c r="J44" s="17">
        <v>47747.349999999977</v>
      </c>
      <c r="K44" s="17">
        <v>63105.160000000149</v>
      </c>
      <c r="L44" s="17">
        <v>34705.739999999874</v>
      </c>
    </row>
    <row r="45" spans="1:12" x14ac:dyDescent="0.35">
      <c r="A45" s="6">
        <v>2844</v>
      </c>
      <c r="B45" s="6">
        <v>5261</v>
      </c>
      <c r="C45" s="7" t="s">
        <v>51</v>
      </c>
      <c r="D45" s="28">
        <v>1953994.1890798553</v>
      </c>
      <c r="E45" s="17">
        <v>409956.61999999918</v>
      </c>
      <c r="F45" s="21">
        <f t="shared" si="6"/>
        <v>0.20980442126752158</v>
      </c>
      <c r="G45" s="17">
        <f t="shared" si="2"/>
        <v>28359.089999999385</v>
      </c>
      <c r="H45" s="22">
        <f t="shared" si="7"/>
        <v>7.4316754618404895E-2</v>
      </c>
      <c r="I45" s="17">
        <v>381597.5299999998</v>
      </c>
      <c r="J45" s="17">
        <v>395837.21999999927</v>
      </c>
      <c r="K45" s="17">
        <v>339220.5700000003</v>
      </c>
      <c r="L45" s="17">
        <v>298753.87000000104</v>
      </c>
    </row>
    <row r="46" spans="1:12" x14ac:dyDescent="0.35">
      <c r="A46" s="6">
        <v>4816</v>
      </c>
      <c r="B46" s="6">
        <v>2330</v>
      </c>
      <c r="C46" s="7" t="s">
        <v>52</v>
      </c>
      <c r="D46" s="28">
        <v>1971684</v>
      </c>
      <c r="E46" s="17">
        <v>476032.44999999879</v>
      </c>
      <c r="F46" s="21">
        <f t="shared" si="6"/>
        <v>0.24143445399972754</v>
      </c>
      <c r="G46" s="17">
        <f t="shared" si="2"/>
        <v>36534.729999998584</v>
      </c>
      <c r="H46" s="22">
        <f t="shared" si="7"/>
        <v>8.3128372088024871E-2</v>
      </c>
      <c r="I46" s="17">
        <v>439497.7200000002</v>
      </c>
      <c r="J46" s="17">
        <v>393567.51999999955</v>
      </c>
      <c r="K46" s="17">
        <v>271686.12000000034</v>
      </c>
      <c r="L46" s="17">
        <v>196747.94999999972</v>
      </c>
    </row>
    <row r="47" spans="1:12" x14ac:dyDescent="0.35">
      <c r="A47" s="6">
        <v>1760</v>
      </c>
      <c r="B47" s="6">
        <v>3795</v>
      </c>
      <c r="C47" s="7" t="s">
        <v>53</v>
      </c>
      <c r="D47" s="28">
        <v>586694.5601683344</v>
      </c>
      <c r="E47" s="17">
        <v>52846.380000000005</v>
      </c>
      <c r="F47" s="21">
        <f t="shared" si="6"/>
        <v>9.0074774146256475E-2</v>
      </c>
      <c r="G47" s="17">
        <f t="shared" si="2"/>
        <v>-20340.769999999902</v>
      </c>
      <c r="H47" s="22">
        <f t="shared" si="7"/>
        <v>-0.27792816088616551</v>
      </c>
      <c r="I47" s="17">
        <v>73187.149999999907</v>
      </c>
      <c r="J47" s="17">
        <v>68708.070000000065</v>
      </c>
      <c r="K47" s="17">
        <v>63061.40000000014</v>
      </c>
      <c r="L47" s="17">
        <v>64265.119999999995</v>
      </c>
    </row>
    <row r="48" spans="1:12" x14ac:dyDescent="0.35">
      <c r="A48" s="6">
        <v>2706</v>
      </c>
      <c r="B48" s="6">
        <v>2082</v>
      </c>
      <c r="C48" s="7" t="s">
        <v>54</v>
      </c>
      <c r="D48" s="28">
        <v>2216219.3239872372</v>
      </c>
      <c r="E48" s="17">
        <v>568967.03000000026</v>
      </c>
      <c r="F48" s="21">
        <f t="shared" si="6"/>
        <v>0.25672866572445646</v>
      </c>
      <c r="G48" s="17">
        <f t="shared" si="2"/>
        <v>-19345.63000000082</v>
      </c>
      <c r="H48" s="22">
        <f t="shared" si="7"/>
        <v>-3.2883246129703864E-2</v>
      </c>
      <c r="I48" s="17">
        <v>588312.66000000108</v>
      </c>
      <c r="J48" s="17">
        <v>626084.78999999911</v>
      </c>
      <c r="K48" s="17">
        <v>556649.35999999987</v>
      </c>
      <c r="L48" s="17">
        <v>514663.81000000006</v>
      </c>
    </row>
    <row r="49" spans="1:12" x14ac:dyDescent="0.35">
      <c r="A49" s="6">
        <v>2708</v>
      </c>
      <c r="B49" s="6">
        <v>3501</v>
      </c>
      <c r="C49" s="7" t="s">
        <v>55</v>
      </c>
      <c r="D49" s="28">
        <v>955968.78039638628</v>
      </c>
      <c r="E49" s="17">
        <v>308564.79000000027</v>
      </c>
      <c r="F49" s="21">
        <f t="shared" si="6"/>
        <v>0.32277705750187352</v>
      </c>
      <c r="G49" s="17">
        <f t="shared" si="2"/>
        <v>-15039.249999999534</v>
      </c>
      <c r="H49" s="22">
        <f t="shared" si="7"/>
        <v>-4.6474234376058909E-2</v>
      </c>
      <c r="I49" s="17">
        <v>323604.0399999998</v>
      </c>
      <c r="J49" s="17">
        <v>301024.30999999982</v>
      </c>
      <c r="K49" s="17">
        <v>169814.5299999998</v>
      </c>
      <c r="L49" s="17">
        <v>116601.46999999997</v>
      </c>
    </row>
    <row r="50" spans="1:12" x14ac:dyDescent="0.35">
      <c r="A50" s="6">
        <v>1802</v>
      </c>
      <c r="B50" s="6">
        <v>2720</v>
      </c>
      <c r="C50" s="7" t="s">
        <v>56</v>
      </c>
      <c r="D50" s="28">
        <v>784112.75025714282</v>
      </c>
      <c r="E50" s="17">
        <v>4798.5900000000838</v>
      </c>
      <c r="F50" s="21">
        <f t="shared" si="6"/>
        <v>6.1197704009103649E-3</v>
      </c>
      <c r="G50" s="17">
        <f t="shared" si="2"/>
        <v>-9425.2199999999721</v>
      </c>
      <c r="H50" s="22">
        <f t="shared" si="7"/>
        <v>-0.66263680406304182</v>
      </c>
      <c r="I50" s="17">
        <v>14223.810000000056</v>
      </c>
      <c r="J50" s="17">
        <v>60080.389999999781</v>
      </c>
      <c r="K50" s="17">
        <v>59513.34999999986</v>
      </c>
      <c r="L50" s="17">
        <v>14865.170000000042</v>
      </c>
    </row>
    <row r="51" spans="1:12" x14ac:dyDescent="0.35">
      <c r="A51" s="6">
        <v>1950</v>
      </c>
      <c r="B51" s="6">
        <v>2590</v>
      </c>
      <c r="C51" s="7" t="s">
        <v>57</v>
      </c>
      <c r="D51" s="28">
        <v>721873.45537967072</v>
      </c>
      <c r="E51" s="17">
        <v>29632.420000000042</v>
      </c>
      <c r="F51" s="21">
        <f t="shared" si="6"/>
        <v>4.1049327661473317E-2</v>
      </c>
      <c r="G51" s="17">
        <f t="shared" si="2"/>
        <v>-15888.839999999851</v>
      </c>
      <c r="H51" s="22">
        <f t="shared" si="7"/>
        <v>-0.34904218380598184</v>
      </c>
      <c r="I51" s="17">
        <v>45521.259999999893</v>
      </c>
      <c r="J51" s="17">
        <v>102465.67000000016</v>
      </c>
      <c r="K51" s="17">
        <v>129955.44999999984</v>
      </c>
      <c r="L51" s="17">
        <v>114494.31999999972</v>
      </c>
    </row>
    <row r="52" spans="1:12" x14ac:dyDescent="0.35">
      <c r="A52" s="6">
        <v>4146</v>
      </c>
      <c r="B52" s="6">
        <v>5265</v>
      </c>
      <c r="C52" s="7" t="s">
        <v>58</v>
      </c>
      <c r="D52" s="28">
        <v>1181092.656880734</v>
      </c>
      <c r="E52" s="17">
        <v>158541.62000000034</v>
      </c>
      <c r="F52" s="21">
        <f t="shared" si="6"/>
        <v>0.13423300794935836</v>
      </c>
      <c r="G52" s="17">
        <f t="shared" si="2"/>
        <v>108442.99000000022</v>
      </c>
      <c r="H52" s="22">
        <f t="shared" si="7"/>
        <v>2.1645899299042699</v>
      </c>
      <c r="I52" s="17">
        <v>50098.630000000121</v>
      </c>
      <c r="J52" s="17">
        <v>106229.0399999998</v>
      </c>
      <c r="K52" s="17">
        <v>82650.739999999991</v>
      </c>
      <c r="L52" s="17">
        <v>48136.060000000056</v>
      </c>
    </row>
    <row r="53" spans="1:12" x14ac:dyDescent="0.35">
      <c r="A53" s="6">
        <v>1974</v>
      </c>
      <c r="B53" s="6">
        <v>3123</v>
      </c>
      <c r="C53" s="7" t="s">
        <v>59</v>
      </c>
      <c r="D53" s="28">
        <v>924255.68990067195</v>
      </c>
      <c r="E53" s="17">
        <v>165096.21999999974</v>
      </c>
      <c r="F53" s="21">
        <f>(E53/D53)</f>
        <v>0.17862613322698864</v>
      </c>
      <c r="G53" s="17">
        <f t="shared" si="2"/>
        <v>-2567.7000000006519</v>
      </c>
      <c r="H53" s="22">
        <f>(G53/I53)</f>
        <v>-1.5314564994070554E-2</v>
      </c>
      <c r="I53" s="17">
        <v>167663.92000000039</v>
      </c>
      <c r="J53" s="17">
        <v>230219.59999999986</v>
      </c>
      <c r="K53" s="17">
        <v>161838.2799999998</v>
      </c>
      <c r="L53" s="17">
        <v>128129.5700000003</v>
      </c>
    </row>
    <row r="54" spans="1:12" x14ac:dyDescent="0.35">
      <c r="A54" s="6">
        <v>1966</v>
      </c>
      <c r="B54" s="6">
        <v>3020</v>
      </c>
      <c r="C54" s="7" t="s">
        <v>60</v>
      </c>
      <c r="D54" s="28">
        <v>945577.06537345971</v>
      </c>
      <c r="E54" s="17">
        <v>303007.6100000001</v>
      </c>
      <c r="F54" s="21">
        <f>(E54/D54)</f>
        <v>0.32044729202513594</v>
      </c>
      <c r="G54" s="17">
        <f t="shared" si="2"/>
        <v>47906.510000000242</v>
      </c>
      <c r="H54" s="22">
        <f>(G54/I54)</f>
        <v>0.18779421178505412</v>
      </c>
      <c r="I54" s="17">
        <v>255101.09999999986</v>
      </c>
      <c r="J54" s="17">
        <v>210049.87000000058</v>
      </c>
      <c r="K54" s="17">
        <v>222441.26</v>
      </c>
      <c r="L54" s="17">
        <v>182799.33999999973</v>
      </c>
    </row>
    <row r="55" spans="1:12" x14ac:dyDescent="0.35">
      <c r="A55" s="6">
        <v>2016</v>
      </c>
      <c r="B55" s="6">
        <v>2370</v>
      </c>
      <c r="C55" s="7" t="s">
        <v>61</v>
      </c>
      <c r="D55" s="28"/>
      <c r="E55" s="17"/>
      <c r="F55" s="26"/>
      <c r="G55" s="17"/>
      <c r="H55" s="22"/>
      <c r="I55" s="17"/>
      <c r="J55" s="17"/>
      <c r="K55" s="17"/>
      <c r="L55" s="17">
        <v>142056.35999999975</v>
      </c>
    </row>
    <row r="56" spans="1:12" x14ac:dyDescent="0.35">
      <c r="A56" s="6">
        <v>2070</v>
      </c>
      <c r="B56" s="6">
        <v>2779</v>
      </c>
      <c r="C56" s="7" t="s">
        <v>62</v>
      </c>
      <c r="D56" s="28">
        <v>1143964.045110506</v>
      </c>
      <c r="E56" s="17">
        <v>79567.500000000233</v>
      </c>
      <c r="F56" s="21">
        <f>(E56/D56)</f>
        <v>6.9554196515253311E-2</v>
      </c>
      <c r="G56" s="17">
        <f t="shared" si="2"/>
        <v>-18984.100000000093</v>
      </c>
      <c r="H56" s="22">
        <f>(G56/I56)</f>
        <v>-0.1926310683946281</v>
      </c>
      <c r="I56" s="17">
        <v>98551.600000000326</v>
      </c>
      <c r="J56" s="17">
        <v>74415.34999999986</v>
      </c>
      <c r="K56" s="17">
        <v>32015.359999999637</v>
      </c>
      <c r="L56" s="17">
        <v>-153.48999999975786</v>
      </c>
    </row>
    <row r="57" spans="1:12" x14ac:dyDescent="0.35">
      <c r="A57" s="6">
        <v>1610</v>
      </c>
      <c r="B57" s="6">
        <v>2034</v>
      </c>
      <c r="C57" s="7" t="s">
        <v>63</v>
      </c>
      <c r="D57" s="28"/>
      <c r="E57" s="17"/>
      <c r="F57" s="26"/>
      <c r="G57" s="17"/>
      <c r="H57" s="22"/>
      <c r="I57" s="17"/>
      <c r="J57" s="17"/>
      <c r="K57" s="17"/>
      <c r="L57" s="17">
        <v>45966.859999999986</v>
      </c>
    </row>
    <row r="58" spans="1:12" x14ac:dyDescent="0.35">
      <c r="A58" s="6">
        <v>2092</v>
      </c>
      <c r="B58" s="6">
        <v>3022</v>
      </c>
      <c r="C58" s="7" t="s">
        <v>64</v>
      </c>
      <c r="D58" s="28">
        <v>939740.96073937952</v>
      </c>
      <c r="E58" s="17">
        <v>47773.029999999795</v>
      </c>
      <c r="F58" s="21">
        <f>(E58/D58)</f>
        <v>5.0836381509232517E-2</v>
      </c>
      <c r="G58" s="17">
        <f t="shared" si="2"/>
        <v>-65694.459999999963</v>
      </c>
      <c r="H58" s="22">
        <f>(G58/I58)</f>
        <v>-0.57897165082262858</v>
      </c>
      <c r="I58" s="17">
        <v>113467.48999999976</v>
      </c>
      <c r="J58" s="17">
        <v>123684.6100000001</v>
      </c>
      <c r="K58" s="17">
        <v>79890.750000000116</v>
      </c>
      <c r="L58" s="17">
        <v>31369.530000000144</v>
      </c>
    </row>
    <row r="59" spans="1:12" x14ac:dyDescent="0.35">
      <c r="A59" s="6">
        <v>2102</v>
      </c>
      <c r="B59" s="6">
        <v>2729</v>
      </c>
      <c r="C59" s="7" t="s">
        <v>65</v>
      </c>
      <c r="D59" s="28">
        <v>674592.57049572887</v>
      </c>
      <c r="E59" s="17">
        <v>38592.390000000363</v>
      </c>
      <c r="F59" s="21">
        <f>(E59/D59)</f>
        <v>5.7208442084739367E-2</v>
      </c>
      <c r="G59" s="17">
        <f t="shared" si="2"/>
        <v>-56243.199999999721</v>
      </c>
      <c r="H59" s="22">
        <f>(G59/I59)</f>
        <v>-0.59306005266587858</v>
      </c>
      <c r="I59" s="17">
        <v>94835.590000000084</v>
      </c>
      <c r="J59" s="17">
        <v>128340.23999999999</v>
      </c>
      <c r="K59" s="17">
        <v>71543.499999999767</v>
      </c>
      <c r="L59" s="17">
        <v>92705.859999999753</v>
      </c>
    </row>
    <row r="60" spans="1:12" x14ac:dyDescent="0.35">
      <c r="A60" s="6">
        <v>3704</v>
      </c>
      <c r="B60" s="6">
        <v>2656</v>
      </c>
      <c r="C60" s="7" t="s">
        <v>66</v>
      </c>
      <c r="D60" s="28">
        <v>1164440</v>
      </c>
      <c r="E60" s="17">
        <v>182768.27999999982</v>
      </c>
      <c r="F60" s="21">
        <f t="shared" ref="F60:F72" si="8">(E60/D60)</f>
        <v>0.15695809144309697</v>
      </c>
      <c r="G60" s="17">
        <f t="shared" si="2"/>
        <v>-66538.940000000148</v>
      </c>
      <c r="H60" s="22">
        <f t="shared" ref="H60:H72" si="9">(G60/I60)</f>
        <v>-0.26689535906741951</v>
      </c>
      <c r="I60" s="17">
        <v>249307.21999999997</v>
      </c>
      <c r="J60" s="17">
        <v>313424.85999999964</v>
      </c>
      <c r="K60" s="17">
        <v>263898.62</v>
      </c>
      <c r="L60" s="17">
        <v>292573.45000000007</v>
      </c>
    </row>
    <row r="61" spans="1:12" x14ac:dyDescent="0.35">
      <c r="A61" s="6">
        <v>2114</v>
      </c>
      <c r="B61" s="6">
        <v>3224</v>
      </c>
      <c r="C61" s="7" t="s">
        <v>67</v>
      </c>
      <c r="D61" s="28">
        <v>1037376.7460246135</v>
      </c>
      <c r="E61" s="17">
        <v>49281.590000000084</v>
      </c>
      <c r="F61" s="21">
        <f t="shared" si="8"/>
        <v>4.750597137332669E-2</v>
      </c>
      <c r="G61" s="17">
        <f t="shared" si="2"/>
        <v>34854.200000000186</v>
      </c>
      <c r="H61" s="22">
        <f t="shared" si="9"/>
        <v>2.4158354352381433</v>
      </c>
      <c r="I61" s="17">
        <v>14427.389999999898</v>
      </c>
      <c r="J61" s="17">
        <v>48415.780000000261</v>
      </c>
      <c r="K61" s="17">
        <v>118988.92000000016</v>
      </c>
      <c r="L61" s="17">
        <v>84975.989999999991</v>
      </c>
    </row>
    <row r="62" spans="1:12" x14ac:dyDescent="0.35">
      <c r="A62" s="6">
        <v>2122</v>
      </c>
      <c r="B62" s="6">
        <v>5259</v>
      </c>
      <c r="C62" s="7" t="s">
        <v>68</v>
      </c>
      <c r="D62" s="28">
        <v>2114097.7013849053</v>
      </c>
      <c r="E62" s="17">
        <v>247045.08000000194</v>
      </c>
      <c r="F62" s="21">
        <f t="shared" si="8"/>
        <v>0.11685603737148353</v>
      </c>
      <c r="G62" s="17">
        <f t="shared" si="2"/>
        <v>5138.0600000019185</v>
      </c>
      <c r="H62" s="22">
        <f t="shared" si="9"/>
        <v>2.1239813544898029E-2</v>
      </c>
      <c r="I62" s="17">
        <v>241907.02000000002</v>
      </c>
      <c r="J62" s="17">
        <v>239791.93000000017</v>
      </c>
      <c r="K62" s="17">
        <v>138613.80000000005</v>
      </c>
      <c r="L62" s="17">
        <v>50113.340000000084</v>
      </c>
    </row>
    <row r="63" spans="1:12" x14ac:dyDescent="0.35">
      <c r="A63" s="6">
        <v>2160</v>
      </c>
      <c r="B63" s="6">
        <v>5272</v>
      </c>
      <c r="C63" s="7" t="s">
        <v>69</v>
      </c>
      <c r="D63" s="28">
        <v>1861932.5202670672</v>
      </c>
      <c r="E63" s="17">
        <v>390108.36999999953</v>
      </c>
      <c r="F63" s="21">
        <f t="shared" si="8"/>
        <v>0.20951799582083894</v>
      </c>
      <c r="G63" s="17">
        <f t="shared" si="2"/>
        <v>-2382.1400000007125</v>
      </c>
      <c r="H63" s="22">
        <f t="shared" si="9"/>
        <v>-6.069293242276637E-3</v>
      </c>
      <c r="I63" s="17">
        <v>392490.51000000024</v>
      </c>
      <c r="J63" s="17">
        <v>553891.62999999803</v>
      </c>
      <c r="K63" s="17">
        <v>536523.97000000067</v>
      </c>
      <c r="L63" s="17">
        <v>386311.97999999952</v>
      </c>
    </row>
    <row r="64" spans="1:12" x14ac:dyDescent="0.35">
      <c r="A64" s="6">
        <v>2176</v>
      </c>
      <c r="B64" s="6">
        <v>3215</v>
      </c>
      <c r="C64" s="7" t="s">
        <v>70</v>
      </c>
      <c r="D64" s="28">
        <v>621284.78024213517</v>
      </c>
      <c r="E64" s="17">
        <v>82258.859999999986</v>
      </c>
      <c r="F64" s="21">
        <f t="shared" si="8"/>
        <v>0.13240121537814109</v>
      </c>
      <c r="G64" s="17">
        <f t="shared" si="2"/>
        <v>-31071.809999999939</v>
      </c>
      <c r="H64" s="22">
        <f t="shared" si="9"/>
        <v>-0.27416947239436562</v>
      </c>
      <c r="I64" s="17">
        <v>113330.66999999993</v>
      </c>
      <c r="J64" s="17">
        <v>161532.69999999995</v>
      </c>
      <c r="K64" s="17">
        <v>130967.14000000001</v>
      </c>
      <c r="L64" s="17">
        <v>110229.0199999999</v>
      </c>
    </row>
    <row r="65" spans="1:12" x14ac:dyDescent="0.35">
      <c r="A65" s="6">
        <v>3706</v>
      </c>
      <c r="B65" s="6">
        <v>2821</v>
      </c>
      <c r="C65" s="7" t="s">
        <v>71</v>
      </c>
      <c r="D65" s="28">
        <v>1939708.64</v>
      </c>
      <c r="E65" s="17">
        <v>364065.36000000034</v>
      </c>
      <c r="F65" s="21">
        <f t="shared" si="8"/>
        <v>0.18769074514201284</v>
      </c>
      <c r="G65" s="17">
        <f t="shared" si="2"/>
        <v>69017.620000000577</v>
      </c>
      <c r="H65" s="22">
        <f t="shared" si="9"/>
        <v>0.23392017847688185</v>
      </c>
      <c r="I65" s="17">
        <v>295047.73999999976</v>
      </c>
      <c r="J65" s="17">
        <v>391659.47999999905</v>
      </c>
      <c r="K65" s="17">
        <v>309836.58000000031</v>
      </c>
      <c r="L65" s="17">
        <v>146865.89000000013</v>
      </c>
    </row>
    <row r="66" spans="1:12" x14ac:dyDescent="0.35">
      <c r="A66" s="6">
        <v>2184</v>
      </c>
      <c r="B66" s="6">
        <v>3021</v>
      </c>
      <c r="C66" s="7" t="s">
        <v>72</v>
      </c>
      <c r="D66" s="28"/>
      <c r="E66" s="31">
        <v>0</v>
      </c>
      <c r="F66" s="21"/>
      <c r="G66" s="17">
        <f t="shared" si="2"/>
        <v>-145127.05999999971</v>
      </c>
      <c r="H66" s="22">
        <f t="shared" si="9"/>
        <v>-1</v>
      </c>
      <c r="I66" s="17">
        <v>145127.05999999971</v>
      </c>
      <c r="J66" s="17">
        <v>147615.36000000034</v>
      </c>
      <c r="K66" s="17">
        <v>166996.5</v>
      </c>
      <c r="L66" s="17">
        <v>183205.03000000026</v>
      </c>
    </row>
    <row r="67" spans="1:12" x14ac:dyDescent="0.35">
      <c r="A67" s="6">
        <v>2192</v>
      </c>
      <c r="B67" s="6">
        <v>5220</v>
      </c>
      <c r="C67" s="7" t="s">
        <v>73</v>
      </c>
      <c r="D67" s="28"/>
      <c r="E67" s="31">
        <v>0</v>
      </c>
      <c r="F67" s="21"/>
      <c r="G67" s="17">
        <f t="shared" si="2"/>
        <v>-43000.000000000233</v>
      </c>
      <c r="H67" s="22">
        <f t="shared" si="9"/>
        <v>-1</v>
      </c>
      <c r="I67" s="17">
        <v>43000.000000000233</v>
      </c>
      <c r="J67" s="17">
        <v>40000.490000000456</v>
      </c>
      <c r="K67" s="17">
        <v>95432.699999999953</v>
      </c>
      <c r="L67" s="17">
        <v>61377.570000000298</v>
      </c>
    </row>
    <row r="68" spans="1:12" x14ac:dyDescent="0.35">
      <c r="A68" s="6">
        <v>4140</v>
      </c>
      <c r="B68" s="6">
        <v>5200</v>
      </c>
      <c r="C68" s="7" t="s">
        <v>74</v>
      </c>
      <c r="D68" s="28">
        <v>1883201.4</v>
      </c>
      <c r="E68" s="17">
        <v>136799.14000000013</v>
      </c>
      <c r="F68" s="21">
        <f t="shared" si="8"/>
        <v>7.2641800287531713E-2</v>
      </c>
      <c r="G68" s="17">
        <f t="shared" si="2"/>
        <v>-153796</v>
      </c>
      <c r="H68" s="22">
        <f t="shared" si="9"/>
        <v>-0.5292449144194219</v>
      </c>
      <c r="I68" s="17">
        <v>290595.14000000013</v>
      </c>
      <c r="J68" s="17">
        <v>251124.71999999927</v>
      </c>
      <c r="K68" s="17">
        <v>192123.23999999953</v>
      </c>
      <c r="L68" s="17">
        <v>131748.1399999992</v>
      </c>
    </row>
    <row r="69" spans="1:12" x14ac:dyDescent="0.35">
      <c r="A69" s="6">
        <v>2200</v>
      </c>
      <c r="B69" s="6">
        <v>3244</v>
      </c>
      <c r="C69" s="7" t="s">
        <v>75</v>
      </c>
      <c r="D69" s="28">
        <v>1609405.7833333332</v>
      </c>
      <c r="E69" s="17">
        <v>348512.03999999957</v>
      </c>
      <c r="F69" s="21">
        <f t="shared" si="8"/>
        <v>0.21654702848039739</v>
      </c>
      <c r="G69" s="17">
        <f t="shared" si="2"/>
        <v>-105736.79999999981</v>
      </c>
      <c r="H69" s="22">
        <f t="shared" si="9"/>
        <v>-0.23277285639298487</v>
      </c>
      <c r="I69" s="17">
        <v>454248.83999999939</v>
      </c>
      <c r="J69" s="17">
        <v>406372.67000000016</v>
      </c>
      <c r="K69" s="17">
        <v>221519.76999999955</v>
      </c>
      <c r="L69" s="17">
        <v>162710.61000000034</v>
      </c>
    </row>
    <row r="70" spans="1:12" x14ac:dyDescent="0.35">
      <c r="A70" s="6">
        <v>3254</v>
      </c>
      <c r="B70" s="6">
        <v>5274</v>
      </c>
      <c r="C70" s="7" t="s">
        <v>76</v>
      </c>
      <c r="D70" s="28">
        <v>1377758.3671614751</v>
      </c>
      <c r="E70" s="17">
        <v>167159.48000000021</v>
      </c>
      <c r="F70" s="21">
        <f t="shared" si="8"/>
        <v>0.12132713833151332</v>
      </c>
      <c r="G70" s="17">
        <f t="shared" si="2"/>
        <v>20785.559999999823</v>
      </c>
      <c r="H70" s="22">
        <f t="shared" si="9"/>
        <v>0.14200316559124582</v>
      </c>
      <c r="I70" s="17">
        <v>146373.92000000039</v>
      </c>
      <c r="J70" s="17">
        <v>187261.46999999927</v>
      </c>
      <c r="K70" s="17">
        <v>207842.60999999987</v>
      </c>
      <c r="L70" s="17">
        <v>59422.180000000168</v>
      </c>
    </row>
    <row r="71" spans="1:12" x14ac:dyDescent="0.35">
      <c r="A71" s="6">
        <v>2211</v>
      </c>
      <c r="B71" s="6">
        <v>3837</v>
      </c>
      <c r="C71" s="7" t="s">
        <v>77</v>
      </c>
      <c r="D71" s="28">
        <v>1816946.0447383753</v>
      </c>
      <c r="E71" s="17">
        <v>28162.430000001099</v>
      </c>
      <c r="F71" s="21">
        <f t="shared" si="8"/>
        <v>1.5499871381186912E-2</v>
      </c>
      <c r="G71" s="17">
        <f t="shared" si="2"/>
        <v>-56008.499999999069</v>
      </c>
      <c r="H71" s="22">
        <f t="shared" si="9"/>
        <v>-0.66541381923662901</v>
      </c>
      <c r="I71" s="17">
        <v>84170.930000000168</v>
      </c>
      <c r="J71" s="17">
        <v>111988.74000000069</v>
      </c>
      <c r="K71" s="17">
        <v>144548.56000000075</v>
      </c>
      <c r="L71" s="17">
        <v>65827.179999999469</v>
      </c>
    </row>
    <row r="72" spans="1:12" x14ac:dyDescent="0.35">
      <c r="A72" s="6">
        <v>3590</v>
      </c>
      <c r="B72" s="6">
        <v>2798</v>
      </c>
      <c r="C72" s="7" t="s">
        <v>78</v>
      </c>
      <c r="D72" s="28">
        <v>2094670.1430147586</v>
      </c>
      <c r="E72" s="17">
        <v>592952.23999999976</v>
      </c>
      <c r="F72" s="21">
        <f t="shared" si="8"/>
        <v>0.28307666578308693</v>
      </c>
      <c r="G72" s="17">
        <f t="shared" ref="G72:G135" si="10">E72-I72</f>
        <v>-18729.410000000615</v>
      </c>
      <c r="H72" s="22">
        <f t="shared" si="9"/>
        <v>-3.0619538774786858E-2</v>
      </c>
      <c r="I72" s="17">
        <v>611681.65000000037</v>
      </c>
      <c r="J72" s="17">
        <v>687040.76999999955</v>
      </c>
      <c r="K72" s="17">
        <v>600016.71000000066</v>
      </c>
      <c r="L72" s="17">
        <v>482564.19999999972</v>
      </c>
    </row>
    <row r="73" spans="1:12" x14ac:dyDescent="0.35">
      <c r="A73" s="6">
        <v>2250</v>
      </c>
      <c r="B73" s="6">
        <v>3700</v>
      </c>
      <c r="C73" s="7" t="s">
        <v>79</v>
      </c>
      <c r="D73" s="28">
        <v>328122.01903547661</v>
      </c>
      <c r="E73" s="17">
        <v>110498.65000000002</v>
      </c>
      <c r="F73" s="21">
        <f>(E73/D73)</f>
        <v>0.33676084989606531</v>
      </c>
      <c r="G73" s="17">
        <f t="shared" si="10"/>
        <v>12779.460000000079</v>
      </c>
      <c r="H73" s="22">
        <f>(G73/I73)</f>
        <v>0.13077738364388905</v>
      </c>
      <c r="I73" s="17">
        <v>97719.189999999944</v>
      </c>
      <c r="J73" s="17">
        <v>106734.25000000006</v>
      </c>
      <c r="K73" s="17">
        <v>89207.35999999987</v>
      </c>
      <c r="L73" s="17">
        <v>93821.539999999863</v>
      </c>
    </row>
    <row r="74" spans="1:12" x14ac:dyDescent="0.35">
      <c r="A74" s="6">
        <v>2266</v>
      </c>
      <c r="B74" s="6">
        <v>2510</v>
      </c>
      <c r="C74" s="7" t="s">
        <v>80</v>
      </c>
      <c r="D74" s="28">
        <v>960266.86498165526</v>
      </c>
      <c r="E74" s="17">
        <v>309878.92999999993</v>
      </c>
      <c r="F74" s="21">
        <f>(E74/D74)</f>
        <v>0.32270084629643009</v>
      </c>
      <c r="G74" s="17">
        <f t="shared" si="10"/>
        <v>-79154.10999999987</v>
      </c>
      <c r="H74" s="22">
        <f>(G74/I74)</f>
        <v>-0.20346372123046388</v>
      </c>
      <c r="I74" s="17">
        <v>389033.0399999998</v>
      </c>
      <c r="J74" s="17">
        <v>368691.44999999925</v>
      </c>
      <c r="K74" s="17">
        <v>311000.51000000047</v>
      </c>
      <c r="L74" s="17">
        <v>257412.46999999997</v>
      </c>
    </row>
    <row r="75" spans="1:12" x14ac:dyDescent="0.35">
      <c r="A75" s="6">
        <v>2274</v>
      </c>
      <c r="B75" s="6">
        <v>3208</v>
      </c>
      <c r="C75" s="7" t="s">
        <v>81</v>
      </c>
      <c r="D75" s="28"/>
      <c r="E75" s="17"/>
      <c r="F75" s="26"/>
      <c r="G75" s="17"/>
      <c r="H75" s="22"/>
      <c r="I75" s="17"/>
      <c r="J75" s="17"/>
      <c r="K75" s="17"/>
      <c r="L75" s="17">
        <v>66284.360000000102</v>
      </c>
    </row>
    <row r="76" spans="1:12" x14ac:dyDescent="0.35">
      <c r="A76" s="6">
        <v>2282</v>
      </c>
      <c r="B76" s="6">
        <v>3310</v>
      </c>
      <c r="C76" s="7" t="s">
        <v>82</v>
      </c>
      <c r="D76" s="28">
        <v>506024.67274725286</v>
      </c>
      <c r="E76" s="17">
        <v>117363.47000000009</v>
      </c>
      <c r="F76" s="21">
        <f>(E76/D76)</f>
        <v>0.23193230749564719</v>
      </c>
      <c r="G76" s="17">
        <f t="shared" si="10"/>
        <v>19242.159999999916</v>
      </c>
      <c r="H76" s="22">
        <f>(G76/I76)</f>
        <v>0.19610582043798522</v>
      </c>
      <c r="I76" s="17">
        <v>98121.310000000172</v>
      </c>
      <c r="J76" s="17">
        <v>105476.89000000013</v>
      </c>
      <c r="K76" s="17">
        <v>99452.030000000028</v>
      </c>
      <c r="L76" s="17">
        <v>98737.450000000186</v>
      </c>
    </row>
    <row r="77" spans="1:12" x14ac:dyDescent="0.35">
      <c r="A77" s="6">
        <v>2290</v>
      </c>
      <c r="B77" s="6">
        <v>3218</v>
      </c>
      <c r="C77" s="7" t="s">
        <v>83</v>
      </c>
      <c r="D77" s="28"/>
      <c r="E77" s="17"/>
      <c r="F77" s="26"/>
      <c r="G77" s="17"/>
      <c r="H77" s="22"/>
      <c r="I77" s="17"/>
      <c r="J77" s="17"/>
      <c r="K77" s="17"/>
      <c r="L77" s="17">
        <v>178371.00000000017</v>
      </c>
    </row>
    <row r="78" spans="1:12" x14ac:dyDescent="0.35">
      <c r="A78" s="6">
        <v>1820</v>
      </c>
      <c r="B78" s="6">
        <v>2075</v>
      </c>
      <c r="C78" s="7" t="s">
        <v>84</v>
      </c>
      <c r="D78" s="28">
        <v>1857267.2893201357</v>
      </c>
      <c r="E78" s="17">
        <v>127892.02000000142</v>
      </c>
      <c r="F78" s="21">
        <f t="shared" ref="F78:F109" si="11">(E78/D78)</f>
        <v>6.8860320071009853E-2</v>
      </c>
      <c r="G78" s="17">
        <f t="shared" si="10"/>
        <v>-75431.619999998715</v>
      </c>
      <c r="H78" s="22">
        <f t="shared" ref="H78:H109" si="12">(G78/I78)</f>
        <v>-0.37099286634844164</v>
      </c>
      <c r="I78" s="17">
        <v>203323.64000000013</v>
      </c>
      <c r="J78" s="17">
        <v>241795.71999999951</v>
      </c>
      <c r="K78" s="17">
        <v>194763.92999999993</v>
      </c>
      <c r="L78" s="17">
        <v>84502.689999999944</v>
      </c>
    </row>
    <row r="79" spans="1:12" x14ac:dyDescent="0.35">
      <c r="A79" s="6">
        <v>2322</v>
      </c>
      <c r="B79" s="6">
        <v>2028</v>
      </c>
      <c r="C79" s="7" t="s">
        <v>85</v>
      </c>
      <c r="D79" s="28"/>
      <c r="E79" s="31">
        <v>0</v>
      </c>
      <c r="F79" s="21"/>
      <c r="G79" s="17">
        <f t="shared" si="10"/>
        <v>-184126.15000000014</v>
      </c>
      <c r="H79" s="22">
        <f t="shared" si="12"/>
        <v>-1</v>
      </c>
      <c r="I79" s="17">
        <v>184126.15000000014</v>
      </c>
      <c r="J79" s="17">
        <v>227363.26000000024</v>
      </c>
      <c r="K79" s="17">
        <v>214212.24000000022</v>
      </c>
      <c r="L79" s="17">
        <v>129919.69000000041</v>
      </c>
    </row>
    <row r="80" spans="1:12" x14ac:dyDescent="0.35">
      <c r="A80" s="6">
        <v>2334</v>
      </c>
      <c r="B80" s="6">
        <v>3238</v>
      </c>
      <c r="C80" s="7" t="s">
        <v>86</v>
      </c>
      <c r="D80" s="28">
        <v>579043.35070188751</v>
      </c>
      <c r="E80" s="17">
        <v>63942.760000000126</v>
      </c>
      <c r="F80" s="21">
        <f t="shared" si="11"/>
        <v>0.11042827781804575</v>
      </c>
      <c r="G80" s="17">
        <f t="shared" si="10"/>
        <v>-16993.189999999595</v>
      </c>
      <c r="H80" s="22">
        <f t="shared" si="12"/>
        <v>-0.20995849186918364</v>
      </c>
      <c r="I80" s="17">
        <v>80935.949999999721</v>
      </c>
      <c r="J80" s="17">
        <v>97443.660000000149</v>
      </c>
      <c r="K80" s="17">
        <v>39745.209999999846</v>
      </c>
      <c r="L80" s="17">
        <v>85190.590000000084</v>
      </c>
    </row>
    <row r="81" spans="1:12" x14ac:dyDescent="0.35">
      <c r="A81" s="6">
        <v>2370</v>
      </c>
      <c r="B81" s="6">
        <v>2549</v>
      </c>
      <c r="C81" s="7" t="s">
        <v>87</v>
      </c>
      <c r="D81" s="28">
        <v>899551.51232301968</v>
      </c>
      <c r="E81" s="17">
        <v>49963.100000000093</v>
      </c>
      <c r="F81" s="21">
        <f t="shared" si="11"/>
        <v>5.5542233341339613E-2</v>
      </c>
      <c r="G81" s="17">
        <f t="shared" si="10"/>
        <v>-14739.330000000075</v>
      </c>
      <c r="H81" s="22">
        <f t="shared" si="12"/>
        <v>-0.2278017997160236</v>
      </c>
      <c r="I81" s="17">
        <v>64702.430000000168</v>
      </c>
      <c r="J81" s="17">
        <v>48900.160000000033</v>
      </c>
      <c r="K81" s="17">
        <v>71483.45000000007</v>
      </c>
      <c r="L81" s="17">
        <v>61449.520000000135</v>
      </c>
    </row>
    <row r="82" spans="1:12" x14ac:dyDescent="0.35">
      <c r="A82" s="6">
        <v>1114</v>
      </c>
      <c r="B82" s="6">
        <v>2611</v>
      </c>
      <c r="C82" s="7" t="s">
        <v>88</v>
      </c>
      <c r="D82" s="28">
        <v>3216385.777134697</v>
      </c>
      <c r="E82" s="17">
        <v>351000.70999999996</v>
      </c>
      <c r="F82" s="21">
        <f t="shared" si="11"/>
        <v>0.10912892119324299</v>
      </c>
      <c r="G82" s="17">
        <f t="shared" si="10"/>
        <v>-10222.500000000931</v>
      </c>
      <c r="H82" s="22">
        <f t="shared" si="12"/>
        <v>-2.8299676535184178E-2</v>
      </c>
      <c r="I82" s="17">
        <v>361223.21000000089</v>
      </c>
      <c r="J82" s="17">
        <v>546200.18000000063</v>
      </c>
      <c r="K82" s="17">
        <v>550161.22000000067</v>
      </c>
      <c r="L82" s="17">
        <v>495358.62000000011</v>
      </c>
    </row>
    <row r="83" spans="1:12" x14ac:dyDescent="0.35">
      <c r="A83" s="6">
        <v>1822</v>
      </c>
      <c r="B83" s="6">
        <v>2054</v>
      </c>
      <c r="C83" s="7" t="s">
        <v>89</v>
      </c>
      <c r="D83" s="28">
        <v>1293764.9317138544</v>
      </c>
      <c r="E83" s="17">
        <v>270155.63000000012</v>
      </c>
      <c r="F83" s="21">
        <f t="shared" si="11"/>
        <v>0.2088135358887214</v>
      </c>
      <c r="G83" s="17">
        <f t="shared" si="10"/>
        <v>20138.370000000112</v>
      </c>
      <c r="H83" s="22">
        <f t="shared" si="12"/>
        <v>8.054791897167464E-2</v>
      </c>
      <c r="I83" s="17">
        <v>250017.26</v>
      </c>
      <c r="J83" s="17">
        <v>250028.55000000121</v>
      </c>
      <c r="K83" s="17">
        <v>206306.32000000007</v>
      </c>
      <c r="L83" s="17">
        <v>82597.489999999991</v>
      </c>
    </row>
    <row r="84" spans="1:12" x14ac:dyDescent="0.35">
      <c r="A84" s="6">
        <v>4768</v>
      </c>
      <c r="B84" s="6">
        <v>2005</v>
      </c>
      <c r="C84" s="7" t="s">
        <v>90</v>
      </c>
      <c r="D84" s="28">
        <v>1367126.5596817918</v>
      </c>
      <c r="E84" s="17">
        <v>122531.21999999997</v>
      </c>
      <c r="F84" s="21">
        <f t="shared" si="11"/>
        <v>8.9626830180608852E-2</v>
      </c>
      <c r="G84" s="17">
        <f t="shared" si="10"/>
        <v>36796.000000000233</v>
      </c>
      <c r="H84" s="22">
        <f t="shared" si="12"/>
        <v>0.42918184615377841</v>
      </c>
      <c r="I84" s="17">
        <v>85735.219999999739</v>
      </c>
      <c r="J84" s="17">
        <v>69167.620000000345</v>
      </c>
      <c r="K84" s="17">
        <v>28340.69000000041</v>
      </c>
      <c r="L84" s="17">
        <v>-2774.2699999996112</v>
      </c>
    </row>
    <row r="85" spans="1:12" x14ac:dyDescent="0.35">
      <c r="A85" s="6">
        <v>2480</v>
      </c>
      <c r="B85" s="6">
        <v>2380</v>
      </c>
      <c r="C85" s="7" t="s">
        <v>91</v>
      </c>
      <c r="D85" s="28">
        <v>656891.47490384406</v>
      </c>
      <c r="E85" s="17">
        <v>40198.99000000034</v>
      </c>
      <c r="F85" s="21">
        <f t="shared" si="11"/>
        <v>6.1195785812085138E-2</v>
      </c>
      <c r="G85" s="17">
        <f t="shared" si="10"/>
        <v>-14625.169999999693</v>
      </c>
      <c r="H85" s="22">
        <f t="shared" si="12"/>
        <v>-0.26676505394701322</v>
      </c>
      <c r="I85" s="17">
        <v>54824.160000000033</v>
      </c>
      <c r="J85" s="17">
        <v>24475.560000000056</v>
      </c>
      <c r="K85" s="17">
        <v>42918.760000000009</v>
      </c>
      <c r="L85" s="17">
        <v>41607.720000000088</v>
      </c>
    </row>
    <row r="86" spans="1:12" x14ac:dyDescent="0.35">
      <c r="A86" s="6">
        <v>2488</v>
      </c>
      <c r="B86" s="6">
        <v>2045</v>
      </c>
      <c r="C86" s="7" t="s">
        <v>92</v>
      </c>
      <c r="D86" s="28"/>
      <c r="E86" s="31">
        <v>0</v>
      </c>
      <c r="F86" s="21"/>
      <c r="G86" s="17">
        <f t="shared" si="10"/>
        <v>-403247.27</v>
      </c>
      <c r="H86" s="22">
        <f t="shared" si="12"/>
        <v>-1</v>
      </c>
      <c r="I86" s="17">
        <v>403247.27</v>
      </c>
      <c r="J86" s="17">
        <v>364390.03999999957</v>
      </c>
      <c r="K86" s="17">
        <v>299978.13000000035</v>
      </c>
      <c r="L86" s="17">
        <v>226618.39999999967</v>
      </c>
    </row>
    <row r="87" spans="1:12" x14ac:dyDescent="0.35">
      <c r="A87" s="6">
        <v>1368</v>
      </c>
      <c r="B87" s="6">
        <v>2769</v>
      </c>
      <c r="C87" s="7" t="s">
        <v>93</v>
      </c>
      <c r="D87" s="28">
        <v>1214389.3447447</v>
      </c>
      <c r="E87" s="17">
        <v>244557.09000000055</v>
      </c>
      <c r="F87" s="21">
        <f t="shared" si="11"/>
        <v>0.201382769915042</v>
      </c>
      <c r="G87" s="17">
        <f t="shared" si="10"/>
        <v>17456.280000000726</v>
      </c>
      <c r="H87" s="22">
        <f t="shared" si="12"/>
        <v>7.6865776040167977E-2</v>
      </c>
      <c r="I87" s="17">
        <v>227100.80999999982</v>
      </c>
      <c r="J87" s="17">
        <v>299362.18000000017</v>
      </c>
      <c r="K87" s="17">
        <v>279759.89999999967</v>
      </c>
      <c r="L87" s="17">
        <v>291022.85999999964</v>
      </c>
    </row>
    <row r="88" spans="1:12" x14ac:dyDescent="0.35">
      <c r="A88" s="6">
        <v>1366</v>
      </c>
      <c r="B88" s="6">
        <v>2759</v>
      </c>
      <c r="C88" s="7" t="s">
        <v>94</v>
      </c>
      <c r="D88" s="28">
        <v>1522103.4758463365</v>
      </c>
      <c r="E88" s="17">
        <v>285843.08000000007</v>
      </c>
      <c r="F88" s="21">
        <f t="shared" si="11"/>
        <v>0.18779477514895135</v>
      </c>
      <c r="G88" s="17">
        <f t="shared" si="10"/>
        <v>-52901.529999999329</v>
      </c>
      <c r="H88" s="22">
        <f t="shared" si="12"/>
        <v>-0.15616936310809321</v>
      </c>
      <c r="I88" s="17">
        <v>338744.6099999994</v>
      </c>
      <c r="J88" s="17">
        <v>287673.52000000072</v>
      </c>
      <c r="K88" s="17">
        <v>200671.69000000018</v>
      </c>
      <c r="L88" s="17">
        <v>92151.139999999898</v>
      </c>
    </row>
    <row r="89" spans="1:12" x14ac:dyDescent="0.35">
      <c r="A89" s="6">
        <v>2124</v>
      </c>
      <c r="B89" s="6">
        <v>5258</v>
      </c>
      <c r="C89" s="7" t="s">
        <v>95</v>
      </c>
      <c r="D89" s="28">
        <v>1909942.4</v>
      </c>
      <c r="E89" s="17">
        <v>342360.8600000008</v>
      </c>
      <c r="F89" s="21">
        <f t="shared" si="11"/>
        <v>0.17925192927284134</v>
      </c>
      <c r="G89" s="17">
        <f t="shared" si="10"/>
        <v>-97871</v>
      </c>
      <c r="H89" s="22">
        <f t="shared" si="12"/>
        <v>-0.22231693998703278</v>
      </c>
      <c r="I89" s="17">
        <v>440231.8600000008</v>
      </c>
      <c r="J89" s="17">
        <v>578295.51000000071</v>
      </c>
      <c r="K89" s="17">
        <v>522270.76999999955</v>
      </c>
      <c r="L89" s="17">
        <v>468125.45999999973</v>
      </c>
    </row>
    <row r="90" spans="1:12" x14ac:dyDescent="0.35">
      <c r="A90" s="6">
        <v>2512</v>
      </c>
      <c r="B90" s="6">
        <v>3570</v>
      </c>
      <c r="C90" s="7" t="s">
        <v>96</v>
      </c>
      <c r="D90" s="28">
        <v>729552.56473912927</v>
      </c>
      <c r="E90" s="17">
        <v>47626.650000000373</v>
      </c>
      <c r="F90" s="21">
        <f t="shared" si="11"/>
        <v>6.5281999271746147E-2</v>
      </c>
      <c r="G90" s="17">
        <f t="shared" si="10"/>
        <v>5003.5300000001444</v>
      </c>
      <c r="H90" s="22">
        <f t="shared" si="12"/>
        <v>0.11739004559028333</v>
      </c>
      <c r="I90" s="17">
        <v>42623.120000000228</v>
      </c>
      <c r="J90" s="17">
        <v>105650.04000000004</v>
      </c>
      <c r="K90" s="17">
        <v>124150.72999999998</v>
      </c>
      <c r="L90" s="17">
        <v>75783.429999999935</v>
      </c>
    </row>
    <row r="91" spans="1:12" x14ac:dyDescent="0.35">
      <c r="A91" s="6">
        <v>2536</v>
      </c>
      <c r="B91" s="6">
        <v>2450</v>
      </c>
      <c r="C91" s="7" t="s">
        <v>97</v>
      </c>
      <c r="D91" s="28">
        <v>1060602.2892</v>
      </c>
      <c r="E91" s="17">
        <v>220944.53000000003</v>
      </c>
      <c r="F91" s="21">
        <f t="shared" si="11"/>
        <v>0.20831986904974148</v>
      </c>
      <c r="G91" s="17">
        <f t="shared" si="10"/>
        <v>97953.959999999497</v>
      </c>
      <c r="H91" s="22">
        <f t="shared" si="12"/>
        <v>0.79643471853166525</v>
      </c>
      <c r="I91" s="17">
        <v>122990.57000000053</v>
      </c>
      <c r="J91" s="17">
        <v>141349.56000000006</v>
      </c>
      <c r="K91" s="17">
        <v>124129.2499999993</v>
      </c>
      <c r="L91" s="17">
        <v>167022.49</v>
      </c>
    </row>
    <row r="92" spans="1:12" x14ac:dyDescent="0.35">
      <c r="A92" s="6">
        <v>2560</v>
      </c>
      <c r="B92" s="6">
        <v>2730</v>
      </c>
      <c r="C92" s="7" t="s">
        <v>98</v>
      </c>
      <c r="D92" s="28">
        <v>533692.73931871308</v>
      </c>
      <c r="E92" s="17">
        <v>162928.28999999969</v>
      </c>
      <c r="F92" s="21">
        <f t="shared" si="11"/>
        <v>0.30528481651818279</v>
      </c>
      <c r="G92" s="17">
        <f t="shared" si="10"/>
        <v>35914.319999999716</v>
      </c>
      <c r="H92" s="22">
        <f t="shared" si="12"/>
        <v>0.28275881778988343</v>
      </c>
      <c r="I92" s="17">
        <v>127013.96999999997</v>
      </c>
      <c r="J92" s="17">
        <v>160314.37999999989</v>
      </c>
      <c r="K92" s="17">
        <v>139893.85999999999</v>
      </c>
      <c r="L92" s="17">
        <v>153863.39000000025</v>
      </c>
    </row>
    <row r="93" spans="1:12" x14ac:dyDescent="0.35">
      <c r="A93" s="6">
        <v>2568</v>
      </c>
      <c r="B93" s="6">
        <v>3025</v>
      </c>
      <c r="C93" s="7" t="s">
        <v>99</v>
      </c>
      <c r="D93" s="28">
        <v>449920.63582948118</v>
      </c>
      <c r="E93" s="17">
        <v>27882.389999999898</v>
      </c>
      <c r="F93" s="21">
        <f t="shared" si="11"/>
        <v>6.1971796311577169E-2</v>
      </c>
      <c r="G93" s="17">
        <f t="shared" si="10"/>
        <v>7276.0099999997765</v>
      </c>
      <c r="H93" s="22">
        <f t="shared" si="12"/>
        <v>0.35309501232141377</v>
      </c>
      <c r="I93" s="17">
        <v>20606.380000000121</v>
      </c>
      <c r="J93" s="17">
        <v>26577.020000000135</v>
      </c>
      <c r="K93" s="17">
        <v>40197.089999999909</v>
      </c>
      <c r="L93" s="17">
        <v>37827.599999999977</v>
      </c>
    </row>
    <row r="94" spans="1:12" x14ac:dyDescent="0.35">
      <c r="A94" s="6">
        <v>2576</v>
      </c>
      <c r="B94" s="6">
        <v>5204</v>
      </c>
      <c r="C94" s="7" t="s">
        <v>100</v>
      </c>
      <c r="D94" s="28">
        <v>1913250.69</v>
      </c>
      <c r="E94" s="17">
        <v>598330.37000000011</v>
      </c>
      <c r="F94" s="21">
        <f t="shared" si="11"/>
        <v>0.31272972910831676</v>
      </c>
      <c r="G94" s="17">
        <f t="shared" si="10"/>
        <v>-45808.349999999627</v>
      </c>
      <c r="H94" s="22">
        <f t="shared" si="12"/>
        <v>-7.1115659682746052E-2</v>
      </c>
      <c r="I94" s="17">
        <v>644138.71999999974</v>
      </c>
      <c r="J94" s="17">
        <v>669607.40999999968</v>
      </c>
      <c r="K94" s="17">
        <v>494254.34000000078</v>
      </c>
      <c r="L94" s="17">
        <v>333881.0700000003</v>
      </c>
    </row>
    <row r="95" spans="1:12" x14ac:dyDescent="0.35">
      <c r="A95" s="6">
        <v>2592</v>
      </c>
      <c r="B95" s="6">
        <v>3217</v>
      </c>
      <c r="C95" s="7" t="s">
        <v>101</v>
      </c>
      <c r="D95" s="28">
        <v>778970.40242910164</v>
      </c>
      <c r="E95" s="17">
        <v>98166.25</v>
      </c>
      <c r="F95" s="21">
        <f t="shared" si="11"/>
        <v>0.12602051335183387</v>
      </c>
      <c r="G95" s="17">
        <f t="shared" si="10"/>
        <v>27424.420000000042</v>
      </c>
      <c r="H95" s="22">
        <f t="shared" si="12"/>
        <v>0.38766907782849352</v>
      </c>
      <c r="I95" s="17">
        <v>70741.829999999958</v>
      </c>
      <c r="J95" s="17">
        <v>93648.170000000275</v>
      </c>
      <c r="K95" s="17">
        <v>98534.60999999987</v>
      </c>
      <c r="L95" s="17">
        <v>72150.580000000191</v>
      </c>
    </row>
    <row r="96" spans="1:12" x14ac:dyDescent="0.35">
      <c r="A96" s="6">
        <v>1824</v>
      </c>
      <c r="B96" s="6">
        <v>2003</v>
      </c>
      <c r="C96" s="7" t="s">
        <v>102</v>
      </c>
      <c r="D96" s="28">
        <v>1891760</v>
      </c>
      <c r="E96" s="17">
        <v>251251.76</v>
      </c>
      <c r="F96" s="21">
        <f t="shared" si="11"/>
        <v>0.1328137607307481</v>
      </c>
      <c r="G96" s="17">
        <f t="shared" si="10"/>
        <v>-24064.239999999991</v>
      </c>
      <c r="H96" s="22">
        <f t="shared" si="12"/>
        <v>-8.7405889959174157E-2</v>
      </c>
      <c r="I96" s="17">
        <v>275316</v>
      </c>
      <c r="J96" s="17">
        <v>317623.52000000048</v>
      </c>
      <c r="K96" s="17">
        <v>277943.37999999989</v>
      </c>
      <c r="L96" s="17">
        <v>203246.86999999988</v>
      </c>
    </row>
    <row r="97" spans="1:12" x14ac:dyDescent="0.35">
      <c r="A97" s="6">
        <v>2715</v>
      </c>
      <c r="B97" s="6">
        <v>3254</v>
      </c>
      <c r="C97" s="7" t="s">
        <v>103</v>
      </c>
      <c r="D97" s="28">
        <v>2037281.3009907529</v>
      </c>
      <c r="E97" s="17">
        <v>60786.580000000075</v>
      </c>
      <c r="F97" s="21">
        <f t="shared" si="11"/>
        <v>2.9837106918145704E-2</v>
      </c>
      <c r="G97" s="17">
        <f t="shared" si="10"/>
        <v>111107.07999999961</v>
      </c>
      <c r="H97" s="22">
        <f t="shared" si="12"/>
        <v>-2.2079883943919603</v>
      </c>
      <c r="I97" s="17">
        <v>-50320.499999999534</v>
      </c>
      <c r="J97" s="17">
        <v>86043.940000000875</v>
      </c>
      <c r="K97" s="17">
        <v>111082.22000000067</v>
      </c>
      <c r="L97" s="17">
        <v>90042.729999999516</v>
      </c>
    </row>
    <row r="98" spans="1:12" x14ac:dyDescent="0.35">
      <c r="A98" s="6">
        <v>2848</v>
      </c>
      <c r="B98" s="6">
        <v>2414</v>
      </c>
      <c r="C98" s="7" t="s">
        <v>104</v>
      </c>
      <c r="D98" s="28">
        <v>1175160.6618181819</v>
      </c>
      <c r="E98" s="17">
        <v>135016.14000000013</v>
      </c>
      <c r="F98" s="21">
        <f t="shared" si="11"/>
        <v>0.11489164365926462</v>
      </c>
      <c r="G98" s="17">
        <f t="shared" si="10"/>
        <v>-13583.219999999739</v>
      </c>
      <c r="H98" s="22">
        <f t="shared" si="12"/>
        <v>-9.1408334463888338E-2</v>
      </c>
      <c r="I98" s="17">
        <v>148599.35999999987</v>
      </c>
      <c r="J98" s="17">
        <v>87119.700000000652</v>
      </c>
      <c r="K98" s="17">
        <v>54719.709999999963</v>
      </c>
      <c r="L98" s="17">
        <v>31073.599999999627</v>
      </c>
    </row>
    <row r="99" spans="1:12" x14ac:dyDescent="0.35">
      <c r="A99" s="6">
        <v>2886</v>
      </c>
      <c r="B99" s="6">
        <v>2737</v>
      </c>
      <c r="C99" s="7" t="s">
        <v>105</v>
      </c>
      <c r="D99" s="28">
        <v>851298.16687777906</v>
      </c>
      <c r="E99" s="17">
        <v>32017.390000000363</v>
      </c>
      <c r="F99" s="21">
        <f t="shared" si="11"/>
        <v>3.7610077462550323E-2</v>
      </c>
      <c r="G99" s="17">
        <f t="shared" si="10"/>
        <v>1653.8000000005122</v>
      </c>
      <c r="H99" s="22">
        <f t="shared" si="12"/>
        <v>5.4466550233372282E-2</v>
      </c>
      <c r="I99" s="17">
        <v>30363.589999999851</v>
      </c>
      <c r="J99" s="17">
        <v>44665.890000000014</v>
      </c>
      <c r="K99" s="17">
        <v>72486.380000000121</v>
      </c>
      <c r="L99" s="17">
        <v>70188.479999999749</v>
      </c>
    </row>
    <row r="100" spans="1:12" x14ac:dyDescent="0.35">
      <c r="A100" s="6">
        <v>1828</v>
      </c>
      <c r="B100" s="6">
        <v>2058</v>
      </c>
      <c r="C100" s="7" t="s">
        <v>106</v>
      </c>
      <c r="D100" s="28">
        <v>927462.15607095114</v>
      </c>
      <c r="E100" s="17">
        <v>-39780.719999999972</v>
      </c>
      <c r="F100" s="21">
        <f t="shared" si="11"/>
        <v>-4.2892014234332525E-2</v>
      </c>
      <c r="G100" s="17">
        <f t="shared" si="10"/>
        <v>-93650.080000000075</v>
      </c>
      <c r="H100" s="22">
        <f t="shared" si="12"/>
        <v>-1.7384665420194318</v>
      </c>
      <c r="I100" s="17">
        <v>53869.360000000102</v>
      </c>
      <c r="J100" s="17">
        <v>72957.400000000373</v>
      </c>
      <c r="K100" s="17">
        <v>91114.459999999963</v>
      </c>
      <c r="L100" s="17">
        <v>99896.869999999413</v>
      </c>
    </row>
    <row r="101" spans="1:12" x14ac:dyDescent="0.35">
      <c r="A101" s="6">
        <v>1826</v>
      </c>
      <c r="B101" s="6">
        <v>2057</v>
      </c>
      <c r="C101" s="7" t="s">
        <v>107</v>
      </c>
      <c r="D101" s="28">
        <v>1175017.5411826987</v>
      </c>
      <c r="E101" s="17">
        <v>398801.36999999965</v>
      </c>
      <c r="F101" s="21">
        <f t="shared" si="11"/>
        <v>0.33940035448202016</v>
      </c>
      <c r="G101" s="17">
        <f t="shared" si="10"/>
        <v>-85518.550000000279</v>
      </c>
      <c r="H101" s="22">
        <f t="shared" si="12"/>
        <v>-0.1765745047199386</v>
      </c>
      <c r="I101" s="17">
        <v>484319.91999999993</v>
      </c>
      <c r="J101" s="17">
        <v>537195.42000000039</v>
      </c>
      <c r="K101" s="17">
        <v>506759.76</v>
      </c>
      <c r="L101" s="17">
        <v>385018.08000000054</v>
      </c>
    </row>
    <row r="102" spans="1:12" x14ac:dyDescent="0.35">
      <c r="A102" s="6">
        <v>4698</v>
      </c>
      <c r="B102" s="6">
        <v>3029</v>
      </c>
      <c r="C102" s="7" t="s">
        <v>108</v>
      </c>
      <c r="D102" s="28">
        <v>1891785.25</v>
      </c>
      <c r="E102" s="17">
        <v>44186.430000000633</v>
      </c>
      <c r="F102" s="21">
        <f t="shared" si="11"/>
        <v>2.3357001012668133E-2</v>
      </c>
      <c r="G102" s="17">
        <f t="shared" si="10"/>
        <v>-83786.549999999348</v>
      </c>
      <c r="H102" s="22">
        <f t="shared" si="12"/>
        <v>-0.65472062930783792</v>
      </c>
      <c r="I102" s="17">
        <v>127972.97999999998</v>
      </c>
      <c r="J102" s="17">
        <v>160500.06999999937</v>
      </c>
      <c r="K102" s="17">
        <v>74259.62</v>
      </c>
      <c r="L102" s="17">
        <v>47189.279999999999</v>
      </c>
    </row>
    <row r="103" spans="1:12" x14ac:dyDescent="0.35">
      <c r="A103" s="6">
        <v>2912</v>
      </c>
      <c r="B103" s="6">
        <v>2740</v>
      </c>
      <c r="C103" s="7" t="s">
        <v>109</v>
      </c>
      <c r="D103" s="28">
        <v>860862.2903673437</v>
      </c>
      <c r="E103" s="17">
        <v>237038.44000000018</v>
      </c>
      <c r="F103" s="21">
        <f t="shared" si="11"/>
        <v>0.27535000969650103</v>
      </c>
      <c r="G103" s="17">
        <f t="shared" si="10"/>
        <v>85903.420000000624</v>
      </c>
      <c r="H103" s="22">
        <f t="shared" si="12"/>
        <v>0.56838858392979252</v>
      </c>
      <c r="I103" s="17">
        <v>151135.01999999955</v>
      </c>
      <c r="J103" s="17">
        <v>119896.52000000002</v>
      </c>
      <c r="K103" s="17">
        <v>104926.19000000018</v>
      </c>
      <c r="L103" s="17">
        <v>80077.619999999646</v>
      </c>
    </row>
    <row r="104" spans="1:12" x14ac:dyDescent="0.35">
      <c r="A104" s="6">
        <v>3234</v>
      </c>
      <c r="B104" s="6">
        <v>2090</v>
      </c>
      <c r="C104" s="7" t="s">
        <v>110</v>
      </c>
      <c r="D104" s="28">
        <v>1474591</v>
      </c>
      <c r="E104" s="17">
        <v>98064.139999999199</v>
      </c>
      <c r="F104" s="21">
        <f t="shared" si="11"/>
        <v>6.6502603094688084E-2</v>
      </c>
      <c r="G104" s="17">
        <f t="shared" si="10"/>
        <v>-99395.700000001118</v>
      </c>
      <c r="H104" s="22">
        <f t="shared" si="12"/>
        <v>-0.50337172358693782</v>
      </c>
      <c r="I104" s="17">
        <v>197459.84000000032</v>
      </c>
      <c r="J104" s="17">
        <v>219855.04000000004</v>
      </c>
      <c r="K104" s="17">
        <v>184252.0299999998</v>
      </c>
      <c r="L104" s="17">
        <v>125866.01000000024</v>
      </c>
    </row>
    <row r="105" spans="1:12" x14ac:dyDescent="0.35">
      <c r="A105" s="6">
        <v>2944</v>
      </c>
      <c r="B105" s="6">
        <v>2500</v>
      </c>
      <c r="C105" s="7" t="s">
        <v>111</v>
      </c>
      <c r="D105" s="28">
        <v>454188.25692431565</v>
      </c>
      <c r="E105" s="17">
        <v>143877.05999999988</v>
      </c>
      <c r="F105" s="21">
        <f t="shared" si="11"/>
        <v>0.3167784675330676</v>
      </c>
      <c r="G105" s="17">
        <f t="shared" si="10"/>
        <v>39406.270000000077</v>
      </c>
      <c r="H105" s="22">
        <f t="shared" si="12"/>
        <v>0.37719892804486449</v>
      </c>
      <c r="I105" s="17">
        <v>104470.7899999998</v>
      </c>
      <c r="J105" s="17">
        <v>82986.220000000205</v>
      </c>
      <c r="K105" s="17">
        <v>126708.02000000008</v>
      </c>
      <c r="L105" s="17">
        <v>94038.689999999886</v>
      </c>
    </row>
    <row r="106" spans="1:12" x14ac:dyDescent="0.35">
      <c r="A106" s="6">
        <v>1412</v>
      </c>
      <c r="B106" s="6">
        <v>2838</v>
      </c>
      <c r="C106" s="7" t="s">
        <v>112</v>
      </c>
      <c r="D106" s="28"/>
      <c r="E106" s="31">
        <v>0</v>
      </c>
      <c r="F106" s="21"/>
      <c r="G106" s="17">
        <f t="shared" si="10"/>
        <v>-300114.48</v>
      </c>
      <c r="H106" s="22">
        <f t="shared" si="12"/>
        <v>-1</v>
      </c>
      <c r="I106" s="17">
        <v>300114.48</v>
      </c>
      <c r="J106" s="17">
        <v>439851.31000000006</v>
      </c>
      <c r="K106" s="17">
        <v>282959.70999999996</v>
      </c>
      <c r="L106" s="17">
        <v>153997.75000000023</v>
      </c>
    </row>
    <row r="107" spans="1:12" x14ac:dyDescent="0.35">
      <c r="A107" s="6">
        <v>1776</v>
      </c>
      <c r="B107" s="6">
        <v>5216</v>
      </c>
      <c r="C107" s="7" t="s">
        <v>113</v>
      </c>
      <c r="D107" s="28">
        <v>1931800.2774946697</v>
      </c>
      <c r="E107" s="17">
        <v>464323.50000000093</v>
      </c>
      <c r="F107" s="21">
        <f t="shared" si="11"/>
        <v>0.24035792178380724</v>
      </c>
      <c r="G107" s="17">
        <f t="shared" si="10"/>
        <v>-6083.8099999981932</v>
      </c>
      <c r="H107" s="22">
        <f t="shared" si="12"/>
        <v>-1.2933068578373504E-2</v>
      </c>
      <c r="I107" s="17">
        <v>470407.30999999912</v>
      </c>
      <c r="J107" s="17">
        <v>421827.37999999942</v>
      </c>
      <c r="K107" s="17">
        <v>379538.63000000035</v>
      </c>
      <c r="L107" s="17">
        <v>250367.91999999993</v>
      </c>
    </row>
    <row r="108" spans="1:12" x14ac:dyDescent="0.35">
      <c r="A108" s="6">
        <v>1417</v>
      </c>
      <c r="B108" s="6">
        <v>2013</v>
      </c>
      <c r="C108" s="7" t="s">
        <v>114</v>
      </c>
      <c r="D108" s="28">
        <v>1974487.8291854321</v>
      </c>
      <c r="E108" s="17">
        <v>-192369.21999999974</v>
      </c>
      <c r="F108" s="21">
        <f t="shared" si="11"/>
        <v>-9.7427402264293E-2</v>
      </c>
      <c r="G108" s="17">
        <f t="shared" si="10"/>
        <v>-43967.439999999944</v>
      </c>
      <c r="H108" s="22">
        <f t="shared" si="12"/>
        <v>0.29627299618643393</v>
      </c>
      <c r="I108" s="17">
        <v>-148401.7799999998</v>
      </c>
      <c r="J108" s="17">
        <v>33555.070000000298</v>
      </c>
      <c r="K108" s="17">
        <v>20870.85999999987</v>
      </c>
      <c r="L108" s="17">
        <v>9573.7399999999907</v>
      </c>
    </row>
    <row r="109" spans="1:12" x14ac:dyDescent="0.35">
      <c r="A109" s="6">
        <v>3788</v>
      </c>
      <c r="B109" s="6">
        <v>2521</v>
      </c>
      <c r="C109" s="7" t="s">
        <v>115</v>
      </c>
      <c r="D109" s="28">
        <v>916651.84165341326</v>
      </c>
      <c r="E109" s="17">
        <v>147327</v>
      </c>
      <c r="F109" s="21">
        <f t="shared" si="11"/>
        <v>0.16072296296733396</v>
      </c>
      <c r="G109" s="17">
        <f t="shared" si="10"/>
        <v>141991.01</v>
      </c>
      <c r="H109" s="22">
        <f t="shared" si="12"/>
        <v>26.610059239241501</v>
      </c>
      <c r="I109" s="17">
        <v>5335.9899999999907</v>
      </c>
      <c r="J109" s="17">
        <v>75131.679999999469</v>
      </c>
      <c r="K109" s="17">
        <v>111186.05000000028</v>
      </c>
      <c r="L109" s="17">
        <v>49707.589999999851</v>
      </c>
    </row>
    <row r="110" spans="1:12" x14ac:dyDescent="0.35">
      <c r="A110" s="6">
        <v>4820</v>
      </c>
      <c r="B110" s="6">
        <v>3813</v>
      </c>
      <c r="C110" s="7" t="s">
        <v>116</v>
      </c>
      <c r="D110" s="28"/>
      <c r="E110" s="17"/>
      <c r="F110" s="26"/>
      <c r="G110" s="17"/>
      <c r="H110" s="22"/>
      <c r="I110" s="17"/>
      <c r="J110" s="17"/>
      <c r="K110" s="17"/>
      <c r="L110" s="17">
        <v>48582.750000000116</v>
      </c>
    </row>
    <row r="111" spans="1:12" x14ac:dyDescent="0.35">
      <c r="A111" s="6">
        <v>2682</v>
      </c>
      <c r="B111" s="6">
        <v>3006</v>
      </c>
      <c r="C111" s="7" t="s">
        <v>117</v>
      </c>
      <c r="D111" s="28">
        <v>1039800.5507929088</v>
      </c>
      <c r="E111" s="17">
        <v>102369.4299999997</v>
      </c>
      <c r="F111" s="21">
        <f>(E111/D111)</f>
        <v>9.8451024979681945E-2</v>
      </c>
      <c r="G111" s="17">
        <f t="shared" si="10"/>
        <v>4630.4599999994971</v>
      </c>
      <c r="H111" s="22">
        <f>(G111/I111)</f>
        <v>4.7375780612374851E-2</v>
      </c>
      <c r="I111" s="17">
        <v>97738.970000000205</v>
      </c>
      <c r="J111" s="17">
        <v>148601.60999999964</v>
      </c>
      <c r="K111" s="17">
        <v>143089.74999999977</v>
      </c>
      <c r="L111" s="17">
        <v>141615.22999999998</v>
      </c>
    </row>
    <row r="112" spans="1:12" x14ac:dyDescent="0.35">
      <c r="A112" s="6">
        <v>1830</v>
      </c>
      <c r="B112" s="6">
        <v>2064</v>
      </c>
      <c r="C112" s="7" t="s">
        <v>118</v>
      </c>
      <c r="D112" s="28"/>
      <c r="E112" s="17"/>
      <c r="F112" s="26"/>
      <c r="G112" s="17"/>
      <c r="H112" s="22"/>
      <c r="I112" s="17"/>
      <c r="J112" s="17"/>
      <c r="K112" s="17"/>
      <c r="L112" s="17">
        <v>108387.95999999973</v>
      </c>
    </row>
    <row r="113" spans="1:12" x14ac:dyDescent="0.35">
      <c r="A113" s="6">
        <v>4824</v>
      </c>
      <c r="B113" s="6">
        <v>5276</v>
      </c>
      <c r="C113" s="7" t="s">
        <v>119</v>
      </c>
      <c r="D113" s="28">
        <v>1212128.7559015828</v>
      </c>
      <c r="E113" s="17">
        <v>314643.71000000043</v>
      </c>
      <c r="F113" s="21">
        <f t="shared" ref="F113:F171" si="13">(E113/D113)</f>
        <v>0.25957944522648346</v>
      </c>
      <c r="G113" s="17">
        <f t="shared" si="10"/>
        <v>-50117.439999999478</v>
      </c>
      <c r="H113" s="22">
        <f t="shared" ref="H113:H151" si="14">(G113/I113)</f>
        <v>-0.13739796576471888</v>
      </c>
      <c r="I113" s="17">
        <v>364761.14999999991</v>
      </c>
      <c r="J113" s="17">
        <v>371507.67999999993</v>
      </c>
      <c r="K113" s="17">
        <v>182327.83999999979</v>
      </c>
      <c r="L113" s="17">
        <v>84914.390000000072</v>
      </c>
    </row>
    <row r="114" spans="1:12" x14ac:dyDescent="0.35">
      <c r="A114" s="6">
        <v>3052</v>
      </c>
      <c r="B114" s="6">
        <v>3780</v>
      </c>
      <c r="C114" s="7" t="s">
        <v>120</v>
      </c>
      <c r="D114" s="28">
        <v>886004.66367020819</v>
      </c>
      <c r="E114" s="17">
        <v>6734.910000000149</v>
      </c>
      <c r="F114" s="21">
        <f t="shared" si="13"/>
        <v>7.6014385433382341E-3</v>
      </c>
      <c r="G114" s="17">
        <f t="shared" si="10"/>
        <v>-9.2099999997299165</v>
      </c>
      <c r="H114" s="22">
        <f t="shared" si="14"/>
        <v>-1.3656340634108056E-3</v>
      </c>
      <c r="I114" s="17">
        <v>6744.1199999998789</v>
      </c>
      <c r="J114" s="17">
        <v>4589.339999999851</v>
      </c>
      <c r="K114" s="17">
        <v>6731.0700000000652</v>
      </c>
      <c r="L114" s="17">
        <v>1887.7699999999022</v>
      </c>
    </row>
    <row r="115" spans="1:12" x14ac:dyDescent="0.35">
      <c r="A115" s="6">
        <v>3050</v>
      </c>
      <c r="B115" s="6">
        <v>2599</v>
      </c>
      <c r="C115" s="7" t="s">
        <v>121</v>
      </c>
      <c r="D115" s="28">
        <v>658024.38728627074</v>
      </c>
      <c r="E115" s="17">
        <v>71162.680000000051</v>
      </c>
      <c r="F115" s="21">
        <f t="shared" si="13"/>
        <v>0.10814596141866248</v>
      </c>
      <c r="G115" s="17">
        <f t="shared" si="10"/>
        <v>1661.7699999999022</v>
      </c>
      <c r="H115" s="22">
        <f t="shared" si="14"/>
        <v>2.3910046645430953E-2</v>
      </c>
      <c r="I115" s="17">
        <v>69500.910000000149</v>
      </c>
      <c r="J115" s="17">
        <v>137085.05999999936</v>
      </c>
      <c r="K115" s="17">
        <v>138612.51</v>
      </c>
      <c r="L115" s="17">
        <v>85964.410000000033</v>
      </c>
    </row>
    <row r="116" spans="1:12" x14ac:dyDescent="0.35">
      <c r="A116" s="6">
        <v>3064</v>
      </c>
      <c r="B116" s="6">
        <v>3422</v>
      </c>
      <c r="C116" s="7" t="s">
        <v>122</v>
      </c>
      <c r="D116" s="28">
        <v>899038.25804597617</v>
      </c>
      <c r="E116" s="17">
        <v>83866.040000000037</v>
      </c>
      <c r="F116" s="21">
        <f t="shared" si="13"/>
        <v>9.3284172558217415E-2</v>
      </c>
      <c r="G116" s="17">
        <f t="shared" si="10"/>
        <v>-7777.7399999999907</v>
      </c>
      <c r="H116" s="22">
        <f t="shared" si="14"/>
        <v>-8.486926226744454E-2</v>
      </c>
      <c r="I116" s="17">
        <v>91643.780000000028</v>
      </c>
      <c r="J116" s="17">
        <v>75668.679999999935</v>
      </c>
      <c r="K116" s="17">
        <v>38771.459999999963</v>
      </c>
      <c r="L116" s="17">
        <v>29393.070000000065</v>
      </c>
    </row>
    <row r="117" spans="1:12" x14ac:dyDescent="0.35">
      <c r="A117" s="6">
        <v>1372</v>
      </c>
      <c r="B117" s="6">
        <v>2300</v>
      </c>
      <c r="C117" s="7" t="s">
        <v>123</v>
      </c>
      <c r="D117" s="28">
        <v>2501721.9995261631</v>
      </c>
      <c r="E117" s="17">
        <v>63923.86999999918</v>
      </c>
      <c r="F117" s="21">
        <f t="shared" si="13"/>
        <v>2.5551947823182045E-2</v>
      </c>
      <c r="G117" s="17">
        <f t="shared" si="10"/>
        <v>-160449.0700000003</v>
      </c>
      <c r="H117" s="22">
        <f t="shared" si="14"/>
        <v>-0.71509991356355485</v>
      </c>
      <c r="I117" s="17">
        <v>224372.93999999948</v>
      </c>
      <c r="J117" s="17">
        <v>348177.25999999838</v>
      </c>
      <c r="K117" s="17">
        <v>470782.29999999888</v>
      </c>
      <c r="L117" s="17">
        <v>548972.88000000035</v>
      </c>
    </row>
    <row r="118" spans="1:12" x14ac:dyDescent="0.35">
      <c r="A118" s="6">
        <v>1376</v>
      </c>
      <c r="B118" s="6">
        <v>2669</v>
      </c>
      <c r="C118" s="7" t="s">
        <v>124</v>
      </c>
      <c r="D118" s="28">
        <v>1560427.4675390867</v>
      </c>
      <c r="E118" s="17">
        <v>133282.05999999959</v>
      </c>
      <c r="F118" s="21">
        <f t="shared" si="13"/>
        <v>8.5413813056107998E-2</v>
      </c>
      <c r="G118" s="17">
        <f t="shared" si="10"/>
        <v>62837.470000000205</v>
      </c>
      <c r="H118" s="22">
        <f t="shared" si="14"/>
        <v>0.89201271524187664</v>
      </c>
      <c r="I118" s="17">
        <v>70444.589999999385</v>
      </c>
      <c r="J118" s="17">
        <v>110148.11999999988</v>
      </c>
      <c r="K118" s="17">
        <v>81209.599999999162</v>
      </c>
      <c r="L118" s="17">
        <v>71740.410000000149</v>
      </c>
    </row>
    <row r="119" spans="1:12" x14ac:dyDescent="0.35">
      <c r="A119" s="6">
        <v>3108</v>
      </c>
      <c r="B119" s="6">
        <v>2680</v>
      </c>
      <c r="C119" s="7" t="s">
        <v>125</v>
      </c>
      <c r="D119" s="28"/>
      <c r="E119" s="31">
        <v>0</v>
      </c>
      <c r="F119" s="21"/>
      <c r="G119" s="17">
        <f t="shared" si="10"/>
        <v>-248448.40000000014</v>
      </c>
      <c r="H119" s="22">
        <f t="shared" si="14"/>
        <v>-1</v>
      </c>
      <c r="I119" s="17">
        <v>248448.40000000014</v>
      </c>
      <c r="J119" s="17">
        <v>209668.52000000002</v>
      </c>
      <c r="K119" s="17">
        <v>100912.57999999973</v>
      </c>
      <c r="L119" s="17">
        <v>43093.629999999655</v>
      </c>
    </row>
    <row r="120" spans="1:12" x14ac:dyDescent="0.35">
      <c r="A120" s="6">
        <v>1832</v>
      </c>
      <c r="B120" s="6">
        <v>3001</v>
      </c>
      <c r="C120" s="7" t="s">
        <v>126</v>
      </c>
      <c r="D120" s="28">
        <v>1099136.670239852</v>
      </c>
      <c r="E120" s="17">
        <v>156674.52000000002</v>
      </c>
      <c r="F120" s="21">
        <f t="shared" si="13"/>
        <v>0.14254325621381619</v>
      </c>
      <c r="G120" s="17">
        <f t="shared" si="10"/>
        <v>67868.180000000168</v>
      </c>
      <c r="H120" s="22">
        <f t="shared" si="14"/>
        <v>0.76422674327081019</v>
      </c>
      <c r="I120" s="17">
        <v>88806.339999999851</v>
      </c>
      <c r="J120" s="17">
        <v>119437.2799999998</v>
      </c>
      <c r="K120" s="17">
        <v>166047.79999999999</v>
      </c>
      <c r="L120" s="17">
        <v>127903.70000000019</v>
      </c>
    </row>
    <row r="121" spans="1:12" x14ac:dyDescent="0.35">
      <c r="A121" s="6">
        <v>1836</v>
      </c>
      <c r="B121" s="6">
        <v>2017</v>
      </c>
      <c r="C121" s="7" t="s">
        <v>127</v>
      </c>
      <c r="D121" s="28">
        <v>801029.03733035375</v>
      </c>
      <c r="E121" s="17">
        <v>43859.300000000047</v>
      </c>
      <c r="F121" s="21">
        <f t="shared" si="13"/>
        <v>5.4753695504189265E-2</v>
      </c>
      <c r="G121" s="17">
        <f t="shared" si="10"/>
        <v>4647.7800000002608</v>
      </c>
      <c r="H121" s="22">
        <f t="shared" si="14"/>
        <v>0.11853098273161271</v>
      </c>
      <c r="I121" s="17">
        <v>39211.519999999786</v>
      </c>
      <c r="J121" s="17">
        <v>55974.929999999935</v>
      </c>
      <c r="K121" s="17">
        <v>57251.679999999935</v>
      </c>
      <c r="L121" s="17">
        <v>98484.670000000158</v>
      </c>
    </row>
    <row r="122" spans="1:12" x14ac:dyDescent="0.35">
      <c r="A122" s="6">
        <v>1122</v>
      </c>
      <c r="B122" s="6">
        <v>5228</v>
      </c>
      <c r="C122" s="7" t="s">
        <v>128</v>
      </c>
      <c r="D122" s="28">
        <v>1972422.8438292691</v>
      </c>
      <c r="E122" s="17">
        <v>456106.08000000054</v>
      </c>
      <c r="F122" s="21">
        <f t="shared" si="13"/>
        <v>0.23124153191945115</v>
      </c>
      <c r="G122" s="17">
        <f t="shared" si="10"/>
        <v>133944.3200000003</v>
      </c>
      <c r="H122" s="22">
        <f t="shared" si="14"/>
        <v>0.41576728411218078</v>
      </c>
      <c r="I122" s="17">
        <v>322161.76000000024</v>
      </c>
      <c r="J122" s="17">
        <v>183698.07999999914</v>
      </c>
      <c r="K122" s="17">
        <v>237252.84999999916</v>
      </c>
      <c r="L122" s="17">
        <v>158726.25999999978</v>
      </c>
    </row>
    <row r="123" spans="1:12" x14ac:dyDescent="0.35">
      <c r="A123" s="6">
        <v>3208</v>
      </c>
      <c r="B123" s="6">
        <v>2038</v>
      </c>
      <c r="C123" s="7" t="s">
        <v>129</v>
      </c>
      <c r="D123" s="28">
        <v>652815.02796938678</v>
      </c>
      <c r="E123" s="17">
        <v>-14368.809999999823</v>
      </c>
      <c r="F123" s="21">
        <f t="shared" si="13"/>
        <v>-2.2010538030496497E-2</v>
      </c>
      <c r="G123" s="17">
        <f t="shared" si="10"/>
        <v>-40848.790000000037</v>
      </c>
      <c r="H123" s="22">
        <f t="shared" si="14"/>
        <v>-1.5426291862758095</v>
      </c>
      <c r="I123" s="17">
        <v>26479.980000000214</v>
      </c>
      <c r="J123" s="17">
        <v>37865.589999999967</v>
      </c>
      <c r="K123" s="17">
        <v>82463.979999999981</v>
      </c>
      <c r="L123" s="17">
        <v>66396.770000000019</v>
      </c>
    </row>
    <row r="124" spans="1:12" x14ac:dyDescent="0.35">
      <c r="A124" s="6">
        <v>3216</v>
      </c>
      <c r="B124" s="6">
        <v>2039</v>
      </c>
      <c r="C124" s="7" t="s">
        <v>130</v>
      </c>
      <c r="D124" s="28">
        <v>539869.53146870015</v>
      </c>
      <c r="E124" s="17">
        <v>6883.0899999997346</v>
      </c>
      <c r="F124" s="21">
        <f t="shared" si="13"/>
        <v>1.2749543359623349E-2</v>
      </c>
      <c r="G124" s="17">
        <f t="shared" si="10"/>
        <v>2876.3599999997532</v>
      </c>
      <c r="H124" s="22">
        <f t="shared" si="14"/>
        <v>0.71788216326025622</v>
      </c>
      <c r="I124" s="17">
        <v>4006.7299999999814</v>
      </c>
      <c r="J124" s="17">
        <v>3433.8699999999953</v>
      </c>
      <c r="K124" s="17">
        <v>34188.400000000256</v>
      </c>
      <c r="L124" s="17">
        <v>40688.910000000149</v>
      </c>
    </row>
    <row r="125" spans="1:12" x14ac:dyDescent="0.35">
      <c r="A125" s="6">
        <v>3232</v>
      </c>
      <c r="B125" s="6">
        <v>5257</v>
      </c>
      <c r="C125" s="7" t="s">
        <v>131</v>
      </c>
      <c r="D125" s="28">
        <v>1173315.3833333333</v>
      </c>
      <c r="E125" s="17">
        <v>173018.72999999952</v>
      </c>
      <c r="F125" s="21">
        <f t="shared" si="13"/>
        <v>0.14746140079444073</v>
      </c>
      <c r="G125" s="17">
        <f t="shared" si="10"/>
        <v>43004.509999999544</v>
      </c>
      <c r="H125" s="22">
        <f t="shared" si="14"/>
        <v>0.33076774217466021</v>
      </c>
      <c r="I125" s="17">
        <v>130014.21999999997</v>
      </c>
      <c r="J125" s="17">
        <v>114118.25999999978</v>
      </c>
      <c r="K125" s="17">
        <v>110668.88999999966</v>
      </c>
      <c r="L125" s="17">
        <v>84632.120000000345</v>
      </c>
    </row>
    <row r="126" spans="1:12" x14ac:dyDescent="0.35">
      <c r="A126" s="6">
        <v>3246</v>
      </c>
      <c r="B126" s="6">
        <v>3026</v>
      </c>
      <c r="C126" s="7" t="s">
        <v>132</v>
      </c>
      <c r="D126" s="28">
        <v>950864.58323699422</v>
      </c>
      <c r="E126" s="17">
        <v>93819.770000000019</v>
      </c>
      <c r="F126" s="21">
        <f t="shared" si="13"/>
        <v>9.8667856237333748E-2</v>
      </c>
      <c r="G126" s="17">
        <f t="shared" si="10"/>
        <v>14166.14000000013</v>
      </c>
      <c r="H126" s="22">
        <f t="shared" si="14"/>
        <v>0.17784675977730269</v>
      </c>
      <c r="I126" s="17">
        <v>79653.629999999888</v>
      </c>
      <c r="J126" s="17">
        <v>90020.810000000289</v>
      </c>
      <c r="K126" s="17">
        <v>92038.590000000084</v>
      </c>
      <c r="L126" s="17">
        <v>37958.090000000084</v>
      </c>
    </row>
    <row r="127" spans="1:12" x14ac:dyDescent="0.35">
      <c r="A127" s="6">
        <v>4656</v>
      </c>
      <c r="B127" s="6">
        <v>5242</v>
      </c>
      <c r="C127" s="7" t="s">
        <v>133</v>
      </c>
      <c r="D127" s="28">
        <v>2032336.9149447144</v>
      </c>
      <c r="E127" s="17">
        <v>119644.62999999989</v>
      </c>
      <c r="F127" s="21">
        <f t="shared" si="13"/>
        <v>5.8870470304503902E-2</v>
      </c>
      <c r="G127" s="17">
        <f t="shared" si="10"/>
        <v>43479.850000000559</v>
      </c>
      <c r="H127" s="22">
        <f t="shared" si="14"/>
        <v>0.57086556279688516</v>
      </c>
      <c r="I127" s="17">
        <v>76164.779999999329</v>
      </c>
      <c r="J127" s="17">
        <v>76043.200000000186</v>
      </c>
      <c r="K127" s="17">
        <v>116601.04999999981</v>
      </c>
      <c r="L127" s="17">
        <v>24212.120000000112</v>
      </c>
    </row>
    <row r="128" spans="1:12" x14ac:dyDescent="0.35">
      <c r="A128" s="6">
        <v>1838</v>
      </c>
      <c r="B128" s="6">
        <v>2006</v>
      </c>
      <c r="C128" s="7" t="s">
        <v>134</v>
      </c>
      <c r="D128" s="28">
        <v>1244925.1630541873</v>
      </c>
      <c r="E128" s="17">
        <v>155131.93000000063</v>
      </c>
      <c r="F128" s="21">
        <f t="shared" si="13"/>
        <v>0.12461145023321235</v>
      </c>
      <c r="G128" s="17">
        <f t="shared" si="10"/>
        <v>-35698.279999998864</v>
      </c>
      <c r="H128" s="22">
        <f t="shared" si="14"/>
        <v>-0.18706828441890286</v>
      </c>
      <c r="I128" s="17">
        <v>190830.2099999995</v>
      </c>
      <c r="J128" s="17">
        <v>240072.21000000066</v>
      </c>
      <c r="K128" s="17">
        <v>207136.63000000012</v>
      </c>
      <c r="L128" s="17">
        <v>181889.10999999964</v>
      </c>
    </row>
    <row r="129" spans="1:12" x14ac:dyDescent="0.35">
      <c r="A129" s="6">
        <v>1734</v>
      </c>
      <c r="B129" s="6">
        <v>2647</v>
      </c>
      <c r="C129" s="7" t="s">
        <v>135</v>
      </c>
      <c r="D129" s="28">
        <v>898509.55077504332</v>
      </c>
      <c r="E129" s="17">
        <v>215366.85000000009</v>
      </c>
      <c r="F129" s="21">
        <f t="shared" si="13"/>
        <v>0.23969344545556281</v>
      </c>
      <c r="G129" s="17">
        <f t="shared" si="10"/>
        <v>71622.790000000037</v>
      </c>
      <c r="H129" s="22">
        <f t="shared" si="14"/>
        <v>0.49826608487335067</v>
      </c>
      <c r="I129" s="17">
        <v>143744.06000000006</v>
      </c>
      <c r="J129" s="17">
        <v>155544.25000000047</v>
      </c>
      <c r="K129" s="17">
        <v>203907.48000000033</v>
      </c>
      <c r="L129" s="17">
        <v>207120.18000000005</v>
      </c>
    </row>
    <row r="130" spans="1:12" x14ac:dyDescent="0.35">
      <c r="A130" s="6">
        <v>1129</v>
      </c>
      <c r="B130" s="6">
        <v>3781</v>
      </c>
      <c r="C130" s="7" t="s">
        <v>136</v>
      </c>
      <c r="D130" s="28">
        <v>1970171.6180100886</v>
      </c>
      <c r="E130" s="17">
        <v>399828.92999999924</v>
      </c>
      <c r="F130" s="21">
        <f t="shared" si="13"/>
        <v>0.20294116834544301</v>
      </c>
      <c r="G130" s="17">
        <f t="shared" si="10"/>
        <v>42162.809999998193</v>
      </c>
      <c r="H130" s="22">
        <f t="shared" si="14"/>
        <v>0.11788315314852318</v>
      </c>
      <c r="I130" s="17">
        <v>357666.12000000104</v>
      </c>
      <c r="J130" s="17">
        <v>545500.18000000017</v>
      </c>
      <c r="K130" s="17">
        <v>479874.84000000008</v>
      </c>
      <c r="L130" s="17">
        <v>410939.65999999968</v>
      </c>
    </row>
    <row r="131" spans="1:12" x14ac:dyDescent="0.35">
      <c r="A131" s="6">
        <v>3262</v>
      </c>
      <c r="B131" s="6">
        <v>3610</v>
      </c>
      <c r="C131" s="7" t="s">
        <v>137</v>
      </c>
      <c r="D131" s="28">
        <v>542823.41207834822</v>
      </c>
      <c r="E131" s="17">
        <v>20036.079999999958</v>
      </c>
      <c r="F131" s="21">
        <f t="shared" si="13"/>
        <v>3.6910861901269756E-2</v>
      </c>
      <c r="G131" s="17">
        <f t="shared" si="10"/>
        <v>-48394.160000000033</v>
      </c>
      <c r="H131" s="22">
        <f t="shared" si="14"/>
        <v>-0.70720430032102821</v>
      </c>
      <c r="I131" s="17">
        <v>68430.239999999991</v>
      </c>
      <c r="J131" s="17">
        <v>24511.710000000079</v>
      </c>
      <c r="K131" s="17">
        <v>-3817.479999999865</v>
      </c>
      <c r="L131" s="17">
        <v>-19724.820000000065</v>
      </c>
    </row>
    <row r="132" spans="1:12" x14ac:dyDescent="0.35">
      <c r="A132" s="6">
        <v>3278</v>
      </c>
      <c r="B132" s="6">
        <v>3530</v>
      </c>
      <c r="C132" s="7" t="s">
        <v>138</v>
      </c>
      <c r="D132" s="28">
        <v>965397.62425234681</v>
      </c>
      <c r="E132" s="17">
        <v>228940.95000000019</v>
      </c>
      <c r="F132" s="21">
        <f t="shared" si="13"/>
        <v>0.23714679241861999</v>
      </c>
      <c r="G132" s="17">
        <f t="shared" si="10"/>
        <v>10481.700000000419</v>
      </c>
      <c r="H132" s="22">
        <f t="shared" si="14"/>
        <v>4.798011528466032E-2</v>
      </c>
      <c r="I132" s="17">
        <v>218459.24999999977</v>
      </c>
      <c r="J132" s="17">
        <v>179684.2799999998</v>
      </c>
      <c r="K132" s="17">
        <v>152827.68999999994</v>
      </c>
      <c r="L132" s="17">
        <v>94728.910000000382</v>
      </c>
    </row>
    <row r="133" spans="1:12" x14ac:dyDescent="0.35">
      <c r="A133" s="6">
        <v>2992</v>
      </c>
      <c r="B133" s="6">
        <v>2588</v>
      </c>
      <c r="C133" s="7" t="s">
        <v>139</v>
      </c>
      <c r="D133" s="28">
        <v>1825762.6949944617</v>
      </c>
      <c r="E133" s="17">
        <v>95085.459999999963</v>
      </c>
      <c r="F133" s="21">
        <f t="shared" si="13"/>
        <v>5.2079856960977285E-2</v>
      </c>
      <c r="G133" s="17">
        <f t="shared" si="10"/>
        <v>-47601.619999999646</v>
      </c>
      <c r="H133" s="22">
        <f t="shared" si="14"/>
        <v>-0.33360848087997719</v>
      </c>
      <c r="I133" s="17">
        <v>142687.07999999961</v>
      </c>
      <c r="J133" s="17">
        <v>194504.12999999989</v>
      </c>
      <c r="K133" s="17">
        <v>206481.90000000037</v>
      </c>
      <c r="L133" s="17">
        <v>127045.66999999946</v>
      </c>
    </row>
    <row r="134" spans="1:12" x14ac:dyDescent="0.35">
      <c r="A134" s="6">
        <v>3350</v>
      </c>
      <c r="B134" s="6">
        <v>2750</v>
      </c>
      <c r="C134" s="7" t="s">
        <v>140</v>
      </c>
      <c r="D134" s="28">
        <v>522619.03875223419</v>
      </c>
      <c r="E134" s="17">
        <v>-91073.150000000023</v>
      </c>
      <c r="F134" s="21">
        <f t="shared" si="13"/>
        <v>-0.17426297789961767</v>
      </c>
      <c r="G134" s="17">
        <f t="shared" si="10"/>
        <v>-123266.84000000008</v>
      </c>
      <c r="H134" s="22">
        <f t="shared" si="14"/>
        <v>-3.8289130571860466</v>
      </c>
      <c r="I134" s="17">
        <v>32193.690000000061</v>
      </c>
      <c r="J134" s="17">
        <v>71868.5900000002</v>
      </c>
      <c r="K134" s="17">
        <v>81465.790000000037</v>
      </c>
      <c r="L134" s="17">
        <v>70271.449999999837</v>
      </c>
    </row>
    <row r="135" spans="1:12" x14ac:dyDescent="0.35">
      <c r="A135" s="6">
        <v>3370</v>
      </c>
      <c r="B135" s="6">
        <v>3239</v>
      </c>
      <c r="C135" s="7" t="s">
        <v>141</v>
      </c>
      <c r="D135" s="28">
        <v>548085.21716214763</v>
      </c>
      <c r="E135" s="17">
        <v>97831.610000000219</v>
      </c>
      <c r="F135" s="21">
        <f t="shared" si="13"/>
        <v>0.17849707844073695</v>
      </c>
      <c r="G135" s="17">
        <f t="shared" si="10"/>
        <v>5571.5499999999302</v>
      </c>
      <c r="H135" s="22">
        <f t="shared" si="14"/>
        <v>6.0389620383944173E-2</v>
      </c>
      <c r="I135" s="17">
        <v>92260.060000000289</v>
      </c>
      <c r="J135" s="17">
        <v>59838.379999999888</v>
      </c>
      <c r="K135" s="17">
        <v>61333.260000000009</v>
      </c>
      <c r="L135" s="17">
        <v>62179.939999999828</v>
      </c>
    </row>
    <row r="136" spans="1:12" x14ac:dyDescent="0.35">
      <c r="A136" s="6">
        <v>2856</v>
      </c>
      <c r="B136" s="6">
        <v>2059</v>
      </c>
      <c r="C136" s="7" t="s">
        <v>142</v>
      </c>
      <c r="D136" s="28">
        <v>1774592.9270195758</v>
      </c>
      <c r="E136" s="17">
        <v>565253.64000000106</v>
      </c>
      <c r="F136" s="21">
        <f t="shared" si="13"/>
        <v>0.31852580464712155</v>
      </c>
      <c r="G136" s="17">
        <f t="shared" ref="G136:G199" si="15">E136-I136</f>
        <v>258026.64000000153</v>
      </c>
      <c r="H136" s="22">
        <f t="shared" si="14"/>
        <v>0.83985665322384395</v>
      </c>
      <c r="I136" s="17">
        <v>307226.99999999953</v>
      </c>
      <c r="J136" s="17">
        <v>272005.06000000006</v>
      </c>
      <c r="K136" s="17">
        <v>244776.34000000032</v>
      </c>
      <c r="L136" s="17">
        <v>266657.96000000043</v>
      </c>
    </row>
    <row r="137" spans="1:12" x14ac:dyDescent="0.35">
      <c r="A137" s="6">
        <v>4714</v>
      </c>
      <c r="B137" s="6">
        <v>5271</v>
      </c>
      <c r="C137" s="7" t="s">
        <v>143</v>
      </c>
      <c r="D137" s="28">
        <v>1695933</v>
      </c>
      <c r="E137" s="17">
        <v>127461.92000000039</v>
      </c>
      <c r="F137" s="21">
        <f t="shared" si="13"/>
        <v>7.5157403034200279E-2</v>
      </c>
      <c r="G137" s="17">
        <f t="shared" si="15"/>
        <v>-28201.919999998529</v>
      </c>
      <c r="H137" s="22">
        <f t="shared" si="14"/>
        <v>-0.18117194076671064</v>
      </c>
      <c r="I137" s="17">
        <v>155663.83999999892</v>
      </c>
      <c r="J137" s="17">
        <v>284131.26000000071</v>
      </c>
      <c r="K137" s="17">
        <v>255162.10000000009</v>
      </c>
      <c r="L137" s="17">
        <v>120806.68000000017</v>
      </c>
    </row>
    <row r="138" spans="1:12" x14ac:dyDescent="0.35">
      <c r="A138" s="6">
        <v>4438</v>
      </c>
      <c r="B138" s="6">
        <v>2074</v>
      </c>
      <c r="C138" s="7" t="s">
        <v>144</v>
      </c>
      <c r="D138" s="28">
        <v>901049.64123526844</v>
      </c>
      <c r="E138" s="17">
        <v>56878.290000000037</v>
      </c>
      <c r="F138" s="21">
        <f t="shared" si="13"/>
        <v>6.3124479936559716E-2</v>
      </c>
      <c r="G138" s="17">
        <f t="shared" si="15"/>
        <v>53770.720000000321</v>
      </c>
      <c r="H138" s="22">
        <f t="shared" si="14"/>
        <v>17.303140395873701</v>
      </c>
      <c r="I138" s="17">
        <v>3107.5699999997159</v>
      </c>
      <c r="J138" s="17">
        <v>26670.609999999637</v>
      </c>
      <c r="K138" s="17">
        <v>42715.809999999939</v>
      </c>
      <c r="L138" s="17">
        <v>57850.0900000002</v>
      </c>
    </row>
    <row r="139" spans="1:12" x14ac:dyDescent="0.35">
      <c r="A139" s="6">
        <v>4852</v>
      </c>
      <c r="B139" s="6">
        <v>5221</v>
      </c>
      <c r="C139" s="7" t="s">
        <v>145</v>
      </c>
      <c r="D139" s="28">
        <v>1114499.8</v>
      </c>
      <c r="E139" s="17">
        <v>85370.09999999986</v>
      </c>
      <c r="F139" s="21">
        <f t="shared" si="13"/>
        <v>7.6599475387972127E-2</v>
      </c>
      <c r="G139" s="17">
        <f t="shared" si="15"/>
        <v>-12421.54000000027</v>
      </c>
      <c r="H139" s="22">
        <f t="shared" si="14"/>
        <v>-0.12702046923438703</v>
      </c>
      <c r="I139" s="17">
        <v>97791.64000000013</v>
      </c>
      <c r="J139" s="17">
        <v>72736.469999999972</v>
      </c>
      <c r="K139" s="17">
        <v>71209.850000000093</v>
      </c>
      <c r="L139" s="17">
        <v>84002.610000000102</v>
      </c>
    </row>
    <row r="140" spans="1:12" x14ac:dyDescent="0.35">
      <c r="A140" s="6">
        <v>3176</v>
      </c>
      <c r="B140" s="6">
        <v>2606</v>
      </c>
      <c r="C140" s="7" t="s">
        <v>146</v>
      </c>
      <c r="D140" s="28">
        <v>3042606.9076942974</v>
      </c>
      <c r="E140" s="17">
        <v>1049376.5200000005</v>
      </c>
      <c r="F140" s="21">
        <f t="shared" si="13"/>
        <v>0.34489388601146087</v>
      </c>
      <c r="G140" s="17">
        <f t="shared" si="15"/>
        <v>334908.44000000041</v>
      </c>
      <c r="H140" s="22">
        <f t="shared" si="14"/>
        <v>0.46875213795415516</v>
      </c>
      <c r="I140" s="17">
        <v>714468.08000000007</v>
      </c>
      <c r="J140" s="17">
        <v>701015.05000000121</v>
      </c>
      <c r="K140" s="17">
        <v>683823.73000000184</v>
      </c>
      <c r="L140" s="17">
        <v>677736.16000000015</v>
      </c>
    </row>
    <row r="141" spans="1:12" x14ac:dyDescent="0.35">
      <c r="A141" s="6">
        <v>1846</v>
      </c>
      <c r="B141" s="6">
        <v>2063</v>
      </c>
      <c r="C141" s="7" t="s">
        <v>147</v>
      </c>
      <c r="D141" s="28">
        <v>1235888.5186817711</v>
      </c>
      <c r="E141" s="17">
        <v>287781.89999999967</v>
      </c>
      <c r="F141" s="21">
        <f t="shared" si="13"/>
        <v>0.2328542547728778</v>
      </c>
      <c r="G141" s="17">
        <f t="shared" si="15"/>
        <v>-134575.10000000033</v>
      </c>
      <c r="H141" s="22">
        <f t="shared" si="14"/>
        <v>-0.31862879033613822</v>
      </c>
      <c r="I141" s="17">
        <v>422357</v>
      </c>
      <c r="J141" s="17">
        <v>429574.29999999981</v>
      </c>
      <c r="K141" s="17">
        <v>416628.38999999943</v>
      </c>
      <c r="L141" s="17">
        <v>314564.38999999966</v>
      </c>
    </row>
    <row r="142" spans="1:12" x14ac:dyDescent="0.35">
      <c r="A142" s="6">
        <v>1844</v>
      </c>
      <c r="B142" s="6">
        <v>2062</v>
      </c>
      <c r="C142" s="7" t="s">
        <v>148</v>
      </c>
      <c r="D142" s="28">
        <v>1595933.7438461538</v>
      </c>
      <c r="E142" s="17">
        <v>428470.0700000003</v>
      </c>
      <c r="F142" s="21">
        <f t="shared" si="13"/>
        <v>0.2684761016252466</v>
      </c>
      <c r="G142" s="17">
        <f t="shared" si="15"/>
        <v>38311.650000000373</v>
      </c>
      <c r="H142" s="22">
        <f t="shared" si="14"/>
        <v>9.8195112641681237E-2</v>
      </c>
      <c r="I142" s="17">
        <v>390158.41999999993</v>
      </c>
      <c r="J142" s="17">
        <v>382943.68999999925</v>
      </c>
      <c r="K142" s="17">
        <v>274536.54999999981</v>
      </c>
      <c r="L142" s="17">
        <v>185478.75999999978</v>
      </c>
    </row>
    <row r="143" spans="1:12" x14ac:dyDescent="0.35">
      <c r="A143" s="6">
        <v>3402</v>
      </c>
      <c r="B143" s="6">
        <v>3670</v>
      </c>
      <c r="C143" s="7" t="s">
        <v>149</v>
      </c>
      <c r="D143" s="28">
        <v>849004.11848759046</v>
      </c>
      <c r="E143" s="17">
        <v>88432.220000000205</v>
      </c>
      <c r="F143" s="21">
        <f t="shared" si="13"/>
        <v>0.10415994230691447</v>
      </c>
      <c r="G143" s="17">
        <f t="shared" si="15"/>
        <v>10099.239999999525</v>
      </c>
      <c r="H143" s="22">
        <f t="shared" si="14"/>
        <v>0.12892704962838689</v>
      </c>
      <c r="I143" s="17">
        <v>78332.98000000068</v>
      </c>
      <c r="J143" s="17">
        <v>15544.899999999907</v>
      </c>
      <c r="K143" s="17">
        <v>731.87999999977183</v>
      </c>
      <c r="L143" s="17">
        <v>-29506.29999999993</v>
      </c>
    </row>
    <row r="144" spans="1:12" x14ac:dyDescent="0.35">
      <c r="A144" s="6">
        <v>1848</v>
      </c>
      <c r="B144" s="6">
        <v>2007</v>
      </c>
      <c r="C144" s="7" t="s">
        <v>150</v>
      </c>
      <c r="D144" s="28">
        <v>1406495</v>
      </c>
      <c r="E144" s="17">
        <v>163296.46999999974</v>
      </c>
      <c r="F144" s="21">
        <f t="shared" si="13"/>
        <v>0.11610170672487263</v>
      </c>
      <c r="G144" s="17">
        <f t="shared" si="15"/>
        <v>-15856.839999999851</v>
      </c>
      <c r="H144" s="22">
        <f t="shared" si="14"/>
        <v>-8.8509891332735569E-2</v>
      </c>
      <c r="I144" s="17">
        <v>179153.30999999959</v>
      </c>
      <c r="J144" s="17">
        <v>173216.32000000007</v>
      </c>
      <c r="K144" s="17">
        <v>194130.37000000011</v>
      </c>
      <c r="L144" s="17">
        <v>154441.82999999984</v>
      </c>
    </row>
    <row r="145" spans="1:12" x14ac:dyDescent="0.35">
      <c r="A145" s="6">
        <v>3440</v>
      </c>
      <c r="B145" s="6">
        <v>2733</v>
      </c>
      <c r="C145" s="7" t="s">
        <v>151</v>
      </c>
      <c r="D145" s="28">
        <v>1172152.8339933243</v>
      </c>
      <c r="E145" s="17">
        <v>21986.730000000214</v>
      </c>
      <c r="F145" s="21">
        <f t="shared" si="13"/>
        <v>1.8757562463160359E-2</v>
      </c>
      <c r="G145" s="17">
        <f t="shared" si="15"/>
        <v>-72706.019999999553</v>
      </c>
      <c r="H145" s="22">
        <f t="shared" si="14"/>
        <v>-0.76780978480400808</v>
      </c>
      <c r="I145" s="17">
        <v>94692.749999999767</v>
      </c>
      <c r="J145" s="17">
        <v>118565.89999999967</v>
      </c>
      <c r="K145" s="17">
        <v>143945.85999999987</v>
      </c>
      <c r="L145" s="17">
        <v>120660.85000000033</v>
      </c>
    </row>
    <row r="146" spans="1:12" x14ac:dyDescent="0.35">
      <c r="A146" s="6">
        <v>3456</v>
      </c>
      <c r="B146" s="6">
        <v>2760</v>
      </c>
      <c r="C146" s="7" t="s">
        <v>152</v>
      </c>
      <c r="D146" s="28">
        <v>895908.56929487176</v>
      </c>
      <c r="E146" s="17">
        <v>-3995.8800000001211</v>
      </c>
      <c r="F146" s="21">
        <f t="shared" si="13"/>
        <v>-4.46014262721596E-3</v>
      </c>
      <c r="G146" s="17">
        <f t="shared" si="15"/>
        <v>-86455.560000000056</v>
      </c>
      <c r="H146" s="22">
        <f t="shared" si="14"/>
        <v>-1.0484585921264808</v>
      </c>
      <c r="I146" s="17">
        <v>82459.679999999935</v>
      </c>
      <c r="J146" s="17">
        <v>92400.879999999539</v>
      </c>
      <c r="K146" s="17">
        <v>67020.14000000013</v>
      </c>
      <c r="L146" s="17">
        <v>18924.810000000172</v>
      </c>
    </row>
    <row r="147" spans="1:12" x14ac:dyDescent="0.35">
      <c r="A147" s="6">
        <v>1850</v>
      </c>
      <c r="B147" s="6">
        <v>2008</v>
      </c>
      <c r="C147" s="7" t="s">
        <v>153</v>
      </c>
      <c r="D147" s="28">
        <v>1940368.7168592201</v>
      </c>
      <c r="E147" s="17">
        <v>54250.809999999125</v>
      </c>
      <c r="F147" s="21">
        <f t="shared" si="13"/>
        <v>2.7959021153367312E-2</v>
      </c>
      <c r="G147" s="17">
        <f t="shared" si="15"/>
        <v>15672.749999999534</v>
      </c>
      <c r="H147" s="22">
        <f t="shared" si="14"/>
        <v>0.40626070880701881</v>
      </c>
      <c r="I147" s="17">
        <v>38578.05999999959</v>
      </c>
      <c r="J147" s="17">
        <v>21414.909999999683</v>
      </c>
      <c r="K147" s="17">
        <v>88001.910000000615</v>
      </c>
      <c r="L147" s="17">
        <v>68428.970000000205</v>
      </c>
    </row>
    <row r="148" spans="1:12" x14ac:dyDescent="0.35">
      <c r="A148" s="6">
        <v>4770</v>
      </c>
      <c r="B148" s="6">
        <v>2004</v>
      </c>
      <c r="C148" s="7" t="s">
        <v>154</v>
      </c>
      <c r="D148" s="28">
        <v>1916338</v>
      </c>
      <c r="E148" s="17">
        <v>31428.441999998875</v>
      </c>
      <c r="F148" s="21">
        <f t="shared" si="13"/>
        <v>1.6400260288111427E-2</v>
      </c>
      <c r="G148" s="17">
        <f t="shared" si="15"/>
        <v>51432.441999998409</v>
      </c>
      <c r="H148" s="22">
        <f t="shared" si="14"/>
        <v>-2.5711078784242956</v>
      </c>
      <c r="I148" s="17">
        <v>-20003.999999999534</v>
      </c>
      <c r="J148" s="17">
        <v>53046.069999998901</v>
      </c>
      <c r="K148" s="17">
        <v>4878.7299999995157</v>
      </c>
      <c r="L148" s="17">
        <v>-7410.260000000475</v>
      </c>
    </row>
    <row r="149" spans="1:12" x14ac:dyDescent="0.35">
      <c r="A149" s="6">
        <v>1784</v>
      </c>
      <c r="B149" s="6">
        <v>2027</v>
      </c>
      <c r="C149" s="7" t="s">
        <v>155</v>
      </c>
      <c r="D149" s="28">
        <v>1541047.6626048745</v>
      </c>
      <c r="E149" s="17">
        <v>109039.44000000088</v>
      </c>
      <c r="F149" s="21">
        <f t="shared" si="13"/>
        <v>7.075669536118602E-2</v>
      </c>
      <c r="G149" s="17">
        <f t="shared" si="15"/>
        <v>-93106.209999999031</v>
      </c>
      <c r="H149" s="22">
        <f t="shared" si="14"/>
        <v>-0.46058972824791961</v>
      </c>
      <c r="I149" s="17">
        <v>202145.64999999991</v>
      </c>
      <c r="J149" s="17">
        <v>255859.26999999909</v>
      </c>
      <c r="K149" s="17">
        <v>354318.26000000024</v>
      </c>
      <c r="L149" s="17">
        <v>258967.33999999985</v>
      </c>
    </row>
    <row r="150" spans="1:12" x14ac:dyDescent="0.35">
      <c r="A150" s="6">
        <v>1852</v>
      </c>
      <c r="B150" s="6">
        <v>2010</v>
      </c>
      <c r="C150" s="7" t="s">
        <v>156</v>
      </c>
      <c r="D150" s="28">
        <v>996165.23618497117</v>
      </c>
      <c r="E150" s="17">
        <v>190721.21999999994</v>
      </c>
      <c r="F150" s="21">
        <f t="shared" si="13"/>
        <v>0.19145540626413329</v>
      </c>
      <c r="G150" s="17">
        <f t="shared" si="15"/>
        <v>-18944.620000000374</v>
      </c>
      <c r="H150" s="22">
        <f t="shared" si="14"/>
        <v>-9.0356254504788888E-2</v>
      </c>
      <c r="I150" s="17">
        <v>209665.84000000032</v>
      </c>
      <c r="J150" s="17">
        <v>246800.44000000018</v>
      </c>
      <c r="K150" s="17">
        <v>217889.05000000013</v>
      </c>
      <c r="L150" s="17">
        <v>156681.22000000018</v>
      </c>
    </row>
    <row r="151" spans="1:12" x14ac:dyDescent="0.35">
      <c r="A151" s="6">
        <v>1854</v>
      </c>
      <c r="B151" s="6">
        <v>3040</v>
      </c>
      <c r="C151" s="7" t="s">
        <v>157</v>
      </c>
      <c r="D151" s="28">
        <v>1042466.2742139101</v>
      </c>
      <c r="E151" s="17">
        <v>29339.410000000382</v>
      </c>
      <c r="F151" s="21">
        <f t="shared" si="13"/>
        <v>2.814422943526329E-2</v>
      </c>
      <c r="G151" s="17">
        <f t="shared" si="15"/>
        <v>-17976.149999999674</v>
      </c>
      <c r="H151" s="22">
        <f t="shared" si="14"/>
        <v>-0.37992047436402854</v>
      </c>
      <c r="I151" s="17">
        <v>47315.560000000056</v>
      </c>
      <c r="J151" s="17">
        <v>45410.549999999348</v>
      </c>
      <c r="K151" s="17">
        <v>107054.32999999996</v>
      </c>
      <c r="L151" s="17">
        <v>50589.680000000168</v>
      </c>
    </row>
    <row r="152" spans="1:12" x14ac:dyDescent="0.35">
      <c r="A152" s="6">
        <v>1858</v>
      </c>
      <c r="B152" s="6">
        <v>2056</v>
      </c>
      <c r="C152" s="7" t="s">
        <v>158</v>
      </c>
      <c r="D152" s="28">
        <v>731175.26062825241</v>
      </c>
      <c r="E152" s="17">
        <v>28917.819999999832</v>
      </c>
      <c r="F152" s="21">
        <f t="shared" si="13"/>
        <v>3.9549779043607944E-2</v>
      </c>
      <c r="G152" s="17">
        <f t="shared" si="15"/>
        <v>-4132.7700000000186</v>
      </c>
      <c r="H152" s="22">
        <f>(G152/I152)</f>
        <v>-0.12504375867420331</v>
      </c>
      <c r="I152" s="17">
        <v>33050.589999999851</v>
      </c>
      <c r="J152" s="17">
        <v>68336.599999999511</v>
      </c>
      <c r="K152" s="17">
        <v>35021.239999999874</v>
      </c>
      <c r="L152" s="17">
        <v>17776.160000000149</v>
      </c>
    </row>
    <row r="153" spans="1:12" x14ac:dyDescent="0.35">
      <c r="A153" s="6">
        <v>1856</v>
      </c>
      <c r="B153" s="6">
        <v>2055</v>
      </c>
      <c r="C153" s="7" t="s">
        <v>159</v>
      </c>
      <c r="D153" s="28">
        <v>1168161.5057844827</v>
      </c>
      <c r="E153" s="17">
        <v>279556.83999999985</v>
      </c>
      <c r="F153" s="21">
        <f t="shared" si="13"/>
        <v>0.2393135183925296</v>
      </c>
      <c r="G153" s="17">
        <f t="shared" si="15"/>
        <v>-69212.680000000168</v>
      </c>
      <c r="H153" s="22">
        <f>(G153/I153)</f>
        <v>-0.19844819008266595</v>
      </c>
      <c r="I153" s="17">
        <v>348769.52</v>
      </c>
      <c r="J153" s="17">
        <v>360800.33000000007</v>
      </c>
      <c r="K153" s="17">
        <v>210984.5</v>
      </c>
      <c r="L153" s="17">
        <v>95939.680000000168</v>
      </c>
    </row>
    <row r="154" spans="1:12" x14ac:dyDescent="0.35">
      <c r="A154" s="6">
        <v>1240</v>
      </c>
      <c r="B154" s="6">
        <v>2799</v>
      </c>
      <c r="C154" s="7" t="s">
        <v>160</v>
      </c>
      <c r="D154" s="28">
        <v>838401.91285679734</v>
      </c>
      <c r="E154" s="17">
        <v>-21956.920000000158</v>
      </c>
      <c r="F154" s="21">
        <f t="shared" si="13"/>
        <v>-2.6189014675769822E-2</v>
      </c>
      <c r="G154" s="17">
        <f t="shared" si="15"/>
        <v>6817.5300000000279</v>
      </c>
      <c r="H154" s="22">
        <f>-(G154/I154)</f>
        <v>0.23692998476078547</v>
      </c>
      <c r="I154" s="17">
        <v>-28774.450000000186</v>
      </c>
      <c r="J154" s="17">
        <v>-17091.760000000242</v>
      </c>
      <c r="K154" s="17">
        <v>413.79999999993015</v>
      </c>
      <c r="L154" s="17">
        <v>2031.3799999998882</v>
      </c>
    </row>
    <row r="155" spans="1:12" x14ac:dyDescent="0.35">
      <c r="A155" s="6">
        <v>1888</v>
      </c>
      <c r="B155" s="6">
        <v>3839</v>
      </c>
      <c r="C155" s="7" t="s">
        <v>161</v>
      </c>
      <c r="D155" s="28">
        <v>2003900.747510267</v>
      </c>
      <c r="E155" s="17">
        <v>-32270.129999999423</v>
      </c>
      <c r="F155" s="21">
        <f t="shared" si="13"/>
        <v>-1.6103656850317179E-2</v>
      </c>
      <c r="G155" s="17">
        <f t="shared" si="15"/>
        <v>12676.840000001248</v>
      </c>
      <c r="H155" s="22">
        <f t="shared" ref="H155:H187" si="16">(G155/I155)</f>
        <v>-0.28203992393705424</v>
      </c>
      <c r="I155" s="17">
        <v>-44946.970000000671</v>
      </c>
      <c r="J155" s="17">
        <v>2979.0500000005122</v>
      </c>
      <c r="K155" s="17">
        <v>-31697.989999999525</v>
      </c>
      <c r="L155" s="17">
        <v>-59716.759999999544</v>
      </c>
    </row>
    <row r="156" spans="1:12" x14ac:dyDescent="0.35">
      <c r="A156" s="6">
        <v>1258</v>
      </c>
      <c r="B156" s="6">
        <v>2541</v>
      </c>
      <c r="C156" s="7" t="s">
        <v>162</v>
      </c>
      <c r="D156" s="28">
        <v>839353.66198583937</v>
      </c>
      <c r="E156" s="17">
        <v>141628.13000000012</v>
      </c>
      <c r="F156" s="21">
        <f t="shared" si="13"/>
        <v>0.16873474962260843</v>
      </c>
      <c r="G156" s="17">
        <f t="shared" si="15"/>
        <v>13326.29000000027</v>
      </c>
      <c r="H156" s="22">
        <f t="shared" si="16"/>
        <v>0.10386670993962585</v>
      </c>
      <c r="I156" s="17">
        <v>128301.83999999985</v>
      </c>
      <c r="J156" s="17">
        <v>142237.05999999994</v>
      </c>
      <c r="K156" s="17">
        <v>78607.429999999818</v>
      </c>
      <c r="L156" s="17">
        <v>53339.069999999716</v>
      </c>
    </row>
    <row r="157" spans="1:12" x14ac:dyDescent="0.35">
      <c r="A157" s="6">
        <v>1256</v>
      </c>
      <c r="B157" s="6">
        <v>2181</v>
      </c>
      <c r="C157" s="7" t="s">
        <v>163</v>
      </c>
      <c r="D157" s="28">
        <v>1146556.7999999998</v>
      </c>
      <c r="E157" s="17">
        <v>133357.37000000034</v>
      </c>
      <c r="F157" s="21">
        <f t="shared" si="13"/>
        <v>0.1163111762103721</v>
      </c>
      <c r="G157" s="17">
        <f t="shared" si="15"/>
        <v>41237.749999999767</v>
      </c>
      <c r="H157" s="22">
        <f t="shared" si="16"/>
        <v>0.44765436505273803</v>
      </c>
      <c r="I157" s="17">
        <v>92119.620000000577</v>
      </c>
      <c r="J157" s="17">
        <v>120067.19999999995</v>
      </c>
      <c r="K157" s="17">
        <v>136035.98000000045</v>
      </c>
      <c r="L157" s="17">
        <v>190772.10000000009</v>
      </c>
    </row>
    <row r="158" spans="1:12" x14ac:dyDescent="0.35">
      <c r="A158" s="6">
        <v>3670</v>
      </c>
      <c r="B158" s="6">
        <v>3730</v>
      </c>
      <c r="C158" s="7" t="s">
        <v>164</v>
      </c>
      <c r="D158" s="28">
        <v>627054.06367731909</v>
      </c>
      <c r="E158" s="17">
        <v>8400.440000000177</v>
      </c>
      <c r="F158" s="21">
        <f t="shared" si="13"/>
        <v>1.3396675799748948E-2</v>
      </c>
      <c r="G158" s="17">
        <f t="shared" si="15"/>
        <v>7691.6600000002654</v>
      </c>
      <c r="H158" s="22">
        <f t="shared" si="16"/>
        <v>10.851970992411221</v>
      </c>
      <c r="I158" s="17">
        <v>708.77999999991152</v>
      </c>
      <c r="J158" s="17">
        <v>40581.660000000149</v>
      </c>
      <c r="K158" s="17">
        <v>24015.710000000079</v>
      </c>
      <c r="L158" s="17">
        <v>22047.530000000028</v>
      </c>
    </row>
    <row r="159" spans="1:12" x14ac:dyDescent="0.35">
      <c r="A159" s="6">
        <v>3750</v>
      </c>
      <c r="B159" s="6">
        <v>2460</v>
      </c>
      <c r="C159" s="7" t="s">
        <v>165</v>
      </c>
      <c r="D159" s="28">
        <v>703183.49043430458</v>
      </c>
      <c r="E159" s="17">
        <v>79591.279999999912</v>
      </c>
      <c r="F159" s="21">
        <f t="shared" si="13"/>
        <v>0.11318707148662185</v>
      </c>
      <c r="G159" s="17">
        <f t="shared" si="15"/>
        <v>-15916.910000000265</v>
      </c>
      <c r="H159" s="22">
        <f t="shared" si="16"/>
        <v>-0.16665492247314326</v>
      </c>
      <c r="I159" s="17">
        <v>95508.190000000177</v>
      </c>
      <c r="J159" s="17">
        <v>157458.36999999965</v>
      </c>
      <c r="K159" s="17">
        <v>172050.96999999986</v>
      </c>
      <c r="L159" s="17">
        <v>111735.92999999993</v>
      </c>
    </row>
    <row r="160" spans="1:12" x14ac:dyDescent="0.35">
      <c r="A160" s="6">
        <v>3758</v>
      </c>
      <c r="B160" s="6">
        <v>3247</v>
      </c>
      <c r="C160" s="7" t="s">
        <v>166</v>
      </c>
      <c r="D160" s="28">
        <v>544780.68198856909</v>
      </c>
      <c r="E160" s="17">
        <v>155251.0900000002</v>
      </c>
      <c r="F160" s="21">
        <f t="shared" si="13"/>
        <v>0.28497906613226381</v>
      </c>
      <c r="G160" s="17">
        <f t="shared" si="15"/>
        <v>22170.710000000079</v>
      </c>
      <c r="H160" s="22">
        <f t="shared" si="16"/>
        <v>0.16659638332863236</v>
      </c>
      <c r="I160" s="17">
        <v>133080.38000000012</v>
      </c>
      <c r="J160" s="17">
        <v>89650.850000000093</v>
      </c>
      <c r="K160" s="17">
        <v>101133.54000000004</v>
      </c>
      <c r="L160" s="17">
        <v>80148.349999999977</v>
      </c>
    </row>
    <row r="161" spans="1:12" x14ac:dyDescent="0.35">
      <c r="A161" s="6">
        <v>2975</v>
      </c>
      <c r="B161" s="6">
        <v>3840</v>
      </c>
      <c r="C161" s="7" t="s">
        <v>167</v>
      </c>
      <c r="D161" s="28">
        <v>1624959</v>
      </c>
      <c r="E161" s="17">
        <v>233738.32000000053</v>
      </c>
      <c r="F161" s="21">
        <f t="shared" si="13"/>
        <v>0.1438425954131769</v>
      </c>
      <c r="G161" s="17">
        <f t="shared" si="15"/>
        <v>99178.320000000298</v>
      </c>
      <c r="H161" s="22">
        <f t="shared" si="16"/>
        <v>0.73705648038050031</v>
      </c>
      <c r="I161" s="17">
        <v>134560.00000000023</v>
      </c>
      <c r="J161" s="17">
        <v>191686.32999999984</v>
      </c>
      <c r="K161" s="17">
        <v>134992.06999999983</v>
      </c>
      <c r="L161" s="17">
        <v>15005.800000000279</v>
      </c>
    </row>
    <row r="162" spans="1:12" x14ac:dyDescent="0.35">
      <c r="A162" s="6">
        <v>1860</v>
      </c>
      <c r="B162" s="6">
        <v>2317</v>
      </c>
      <c r="C162" s="7" t="s">
        <v>168</v>
      </c>
      <c r="D162" s="28">
        <v>1009389.9949429305</v>
      </c>
      <c r="E162" s="17">
        <v>210302.80000000028</v>
      </c>
      <c r="F162" s="21">
        <f t="shared" si="13"/>
        <v>0.20834642809382165</v>
      </c>
      <c r="G162" s="17">
        <f t="shared" si="15"/>
        <v>68896.620000000345</v>
      </c>
      <c r="H162" s="22">
        <f t="shared" si="16"/>
        <v>0.48722495721191517</v>
      </c>
      <c r="I162" s="17">
        <v>141406.17999999993</v>
      </c>
      <c r="J162" s="17">
        <v>111473.91000000085</v>
      </c>
      <c r="K162" s="17">
        <v>131473.72999999998</v>
      </c>
      <c r="L162" s="17">
        <v>106378.03000000014</v>
      </c>
    </row>
    <row r="163" spans="1:12" x14ac:dyDescent="0.35">
      <c r="A163" s="6">
        <v>3810</v>
      </c>
      <c r="B163" s="6">
        <v>5226</v>
      </c>
      <c r="C163" s="7" t="s">
        <v>169</v>
      </c>
      <c r="D163" s="28">
        <v>1331122</v>
      </c>
      <c r="E163" s="17">
        <v>444971.1799999997</v>
      </c>
      <c r="F163" s="21">
        <f t="shared" si="13"/>
        <v>0.33428279301221053</v>
      </c>
      <c r="G163" s="17">
        <f t="shared" si="15"/>
        <v>96140.389999999665</v>
      </c>
      <c r="H163" s="22">
        <f t="shared" si="16"/>
        <v>0.27560752306297176</v>
      </c>
      <c r="I163" s="17">
        <v>348830.79000000004</v>
      </c>
      <c r="J163" s="17">
        <v>382845.30000000098</v>
      </c>
      <c r="K163" s="17">
        <v>303754.45000000042</v>
      </c>
      <c r="L163" s="17">
        <v>196403.89999999967</v>
      </c>
    </row>
    <row r="164" spans="1:12" x14ac:dyDescent="0.35">
      <c r="A164" s="6">
        <v>3908</v>
      </c>
      <c r="B164" s="6">
        <v>3131</v>
      </c>
      <c r="C164" s="7" t="s">
        <v>170</v>
      </c>
      <c r="D164" s="28">
        <v>575607.63882853766</v>
      </c>
      <c r="E164" s="17">
        <v>-9926.2299999999814</v>
      </c>
      <c r="F164" s="21">
        <f t="shared" si="13"/>
        <v>-1.7244785041771852E-2</v>
      </c>
      <c r="G164" s="17">
        <f t="shared" si="15"/>
        <v>-1775.0700000000652</v>
      </c>
      <c r="H164" s="22">
        <f t="shared" si="16"/>
        <v>0.21776900465701612</v>
      </c>
      <c r="I164" s="17">
        <v>-8151.1599999999162</v>
      </c>
      <c r="J164" s="17">
        <v>7709.4700000000885</v>
      </c>
      <c r="K164" s="17">
        <v>47819.469999999972</v>
      </c>
      <c r="L164" s="17">
        <v>43587.130000000005</v>
      </c>
    </row>
    <row r="165" spans="1:12" x14ac:dyDescent="0.35">
      <c r="A165" s="6">
        <v>1262</v>
      </c>
      <c r="B165" s="6">
        <v>2911</v>
      </c>
      <c r="C165" s="7" t="s">
        <v>171</v>
      </c>
      <c r="D165" s="28">
        <v>789566.1479454902</v>
      </c>
      <c r="E165" s="17">
        <v>204573.62000000034</v>
      </c>
      <c r="F165" s="21">
        <f t="shared" si="13"/>
        <v>0.25909623979234181</v>
      </c>
      <c r="G165" s="17">
        <f t="shared" si="15"/>
        <v>49230.049999999814</v>
      </c>
      <c r="H165" s="22">
        <f t="shared" si="16"/>
        <v>0.31691076753289271</v>
      </c>
      <c r="I165" s="17">
        <v>155343.57000000053</v>
      </c>
      <c r="J165" s="17">
        <v>106507.56000000006</v>
      </c>
      <c r="K165" s="17">
        <v>180939.35000000033</v>
      </c>
      <c r="L165" s="17">
        <v>197828.43999999994</v>
      </c>
    </row>
    <row r="166" spans="1:12" x14ac:dyDescent="0.35">
      <c r="A166" s="6">
        <v>1260</v>
      </c>
      <c r="B166" s="6">
        <v>2681</v>
      </c>
      <c r="C166" s="7" t="s">
        <v>172</v>
      </c>
      <c r="D166" s="28">
        <v>1145275.4669904963</v>
      </c>
      <c r="E166" s="17">
        <v>58662.760000000242</v>
      </c>
      <c r="F166" s="21">
        <f t="shared" si="13"/>
        <v>5.1221528523746014E-2</v>
      </c>
      <c r="G166" s="17">
        <f t="shared" si="15"/>
        <v>-32981.729999999516</v>
      </c>
      <c r="H166" s="22">
        <f t="shared" si="16"/>
        <v>-0.35988775757276409</v>
      </c>
      <c r="I166" s="17">
        <v>91644.489999999758</v>
      </c>
      <c r="J166" s="17">
        <v>139306.97000000044</v>
      </c>
      <c r="K166" s="17">
        <v>211340.05999999982</v>
      </c>
      <c r="L166" s="17">
        <v>178701.83999999985</v>
      </c>
    </row>
    <row r="167" spans="1:12" x14ac:dyDescent="0.35">
      <c r="A167" s="6">
        <v>4132</v>
      </c>
      <c r="B167" s="6">
        <v>3462</v>
      </c>
      <c r="C167" s="7" t="s">
        <v>173</v>
      </c>
      <c r="D167" s="28">
        <v>1883535.4000000001</v>
      </c>
      <c r="E167" s="17">
        <v>203027.25000000047</v>
      </c>
      <c r="F167" s="21">
        <f t="shared" si="13"/>
        <v>0.10779051458231179</v>
      </c>
      <c r="G167" s="17">
        <f t="shared" si="15"/>
        <v>48640.610000000335</v>
      </c>
      <c r="H167" s="22">
        <f t="shared" si="16"/>
        <v>0.31505711893205457</v>
      </c>
      <c r="I167" s="17">
        <v>154386.64000000013</v>
      </c>
      <c r="J167" s="17">
        <v>143209.78999999957</v>
      </c>
      <c r="K167" s="17">
        <v>167050.92000000016</v>
      </c>
      <c r="L167" s="17">
        <v>101508.41999999993</v>
      </c>
    </row>
    <row r="168" spans="1:12" x14ac:dyDescent="0.35">
      <c r="A168" s="6">
        <v>2846</v>
      </c>
      <c r="B168" s="6">
        <v>2374</v>
      </c>
      <c r="C168" s="7" t="s">
        <v>174</v>
      </c>
      <c r="D168" s="28">
        <v>1841208.6623346026</v>
      </c>
      <c r="E168" s="17">
        <v>259357.34999999916</v>
      </c>
      <c r="F168" s="21">
        <f t="shared" si="13"/>
        <v>0.1408625514889448</v>
      </c>
      <c r="G168" s="17">
        <f t="shared" si="15"/>
        <v>97922.349999998696</v>
      </c>
      <c r="H168" s="22">
        <f t="shared" si="16"/>
        <v>0.60657447269798004</v>
      </c>
      <c r="I168" s="17">
        <v>161435.00000000047</v>
      </c>
      <c r="J168" s="17">
        <v>256053</v>
      </c>
      <c r="K168" s="17">
        <v>181054.90999999968</v>
      </c>
      <c r="L168" s="17">
        <v>58848.379999999961</v>
      </c>
    </row>
    <row r="169" spans="1:12" x14ac:dyDescent="0.35">
      <c r="A169" s="6">
        <v>1673</v>
      </c>
      <c r="B169" s="6">
        <v>2020</v>
      </c>
      <c r="C169" s="7" t="s">
        <v>175</v>
      </c>
      <c r="D169" s="28">
        <v>2168123.1707792287</v>
      </c>
      <c r="E169" s="17">
        <v>405477.10999999987</v>
      </c>
      <c r="F169" s="21">
        <f t="shared" si="13"/>
        <v>0.18701756222376906</v>
      </c>
      <c r="G169" s="17">
        <f t="shared" si="15"/>
        <v>137230.9599999995</v>
      </c>
      <c r="H169" s="22">
        <f t="shared" si="16"/>
        <v>0.51158594447674011</v>
      </c>
      <c r="I169" s="17">
        <v>268246.15000000037</v>
      </c>
      <c r="J169" s="17">
        <v>302374.58000000054</v>
      </c>
      <c r="K169" s="17">
        <v>138098.05999999982</v>
      </c>
      <c r="L169" s="17">
        <v>73246.560000000522</v>
      </c>
    </row>
    <row r="170" spans="1:12" x14ac:dyDescent="0.35">
      <c r="A170" s="6">
        <v>2888</v>
      </c>
      <c r="B170" s="6">
        <v>5279</v>
      </c>
      <c r="C170" s="7" t="s">
        <v>176</v>
      </c>
      <c r="D170" s="28">
        <v>958162.10025125626</v>
      </c>
      <c r="E170" s="17">
        <v>10855.579999999842</v>
      </c>
      <c r="F170" s="21">
        <f t="shared" si="13"/>
        <v>1.1329586086898253E-2</v>
      </c>
      <c r="G170" s="17">
        <f t="shared" si="15"/>
        <v>2533.2499999997672</v>
      </c>
      <c r="H170" s="22">
        <f t="shared" si="16"/>
        <v>0.30439191908993568</v>
      </c>
      <c r="I170" s="17">
        <v>8322.3300000000745</v>
      </c>
      <c r="J170" s="17">
        <v>36241.360000000335</v>
      </c>
      <c r="K170" s="17">
        <v>30921.419999999925</v>
      </c>
      <c r="L170" s="17">
        <v>33728.179999999935</v>
      </c>
    </row>
    <row r="171" spans="1:12" x14ac:dyDescent="0.35">
      <c r="A171" s="6">
        <v>1496</v>
      </c>
      <c r="B171" s="6">
        <v>3008</v>
      </c>
      <c r="C171" s="7" t="s">
        <v>177</v>
      </c>
      <c r="D171" s="28">
        <v>470429.69189238653</v>
      </c>
      <c r="E171" s="17">
        <v>43920.64000000013</v>
      </c>
      <c r="F171" s="21">
        <f t="shared" si="13"/>
        <v>9.3362814373645506E-2</v>
      </c>
      <c r="G171" s="17">
        <f t="shared" si="15"/>
        <v>-25661.630000000121</v>
      </c>
      <c r="H171" s="22">
        <f t="shared" si="16"/>
        <v>-0.36879552794124176</v>
      </c>
      <c r="I171" s="17">
        <v>69582.270000000251</v>
      </c>
      <c r="J171" s="17">
        <v>56626.650000000023</v>
      </c>
      <c r="K171" s="17">
        <v>36134.620000000054</v>
      </c>
      <c r="L171" s="17">
        <v>46431.190000000119</v>
      </c>
    </row>
    <row r="172" spans="1:12" x14ac:dyDescent="0.35">
      <c r="A172" s="6">
        <v>3362</v>
      </c>
      <c r="B172" s="6">
        <v>3027</v>
      </c>
      <c r="C172" s="7" t="s">
        <v>178</v>
      </c>
      <c r="D172" s="28"/>
      <c r="E172" s="31">
        <v>0</v>
      </c>
      <c r="F172" s="21"/>
      <c r="G172" s="17">
        <f t="shared" si="15"/>
        <v>-134677.89000000025</v>
      </c>
      <c r="H172" s="22">
        <f t="shared" si="16"/>
        <v>-1</v>
      </c>
      <c r="I172" s="17">
        <v>134677.89000000025</v>
      </c>
      <c r="J172" s="17">
        <v>105237.22999999998</v>
      </c>
      <c r="K172" s="17">
        <v>117471.62999999977</v>
      </c>
      <c r="L172" s="17">
        <v>61164.980000000098</v>
      </c>
    </row>
    <row r="173" spans="1:12" x14ac:dyDescent="0.35">
      <c r="A173" s="6">
        <v>3464</v>
      </c>
      <c r="B173" s="6">
        <v>5241</v>
      </c>
      <c r="C173" s="7" t="s">
        <v>179</v>
      </c>
      <c r="D173" s="28">
        <v>1469568.8728517503</v>
      </c>
      <c r="E173" s="17">
        <v>-29547.319999999832</v>
      </c>
      <c r="F173" s="21">
        <f t="shared" ref="F173:F182" si="17">(E173/D173)</f>
        <v>-2.0106114484217546E-2</v>
      </c>
      <c r="G173" s="17">
        <f t="shared" si="15"/>
        <v>-292912.74000000046</v>
      </c>
      <c r="H173" s="22">
        <f t="shared" si="16"/>
        <v>-1.1121913423561824</v>
      </c>
      <c r="I173" s="17">
        <v>263365.42000000062</v>
      </c>
      <c r="J173" s="17">
        <v>203338.90000000014</v>
      </c>
      <c r="K173" s="17">
        <v>158983.61999999965</v>
      </c>
      <c r="L173" s="17">
        <v>128068.43000000017</v>
      </c>
    </row>
    <row r="174" spans="1:12" x14ac:dyDescent="0.35">
      <c r="A174" s="6">
        <v>1148</v>
      </c>
      <c r="B174" s="6">
        <v>3451</v>
      </c>
      <c r="C174" s="7" t="s">
        <v>180</v>
      </c>
      <c r="D174" s="28"/>
      <c r="E174" s="31">
        <v>0</v>
      </c>
      <c r="F174" s="21"/>
      <c r="G174" s="17">
        <f t="shared" si="15"/>
        <v>-104296.12000000011</v>
      </c>
      <c r="H174" s="22">
        <f t="shared" si="16"/>
        <v>-1</v>
      </c>
      <c r="I174" s="17">
        <v>104296.12000000011</v>
      </c>
      <c r="J174" s="17">
        <v>133064.60000000009</v>
      </c>
      <c r="K174" s="17">
        <v>64658.360000000568</v>
      </c>
      <c r="L174" s="17">
        <v>56923.829999999376</v>
      </c>
    </row>
    <row r="175" spans="1:12" x14ac:dyDescent="0.35">
      <c r="A175" s="6">
        <v>1146</v>
      </c>
      <c r="B175" s="6">
        <v>3431</v>
      </c>
      <c r="C175" s="7" t="s">
        <v>181</v>
      </c>
      <c r="D175" s="28">
        <v>1244026.5568858844</v>
      </c>
      <c r="E175" s="17">
        <v>312762.79999999981</v>
      </c>
      <c r="F175" s="21">
        <f t="shared" si="17"/>
        <v>0.25141167466949005</v>
      </c>
      <c r="G175" s="17">
        <f t="shared" si="15"/>
        <v>117215.28000000026</v>
      </c>
      <c r="H175" s="22">
        <f t="shared" si="16"/>
        <v>0.5994209489335407</v>
      </c>
      <c r="I175" s="17">
        <v>195547.51999999955</v>
      </c>
      <c r="J175" s="17">
        <v>38064.659999999916</v>
      </c>
      <c r="K175" s="17">
        <v>74452.669999999925</v>
      </c>
      <c r="L175" s="17">
        <v>120805.63000000012</v>
      </c>
    </row>
    <row r="176" spans="1:12" x14ac:dyDescent="0.35">
      <c r="A176" s="6">
        <v>1380</v>
      </c>
      <c r="B176" s="6">
        <v>3790</v>
      </c>
      <c r="C176" s="7" t="s">
        <v>182</v>
      </c>
      <c r="D176" s="28">
        <v>973826.83602823818</v>
      </c>
      <c r="E176" s="17">
        <v>50190.550000000047</v>
      </c>
      <c r="F176" s="21">
        <f t="shared" si="17"/>
        <v>5.1539501832484583E-2</v>
      </c>
      <c r="G176" s="17">
        <f t="shared" si="15"/>
        <v>11043.89000000013</v>
      </c>
      <c r="H176" s="22">
        <f t="shared" si="16"/>
        <v>0.28211576670909227</v>
      </c>
      <c r="I176" s="17">
        <v>39146.659999999916</v>
      </c>
      <c r="J176" s="17">
        <v>108234.32000000007</v>
      </c>
      <c r="K176" s="17">
        <v>106714.62999999989</v>
      </c>
      <c r="L176" s="17">
        <v>72113.159999999916</v>
      </c>
    </row>
    <row r="177" spans="1:12" x14ac:dyDescent="0.35">
      <c r="A177" s="6">
        <v>3338</v>
      </c>
      <c r="B177" s="6">
        <v>3811</v>
      </c>
      <c r="C177" s="7" t="s">
        <v>183</v>
      </c>
      <c r="D177" s="28">
        <v>986263.59925718384</v>
      </c>
      <c r="E177" s="17">
        <v>-45918.579999999609</v>
      </c>
      <c r="F177" s="21">
        <f t="shared" si="17"/>
        <v>-4.6558121007997999E-2</v>
      </c>
      <c r="G177" s="17">
        <f t="shared" si="15"/>
        <v>5051.5900000007823</v>
      </c>
      <c r="H177" s="22">
        <f t="shared" si="16"/>
        <v>-9.9108753217828069E-2</v>
      </c>
      <c r="I177" s="17">
        <v>-50970.170000000391</v>
      </c>
      <c r="J177" s="17">
        <v>46026.3400000002</v>
      </c>
      <c r="K177" s="17">
        <v>47347.820000000065</v>
      </c>
      <c r="L177" s="17">
        <v>14015.200000000186</v>
      </c>
    </row>
    <row r="178" spans="1:12" x14ac:dyDescent="0.35">
      <c r="A178" s="6">
        <v>1870</v>
      </c>
      <c r="B178" s="6">
        <v>2001</v>
      </c>
      <c r="C178" s="7" t="s">
        <v>184</v>
      </c>
      <c r="D178" s="28">
        <v>3010311.1624798961</v>
      </c>
      <c r="E178" s="17">
        <v>455938.59</v>
      </c>
      <c r="F178" s="21">
        <f t="shared" si="17"/>
        <v>0.15145895736053994</v>
      </c>
      <c r="G178" s="17">
        <f t="shared" si="15"/>
        <v>255318.60000000027</v>
      </c>
      <c r="H178" s="22">
        <f t="shared" si="16"/>
        <v>1.2726478552810245</v>
      </c>
      <c r="I178" s="17">
        <v>200619.98999999976</v>
      </c>
      <c r="J178" s="17">
        <v>86052.090000000317</v>
      </c>
      <c r="K178" s="17">
        <v>398081.59000000032</v>
      </c>
      <c r="L178" s="17">
        <v>350026.76000000047</v>
      </c>
    </row>
    <row r="179" spans="1:12" x14ac:dyDescent="0.35">
      <c r="A179" s="6">
        <v>2496</v>
      </c>
      <c r="B179" s="6">
        <v>3032</v>
      </c>
      <c r="C179" s="7" t="s">
        <v>185</v>
      </c>
      <c r="D179" s="28">
        <v>647429.4849510577</v>
      </c>
      <c r="E179" s="17">
        <v>127597.99000000022</v>
      </c>
      <c r="F179" s="21">
        <f t="shared" si="17"/>
        <v>0.19708399596543857</v>
      </c>
      <c r="G179" s="17">
        <f t="shared" si="15"/>
        <v>25027.449999999953</v>
      </c>
      <c r="H179" s="22">
        <f t="shared" si="16"/>
        <v>0.24400232269421501</v>
      </c>
      <c r="I179" s="17">
        <v>102570.54000000027</v>
      </c>
      <c r="J179" s="17">
        <v>131783.04000000027</v>
      </c>
      <c r="K179" s="17">
        <v>70143.140000000014</v>
      </c>
      <c r="L179" s="17">
        <v>95845.569999999949</v>
      </c>
    </row>
    <row r="180" spans="1:12" x14ac:dyDescent="0.35">
      <c r="A180" s="6">
        <v>2544</v>
      </c>
      <c r="B180" s="6">
        <v>3009</v>
      </c>
      <c r="C180" s="7" t="s">
        <v>186</v>
      </c>
      <c r="D180" s="28">
        <v>548305.91101598879</v>
      </c>
      <c r="E180" s="17">
        <v>86476.700000000186</v>
      </c>
      <c r="F180" s="21">
        <f t="shared" si="17"/>
        <v>0.15771615491024407</v>
      </c>
      <c r="G180" s="17">
        <f t="shared" si="15"/>
        <v>13400.880000000005</v>
      </c>
      <c r="H180" s="22">
        <f t="shared" si="16"/>
        <v>0.18338323127951175</v>
      </c>
      <c r="I180" s="17">
        <v>73075.820000000182</v>
      </c>
      <c r="J180" s="17">
        <v>73563.569999999949</v>
      </c>
      <c r="K180" s="17">
        <v>37605.770000000019</v>
      </c>
      <c r="L180" s="17">
        <v>23133.169999999925</v>
      </c>
    </row>
    <row r="181" spans="1:12" x14ac:dyDescent="0.35">
      <c r="A181" s="6">
        <v>1424</v>
      </c>
      <c r="B181" s="6">
        <v>5267</v>
      </c>
      <c r="C181" s="7" t="s">
        <v>187</v>
      </c>
      <c r="D181" s="28">
        <v>1060781.8643691833</v>
      </c>
      <c r="E181" s="17">
        <v>101094.9300000004</v>
      </c>
      <c r="F181" s="21">
        <f t="shared" si="17"/>
        <v>9.5302279757694258E-2</v>
      </c>
      <c r="G181" s="17">
        <f t="shared" si="15"/>
        <v>48247.340000000317</v>
      </c>
      <c r="H181" s="22">
        <f t="shared" si="16"/>
        <v>0.91295251117411869</v>
      </c>
      <c r="I181" s="17">
        <v>52847.590000000084</v>
      </c>
      <c r="J181" s="17">
        <v>56279.959999999963</v>
      </c>
      <c r="K181" s="17">
        <v>59152.880000000121</v>
      </c>
      <c r="L181" s="17">
        <v>42083.750000000698</v>
      </c>
    </row>
    <row r="182" spans="1:12" x14ac:dyDescent="0.35">
      <c r="A182" s="6">
        <v>3574</v>
      </c>
      <c r="B182" s="6">
        <v>3308</v>
      </c>
      <c r="C182" s="7" t="s">
        <v>188</v>
      </c>
      <c r="D182" s="28">
        <v>483792.99455114873</v>
      </c>
      <c r="E182" s="17">
        <v>47312.919999999925</v>
      </c>
      <c r="F182" s="21">
        <f t="shared" si="17"/>
        <v>9.7795793930202921E-2</v>
      </c>
      <c r="G182" s="17">
        <f t="shared" si="15"/>
        <v>-45183.440000000061</v>
      </c>
      <c r="H182" s="22">
        <f t="shared" si="16"/>
        <v>-0.48848884431776629</v>
      </c>
      <c r="I182" s="17">
        <v>92496.359999999986</v>
      </c>
      <c r="J182" s="17">
        <v>89926.970000000088</v>
      </c>
      <c r="K182" s="17">
        <v>58902.540000000095</v>
      </c>
      <c r="L182" s="17">
        <v>17234.799999999988</v>
      </c>
    </row>
    <row r="183" spans="1:12" x14ac:dyDescent="0.35">
      <c r="A183" s="6">
        <v>3280</v>
      </c>
      <c r="B183" s="6">
        <v>5255</v>
      </c>
      <c r="C183" s="7" t="s">
        <v>189</v>
      </c>
      <c r="D183" s="28"/>
      <c r="E183" s="17"/>
      <c r="F183" s="26"/>
      <c r="G183" s="17"/>
      <c r="H183" s="22"/>
      <c r="I183" s="17"/>
      <c r="J183" s="17">
        <v>108551.43000000063</v>
      </c>
      <c r="K183" s="17">
        <v>150508.7799999998</v>
      </c>
      <c r="L183" s="17">
        <v>65230.170000000158</v>
      </c>
    </row>
    <row r="184" spans="1:12" x14ac:dyDescent="0.35">
      <c r="A184" s="6">
        <v>2072</v>
      </c>
      <c r="B184" s="6">
        <v>3214</v>
      </c>
      <c r="C184" s="7" t="s">
        <v>190</v>
      </c>
      <c r="D184" s="28">
        <v>1055747.1278398917</v>
      </c>
      <c r="E184" s="17">
        <v>72163.95999999973</v>
      </c>
      <c r="F184" s="21">
        <f>(E184/D184)</f>
        <v>6.8353451406162558E-2</v>
      </c>
      <c r="G184" s="17">
        <f t="shared" si="15"/>
        <v>30544.229999999749</v>
      </c>
      <c r="H184" s="22">
        <f t="shared" si="16"/>
        <v>0.73388823041379081</v>
      </c>
      <c r="I184" s="17">
        <v>41619.729999999981</v>
      </c>
      <c r="J184" s="17">
        <v>101950.28000000003</v>
      </c>
      <c r="K184" s="17">
        <v>97144.389999999898</v>
      </c>
      <c r="L184" s="17">
        <v>154304.14000000001</v>
      </c>
    </row>
    <row r="185" spans="1:12" x14ac:dyDescent="0.35">
      <c r="A185" s="6">
        <v>1876</v>
      </c>
      <c r="B185" s="6">
        <v>3003</v>
      </c>
      <c r="C185" s="7" t="s">
        <v>191</v>
      </c>
      <c r="D185" s="28">
        <v>969876.98586465197</v>
      </c>
      <c r="E185" s="17">
        <v>183835.98000000021</v>
      </c>
      <c r="F185" s="21">
        <f>(E185/D185)</f>
        <v>0.18954566680032023</v>
      </c>
      <c r="G185" s="17">
        <f t="shared" si="15"/>
        <v>-107093.52999999956</v>
      </c>
      <c r="H185" s="22">
        <f t="shared" si="16"/>
        <v>-0.36810817163236431</v>
      </c>
      <c r="I185" s="17">
        <v>290929.50999999978</v>
      </c>
      <c r="J185" s="17">
        <v>397567.52999999933</v>
      </c>
      <c r="K185" s="17">
        <v>226622.34000000032</v>
      </c>
      <c r="L185" s="17">
        <v>190261.58000000007</v>
      </c>
    </row>
    <row r="186" spans="1:12" x14ac:dyDescent="0.35">
      <c r="A186" s="6">
        <v>1878</v>
      </c>
      <c r="B186" s="6">
        <v>2011</v>
      </c>
      <c r="C186" s="7" t="s">
        <v>192</v>
      </c>
      <c r="D186" s="28">
        <v>3006223.2478817631</v>
      </c>
      <c r="E186" s="17">
        <v>524943.52</v>
      </c>
      <c r="F186" s="21">
        <f>(E186/D186)</f>
        <v>0.17461894101507075</v>
      </c>
      <c r="G186" s="17">
        <f t="shared" si="15"/>
        <v>207561.39000000106</v>
      </c>
      <c r="H186" s="22">
        <f t="shared" si="16"/>
        <v>0.6539794474251015</v>
      </c>
      <c r="I186" s="17">
        <v>317382.12999999896</v>
      </c>
      <c r="J186" s="17">
        <v>280587.27</v>
      </c>
      <c r="K186" s="17">
        <v>207765.32999999961</v>
      </c>
      <c r="L186" s="17">
        <v>212161.5699999989</v>
      </c>
    </row>
    <row r="187" spans="1:12" x14ac:dyDescent="0.35">
      <c r="A187" s="6">
        <v>2996</v>
      </c>
      <c r="B187" s="6">
        <v>3612</v>
      </c>
      <c r="C187" s="7" t="s">
        <v>193</v>
      </c>
      <c r="D187" s="28">
        <v>959029.32681671204</v>
      </c>
      <c r="E187" s="17">
        <v>114866.06</v>
      </c>
      <c r="F187" s="21">
        <f>(E187/D187)</f>
        <v>0.11977325071097955</v>
      </c>
      <c r="G187" s="17">
        <f t="shared" si="15"/>
        <v>-40326.480000000272</v>
      </c>
      <c r="H187" s="22">
        <f t="shared" si="16"/>
        <v>-0.25984805712955145</v>
      </c>
      <c r="I187" s="17">
        <v>155192.54000000027</v>
      </c>
      <c r="J187" s="17">
        <v>179571.36000000034</v>
      </c>
      <c r="K187" s="17">
        <v>163821.73999999987</v>
      </c>
      <c r="L187" s="17">
        <v>189403.57000000007</v>
      </c>
    </row>
    <row r="188" spans="1:12" x14ac:dyDescent="0.35">
      <c r="A188" s="6">
        <v>2852</v>
      </c>
      <c r="B188" s="6">
        <v>3302</v>
      </c>
      <c r="C188" s="7" t="s">
        <v>194</v>
      </c>
      <c r="D188" s="28"/>
      <c r="E188" s="17"/>
      <c r="F188" s="26"/>
      <c r="G188" s="17"/>
      <c r="H188" s="22"/>
      <c r="I188" s="17"/>
      <c r="J188" s="17"/>
      <c r="K188" s="17"/>
      <c r="L188" s="17">
        <v>29636.760000000009</v>
      </c>
    </row>
    <row r="189" spans="1:12" x14ac:dyDescent="0.35">
      <c r="A189" s="6">
        <v>4148</v>
      </c>
      <c r="B189" s="6">
        <v>3815</v>
      </c>
      <c r="C189" s="7" t="s">
        <v>195</v>
      </c>
      <c r="D189" s="28">
        <v>851363.89379184414</v>
      </c>
      <c r="E189" s="17">
        <v>-62143.810000000056</v>
      </c>
      <c r="F189" s="21">
        <f t="shared" ref="F189:F197" si="18">(E189/D189)</f>
        <v>-7.2993241143010021E-2</v>
      </c>
      <c r="G189" s="17">
        <f t="shared" si="15"/>
        <v>-645.11999999941327</v>
      </c>
      <c r="H189" s="22">
        <f t="shared" ref="H189:H196" si="19">(G189/I189)</f>
        <v>1.0489979542644023E-2</v>
      </c>
      <c r="I189" s="17">
        <v>-61498.690000000643</v>
      </c>
      <c r="J189" s="17">
        <v>10106.859999999753</v>
      </c>
      <c r="K189" s="17">
        <v>19847.64000000013</v>
      </c>
      <c r="L189" s="17">
        <v>66.565000000176951</v>
      </c>
    </row>
    <row r="190" spans="1:12" x14ac:dyDescent="0.35">
      <c r="A190" s="6">
        <v>1578</v>
      </c>
      <c r="B190" s="6">
        <v>5224</v>
      </c>
      <c r="C190" s="7" t="s">
        <v>196</v>
      </c>
      <c r="D190" s="28">
        <v>967957.82734907628</v>
      </c>
      <c r="E190" s="17">
        <v>62194.489999999525</v>
      </c>
      <c r="F190" s="21">
        <f t="shared" si="18"/>
        <v>6.4253305508495284E-2</v>
      </c>
      <c r="G190" s="17">
        <f t="shared" si="15"/>
        <v>-3944.0100000002421</v>
      </c>
      <c r="H190" s="22">
        <f t="shared" si="19"/>
        <v>-5.9632589187844538E-2</v>
      </c>
      <c r="I190" s="17">
        <v>66138.499999999767</v>
      </c>
      <c r="J190" s="17">
        <v>90030.570000000531</v>
      </c>
      <c r="K190" s="17">
        <v>115652.01000000047</v>
      </c>
      <c r="L190" s="17">
        <v>87265.090000000317</v>
      </c>
    </row>
    <row r="191" spans="1:12" x14ac:dyDescent="0.35">
      <c r="A191" s="6">
        <v>2168</v>
      </c>
      <c r="B191" s="6">
        <v>3023</v>
      </c>
      <c r="C191" s="7" t="s">
        <v>197</v>
      </c>
      <c r="D191" s="28">
        <v>1087584.1136003174</v>
      </c>
      <c r="E191" s="17">
        <v>390163.01999999979</v>
      </c>
      <c r="F191" s="21">
        <f t="shared" si="18"/>
        <v>0.35874284583691801</v>
      </c>
      <c r="G191" s="17">
        <f t="shared" si="15"/>
        <v>54214.059999999357</v>
      </c>
      <c r="H191" s="22">
        <f t="shared" si="19"/>
        <v>0.16137588281267276</v>
      </c>
      <c r="I191" s="17">
        <v>335948.96000000043</v>
      </c>
      <c r="J191" s="17">
        <v>323703.50000000023</v>
      </c>
      <c r="K191" s="17">
        <v>361089.26</v>
      </c>
      <c r="L191" s="17">
        <v>247056.89999999991</v>
      </c>
    </row>
    <row r="192" spans="1:12" x14ac:dyDescent="0.35">
      <c r="A192" s="6">
        <v>4436</v>
      </c>
      <c r="B192" s="6">
        <v>3028</v>
      </c>
      <c r="C192" s="7" t="s">
        <v>198</v>
      </c>
      <c r="D192" s="28">
        <v>1144518</v>
      </c>
      <c r="E192" s="17">
        <v>122203.51999999979</v>
      </c>
      <c r="F192" s="21">
        <f t="shared" si="18"/>
        <v>0.10677291226525033</v>
      </c>
      <c r="G192" s="17">
        <f t="shared" si="15"/>
        <v>-32875.350000000093</v>
      </c>
      <c r="H192" s="22">
        <f t="shared" si="19"/>
        <v>-0.21199116294824769</v>
      </c>
      <c r="I192" s="17">
        <v>155078.86999999988</v>
      </c>
      <c r="J192" s="17">
        <v>216757.81999999983</v>
      </c>
      <c r="K192" s="17">
        <v>162678.13000000035</v>
      </c>
      <c r="L192" s="17">
        <v>145462.12999999989</v>
      </c>
    </row>
    <row r="193" spans="1:12" x14ac:dyDescent="0.35">
      <c r="A193" s="6">
        <v>4508</v>
      </c>
      <c r="B193" s="6">
        <v>3015</v>
      </c>
      <c r="C193" s="7" t="s">
        <v>199</v>
      </c>
      <c r="D193" s="28">
        <v>435719.14084745769</v>
      </c>
      <c r="E193" s="17">
        <v>36196.530000000028</v>
      </c>
      <c r="F193" s="21">
        <f t="shared" si="18"/>
        <v>8.3073077601317005E-2</v>
      </c>
      <c r="G193" s="17">
        <f t="shared" si="15"/>
        <v>-24787.340000000084</v>
      </c>
      <c r="H193" s="22">
        <f t="shared" si="19"/>
        <v>-0.40645731404058216</v>
      </c>
      <c r="I193" s="17">
        <v>60983.870000000112</v>
      </c>
      <c r="J193" s="17">
        <v>72378.180000000168</v>
      </c>
      <c r="K193" s="17">
        <v>90114.300000000047</v>
      </c>
      <c r="L193" s="17">
        <v>59024.860000000161</v>
      </c>
    </row>
    <row r="194" spans="1:12" x14ac:dyDescent="0.35">
      <c r="A194" s="6">
        <v>3884</v>
      </c>
      <c r="B194" s="6">
        <v>3430</v>
      </c>
      <c r="C194" s="7" t="s">
        <v>200</v>
      </c>
      <c r="D194" s="28">
        <v>1013944.3960117055</v>
      </c>
      <c r="E194" s="17">
        <v>19099.439999999944</v>
      </c>
      <c r="F194" s="21">
        <f t="shared" si="18"/>
        <v>1.8836772583513003E-2</v>
      </c>
      <c r="G194" s="17">
        <f t="shared" si="15"/>
        <v>-57810.469999999972</v>
      </c>
      <c r="H194" s="22">
        <f t="shared" si="19"/>
        <v>-0.75166477245910224</v>
      </c>
      <c r="I194" s="17">
        <v>76909.909999999916</v>
      </c>
      <c r="J194" s="17">
        <v>124110.62999999989</v>
      </c>
      <c r="K194" s="17">
        <v>186022.34000000043</v>
      </c>
      <c r="L194" s="17">
        <v>168759.20999999996</v>
      </c>
    </row>
    <row r="195" spans="1:12" x14ac:dyDescent="0.35">
      <c r="A195" s="6">
        <v>1018</v>
      </c>
      <c r="B195" s="6">
        <v>3030</v>
      </c>
      <c r="C195" s="7" t="s">
        <v>201</v>
      </c>
      <c r="D195" s="28">
        <v>609700.6231903655</v>
      </c>
      <c r="E195" s="17">
        <v>32802.339999999967</v>
      </c>
      <c r="F195" s="21">
        <f t="shared" si="18"/>
        <v>5.3800732281289079E-2</v>
      </c>
      <c r="G195" s="17">
        <f t="shared" si="15"/>
        <v>9449.3400000002002</v>
      </c>
      <c r="H195" s="22">
        <f t="shared" si="19"/>
        <v>0.40463066843661605</v>
      </c>
      <c r="I195" s="17">
        <v>23352.999999999767</v>
      </c>
      <c r="J195" s="17">
        <v>26156.829999999842</v>
      </c>
      <c r="K195" s="17">
        <v>29871.6599999998</v>
      </c>
      <c r="L195" s="17">
        <v>749.40999999979977</v>
      </c>
    </row>
    <row r="196" spans="1:12" x14ac:dyDescent="0.35">
      <c r="A196" s="6">
        <v>1506</v>
      </c>
      <c r="B196" s="6">
        <v>3450</v>
      </c>
      <c r="C196" s="7" t="s">
        <v>202</v>
      </c>
      <c r="D196" s="28">
        <v>1083158.4266595251</v>
      </c>
      <c r="E196" s="17">
        <v>93851.830000000307</v>
      </c>
      <c r="F196" s="21">
        <f t="shared" si="18"/>
        <v>8.6646447731049459E-2</v>
      </c>
      <c r="G196" s="17">
        <f t="shared" si="15"/>
        <v>66443.980000000214</v>
      </c>
      <c r="H196" s="22">
        <f t="shared" si="19"/>
        <v>2.424268229722506</v>
      </c>
      <c r="I196" s="17">
        <v>27407.850000000093</v>
      </c>
      <c r="J196" s="17">
        <v>37687.959999999963</v>
      </c>
      <c r="K196" s="17">
        <v>57336.440000000293</v>
      </c>
      <c r="L196" s="17">
        <v>42165.619999999995</v>
      </c>
    </row>
    <row r="197" spans="1:12" x14ac:dyDescent="0.35">
      <c r="A197" s="6">
        <v>2870</v>
      </c>
      <c r="B197" s="6">
        <v>3580</v>
      </c>
      <c r="C197" s="7" t="s">
        <v>203</v>
      </c>
      <c r="D197" s="28">
        <v>403514.18709219858</v>
      </c>
      <c r="E197" s="17">
        <v>67596.789999999979</v>
      </c>
      <c r="F197" s="21">
        <f t="shared" si="18"/>
        <v>0.16752023141271821</v>
      </c>
      <c r="G197" s="17">
        <f t="shared" si="15"/>
        <v>45776.87999999983</v>
      </c>
      <c r="H197" s="22">
        <f>-(G197/I197)</f>
        <v>-2.0979408256037497</v>
      </c>
      <c r="I197" s="17">
        <v>21819.910000000149</v>
      </c>
      <c r="J197" s="17">
        <v>-3058.7099999998463</v>
      </c>
      <c r="K197" s="17">
        <v>-14248.640000000072</v>
      </c>
      <c r="L197" s="17">
        <v>-7017.0200000000186</v>
      </c>
    </row>
    <row r="198" spans="1:12" x14ac:dyDescent="0.35">
      <c r="A198" s="6">
        <v>4872</v>
      </c>
      <c r="B198" s="6">
        <v>3560</v>
      </c>
      <c r="C198" s="7" t="s">
        <v>204</v>
      </c>
      <c r="D198" s="28"/>
      <c r="E198" s="17"/>
      <c r="F198" s="26"/>
      <c r="G198" s="17"/>
      <c r="H198" s="22"/>
      <c r="I198" s="17"/>
      <c r="J198" s="17"/>
      <c r="K198" s="17"/>
      <c r="L198" s="17">
        <v>-104545.37</v>
      </c>
    </row>
    <row r="199" spans="1:12" x14ac:dyDescent="0.35">
      <c r="A199" s="6">
        <v>4202</v>
      </c>
      <c r="B199" s="6">
        <v>5229</v>
      </c>
      <c r="C199" s="7" t="s">
        <v>205</v>
      </c>
      <c r="D199" s="28">
        <v>1244649.6684575516</v>
      </c>
      <c r="E199" s="17">
        <v>221842.64000000013</v>
      </c>
      <c r="F199" s="21">
        <f>(E199/D199)</f>
        <v>0.17823701369311537</v>
      </c>
      <c r="G199" s="17">
        <f t="shared" si="15"/>
        <v>-60158.579999999609</v>
      </c>
      <c r="H199" s="22">
        <f>(G199/I199)</f>
        <v>-0.21332737496667448</v>
      </c>
      <c r="I199" s="17">
        <v>282001.21999999974</v>
      </c>
      <c r="J199" s="17">
        <v>308626.42000000039</v>
      </c>
      <c r="K199" s="17">
        <v>159821.48999999953</v>
      </c>
      <c r="L199" s="17">
        <v>109978.72</v>
      </c>
    </row>
    <row r="200" spans="1:12" x14ac:dyDescent="0.35">
      <c r="A200" s="6">
        <v>1880</v>
      </c>
      <c r="B200" s="6">
        <v>2297</v>
      </c>
      <c r="C200" s="7" t="s">
        <v>206</v>
      </c>
      <c r="D200" s="28">
        <v>1397815.3873084716</v>
      </c>
      <c r="E200" s="17">
        <v>555987.98999999929</v>
      </c>
      <c r="F200" s="21">
        <f>(E200/D200)</f>
        <v>0.3977549503662054</v>
      </c>
      <c r="G200" s="17">
        <f t="shared" ref="G200:G243" si="20">E200-I200</f>
        <v>145145.43999999901</v>
      </c>
      <c r="H200" s="22">
        <f>(G200/I200)</f>
        <v>0.35328726296728252</v>
      </c>
      <c r="I200" s="17">
        <v>410842.55000000028</v>
      </c>
      <c r="J200" s="17">
        <v>334970.1100000008</v>
      </c>
      <c r="K200" s="17">
        <v>236087.4700000002</v>
      </c>
      <c r="L200" s="17">
        <v>108894.1800000004</v>
      </c>
    </row>
    <row r="201" spans="1:12" x14ac:dyDescent="0.35">
      <c r="A201" s="6">
        <v>2372</v>
      </c>
      <c r="B201" s="6">
        <v>3810</v>
      </c>
      <c r="C201" s="7" t="s">
        <v>207</v>
      </c>
      <c r="D201" s="28">
        <v>1102968.2164527758</v>
      </c>
      <c r="E201" s="17">
        <v>52509.350000000559</v>
      </c>
      <c r="F201" s="21">
        <f>(E201/D201)</f>
        <v>4.7607310180591028E-2</v>
      </c>
      <c r="G201" s="17">
        <f t="shared" si="20"/>
        <v>25202.460000000196</v>
      </c>
      <c r="H201" s="22">
        <f>(G201/I201)</f>
        <v>0.92293410197938541</v>
      </c>
      <c r="I201" s="17">
        <v>27306.890000000363</v>
      </c>
      <c r="J201" s="17">
        <v>80688.010000000475</v>
      </c>
      <c r="K201" s="17">
        <v>54468.64000000013</v>
      </c>
      <c r="L201" s="17">
        <v>51225.850000000093</v>
      </c>
    </row>
    <row r="202" spans="1:12" x14ac:dyDescent="0.35">
      <c r="A202" s="6">
        <v>1382</v>
      </c>
      <c r="B202" s="6">
        <v>3440</v>
      </c>
      <c r="C202" s="7" t="s">
        <v>208</v>
      </c>
      <c r="D202" s="28">
        <v>1909358.6</v>
      </c>
      <c r="E202" s="17">
        <v>-104103.76000000071</v>
      </c>
      <c r="F202" s="21">
        <f>(E202/D202)</f>
        <v>-5.4522895803858273E-2</v>
      </c>
      <c r="G202" s="17">
        <f t="shared" si="20"/>
        <v>-118375.7200000002</v>
      </c>
      <c r="H202" s="22">
        <f>(G202/I202)</f>
        <v>-8.2942861386946412</v>
      </c>
      <c r="I202" s="17">
        <v>14271.959999999497</v>
      </c>
      <c r="J202" s="17">
        <v>151510.1799999997</v>
      </c>
      <c r="K202" s="17">
        <v>153911.09999999986</v>
      </c>
      <c r="L202" s="17">
        <v>68156.320000000065</v>
      </c>
    </row>
    <row r="203" spans="1:12" x14ac:dyDescent="0.35">
      <c r="A203" s="6">
        <v>4480</v>
      </c>
      <c r="B203" s="6">
        <v>3232</v>
      </c>
      <c r="C203" s="7" t="s">
        <v>209</v>
      </c>
      <c r="D203" s="28"/>
      <c r="E203" s="17"/>
      <c r="F203" s="26"/>
      <c r="G203" s="17"/>
      <c r="H203" s="22"/>
      <c r="I203" s="17"/>
      <c r="J203" s="17"/>
      <c r="K203" s="17"/>
      <c r="L203" s="17">
        <v>22644.690000000061</v>
      </c>
    </row>
    <row r="204" spans="1:12" x14ac:dyDescent="0.35">
      <c r="A204" s="6">
        <v>3688</v>
      </c>
      <c r="B204" s="6">
        <v>3102</v>
      </c>
      <c r="C204" s="7" t="s">
        <v>210</v>
      </c>
      <c r="D204" s="28"/>
      <c r="E204" s="31">
        <v>0</v>
      </c>
      <c r="F204" s="21"/>
      <c r="G204" s="17">
        <f t="shared" si="20"/>
        <v>-81136.019999999786</v>
      </c>
      <c r="H204" s="22">
        <f>(G204/I204)</f>
        <v>-1</v>
      </c>
      <c r="I204" s="17">
        <v>81136.019999999786</v>
      </c>
      <c r="J204" s="17">
        <v>143911.80000000005</v>
      </c>
      <c r="K204" s="17">
        <v>120016.43999999994</v>
      </c>
      <c r="L204" s="17">
        <v>99399.319999999949</v>
      </c>
    </row>
    <row r="205" spans="1:12" x14ac:dyDescent="0.35">
      <c r="A205" s="6">
        <v>1808</v>
      </c>
      <c r="B205" s="6">
        <v>3209</v>
      </c>
      <c r="C205" s="7" t="s">
        <v>211</v>
      </c>
      <c r="D205" s="28">
        <v>1297243</v>
      </c>
      <c r="E205" s="17">
        <v>57117.090000000317</v>
      </c>
      <c r="F205" s="21">
        <f>(E205/D205)</f>
        <v>4.4029599697204234E-2</v>
      </c>
      <c r="G205" s="17">
        <f t="shared" si="20"/>
        <v>85666.280000000261</v>
      </c>
      <c r="H205" s="22">
        <f>(G205/I205)</f>
        <v>-3.0006553600995485</v>
      </c>
      <c r="I205" s="17">
        <v>-28549.189999999944</v>
      </c>
      <c r="J205" s="17">
        <v>31556.070000000298</v>
      </c>
      <c r="K205" s="17">
        <v>-9808.1300000001211</v>
      </c>
      <c r="L205" s="17">
        <v>-2913.0600000002887</v>
      </c>
    </row>
    <row r="206" spans="1:12" x14ac:dyDescent="0.35">
      <c r="A206" s="6">
        <v>3932</v>
      </c>
      <c r="B206" s="6">
        <v>3013</v>
      </c>
      <c r="C206" s="7" t="s">
        <v>212</v>
      </c>
      <c r="D206" s="28">
        <v>1002089.1852549698</v>
      </c>
      <c r="E206" s="17">
        <v>52274.669999999925</v>
      </c>
      <c r="F206" s="21">
        <f>(E206/D206)</f>
        <v>5.2165686217538865E-2</v>
      </c>
      <c r="G206" s="17">
        <f t="shared" si="20"/>
        <v>-49778.520000000019</v>
      </c>
      <c r="H206" s="22">
        <f>(G206/I206)</f>
        <v>-0.48777034799206226</v>
      </c>
      <c r="I206" s="17">
        <v>102053.18999999994</v>
      </c>
      <c r="J206" s="17">
        <v>122485.44000000041</v>
      </c>
      <c r="K206" s="17">
        <v>144630.17000000027</v>
      </c>
      <c r="L206" s="17">
        <v>119875.01000000001</v>
      </c>
    </row>
    <row r="207" spans="1:12" x14ac:dyDescent="0.35">
      <c r="A207" s="6">
        <v>1264</v>
      </c>
      <c r="B207" s="6">
        <v>3471</v>
      </c>
      <c r="C207" s="7" t="s">
        <v>213</v>
      </c>
      <c r="D207" s="28"/>
      <c r="E207" s="17"/>
      <c r="F207" s="26"/>
      <c r="G207" s="17"/>
      <c r="H207" s="22"/>
      <c r="I207" s="17"/>
      <c r="J207" s="17"/>
      <c r="K207" s="17"/>
      <c r="L207" s="17">
        <v>180139.49000000022</v>
      </c>
    </row>
    <row r="208" spans="1:12" x14ac:dyDescent="0.35">
      <c r="A208" s="6">
        <v>1428</v>
      </c>
      <c r="B208" s="6">
        <v>3622</v>
      </c>
      <c r="C208" s="7" t="s">
        <v>214</v>
      </c>
      <c r="D208" s="28"/>
      <c r="E208" s="31">
        <v>0</v>
      </c>
      <c r="F208" s="21"/>
      <c r="G208" s="17">
        <f t="shared" si="20"/>
        <v>-15109.54000000027</v>
      </c>
      <c r="H208" s="22">
        <f t="shared" ref="H208:H213" si="21">(G208/I208)</f>
        <v>-1</v>
      </c>
      <c r="I208" s="17">
        <v>15109.54000000027</v>
      </c>
      <c r="J208" s="17">
        <v>48862.229999999749</v>
      </c>
      <c r="K208" s="17">
        <v>86681.300000000512</v>
      </c>
      <c r="L208" s="17">
        <v>98818.820000000065</v>
      </c>
    </row>
    <row r="209" spans="1:12" x14ac:dyDescent="0.35">
      <c r="A209" s="6">
        <v>1426</v>
      </c>
      <c r="B209" s="6">
        <v>3592</v>
      </c>
      <c r="C209" s="7" t="s">
        <v>215</v>
      </c>
      <c r="D209" s="28">
        <v>1393967.8690014731</v>
      </c>
      <c r="E209" s="17">
        <v>205269.26000000024</v>
      </c>
      <c r="F209" s="21">
        <f t="shared" ref="F209:F219" si="22">(E209/D209)</f>
        <v>0.14725537407618922</v>
      </c>
      <c r="G209" s="17">
        <f t="shared" si="20"/>
        <v>86244.650000000373</v>
      </c>
      <c r="H209" s="22">
        <f t="shared" si="21"/>
        <v>0.72459510684387429</v>
      </c>
      <c r="I209" s="17">
        <v>119024.60999999987</v>
      </c>
      <c r="J209" s="17">
        <v>121533.04000000027</v>
      </c>
      <c r="K209" s="17">
        <v>131074.35000000009</v>
      </c>
      <c r="L209" s="17">
        <v>96581.550000000047</v>
      </c>
    </row>
    <row r="210" spans="1:12" x14ac:dyDescent="0.35">
      <c r="A210" s="6">
        <v>4216</v>
      </c>
      <c r="B210" s="6">
        <v>2041</v>
      </c>
      <c r="C210" s="7" t="s">
        <v>216</v>
      </c>
      <c r="D210" s="28">
        <v>1827284</v>
      </c>
      <c r="E210" s="17">
        <v>181940.64000000106</v>
      </c>
      <c r="F210" s="21">
        <f t="shared" si="22"/>
        <v>9.9568890221772344E-2</v>
      </c>
      <c r="G210" s="17">
        <f t="shared" si="20"/>
        <v>34019.400000000838</v>
      </c>
      <c r="H210" s="22">
        <f t="shared" si="21"/>
        <v>0.229983199167346</v>
      </c>
      <c r="I210" s="17">
        <v>147921.24000000022</v>
      </c>
      <c r="J210" s="17">
        <v>221771.30000000051</v>
      </c>
      <c r="K210" s="17">
        <v>142866.24999999953</v>
      </c>
      <c r="L210" s="17">
        <v>50255.059999999823</v>
      </c>
    </row>
    <row r="211" spans="1:12" x14ac:dyDescent="0.35">
      <c r="A211" s="6">
        <v>4218</v>
      </c>
      <c r="B211" s="6">
        <v>2081</v>
      </c>
      <c r="C211" s="7" t="s">
        <v>217</v>
      </c>
      <c r="D211" s="28">
        <v>2396645</v>
      </c>
      <c r="E211" s="17">
        <v>433126.97999999858</v>
      </c>
      <c r="F211" s="21">
        <f t="shared" si="22"/>
        <v>0.18072220958882046</v>
      </c>
      <c r="G211" s="17">
        <f t="shared" si="20"/>
        <v>176184.24999999814</v>
      </c>
      <c r="H211" s="22">
        <f t="shared" si="21"/>
        <v>0.68569462930512892</v>
      </c>
      <c r="I211" s="17">
        <v>256942.73000000045</v>
      </c>
      <c r="J211" s="17">
        <v>272376.95000000019</v>
      </c>
      <c r="K211" s="17">
        <v>94907.389999999665</v>
      </c>
      <c r="L211" s="17">
        <v>61980.759999999776</v>
      </c>
    </row>
    <row r="212" spans="1:12" x14ac:dyDescent="0.35">
      <c r="A212" s="6">
        <v>4238</v>
      </c>
      <c r="B212" s="6">
        <v>2550</v>
      </c>
      <c r="C212" s="7" t="s">
        <v>218</v>
      </c>
      <c r="D212" s="28">
        <v>873638.09776962176</v>
      </c>
      <c r="E212" s="17">
        <v>79286.570000000298</v>
      </c>
      <c r="F212" s="21">
        <f t="shared" si="22"/>
        <v>9.075447854485412E-2</v>
      </c>
      <c r="G212" s="17">
        <f t="shared" si="20"/>
        <v>-34201.639999999432</v>
      </c>
      <c r="H212" s="22">
        <f t="shared" si="21"/>
        <v>-0.30136734027261081</v>
      </c>
      <c r="I212" s="17">
        <v>113488.20999999973</v>
      </c>
      <c r="J212" s="17">
        <v>186463.69000000041</v>
      </c>
      <c r="K212" s="17">
        <v>243171.6599999998</v>
      </c>
      <c r="L212" s="17">
        <v>202250.83999999973</v>
      </c>
    </row>
    <row r="213" spans="1:12" x14ac:dyDescent="0.35">
      <c r="A213" s="6">
        <v>4262</v>
      </c>
      <c r="B213" s="6">
        <v>3225</v>
      </c>
      <c r="C213" s="7" t="s">
        <v>219</v>
      </c>
      <c r="D213" s="28">
        <v>908161.89036157634</v>
      </c>
      <c r="E213" s="17">
        <v>70067.520000000019</v>
      </c>
      <c r="F213" s="21">
        <f t="shared" si="22"/>
        <v>7.715311635913645E-2</v>
      </c>
      <c r="G213" s="17">
        <f t="shared" si="20"/>
        <v>18320.90000000014</v>
      </c>
      <c r="H213" s="22">
        <f t="shared" si="21"/>
        <v>0.35405017757681917</v>
      </c>
      <c r="I213" s="17">
        <v>51746.619999999879</v>
      </c>
      <c r="J213" s="17">
        <v>58989.249999999884</v>
      </c>
      <c r="K213" s="17">
        <v>45621.100000000093</v>
      </c>
      <c r="L213" s="17">
        <v>73736.609999999986</v>
      </c>
    </row>
    <row r="214" spans="1:12" x14ac:dyDescent="0.35">
      <c r="A214" s="6">
        <v>1268</v>
      </c>
      <c r="B214" s="6">
        <v>2671</v>
      </c>
      <c r="C214" s="7" t="s">
        <v>220</v>
      </c>
      <c r="D214" s="28">
        <v>827513.67394401284</v>
      </c>
      <c r="E214" s="31">
        <v>0</v>
      </c>
      <c r="F214" s="21">
        <f t="shared" si="22"/>
        <v>0</v>
      </c>
      <c r="G214" s="17">
        <f t="shared" si="20"/>
        <v>-9245.3300000001909</v>
      </c>
      <c r="H214" s="22">
        <f>-(G214/I214)</f>
        <v>1</v>
      </c>
      <c r="I214" s="17">
        <v>9245.3300000001909</v>
      </c>
      <c r="J214" s="17">
        <v>-2427.8400000006659</v>
      </c>
      <c r="K214" s="17">
        <v>48675.290000000037</v>
      </c>
      <c r="L214" s="17">
        <v>78225.95000000007</v>
      </c>
    </row>
    <row r="215" spans="1:12" x14ac:dyDescent="0.35">
      <c r="A215" s="6">
        <v>1266</v>
      </c>
      <c r="B215" s="6">
        <v>2601</v>
      </c>
      <c r="C215" s="7" t="s">
        <v>221</v>
      </c>
      <c r="D215" s="28">
        <v>1049439.8966618883</v>
      </c>
      <c r="E215" s="17">
        <v>109274.74000000022</v>
      </c>
      <c r="F215" s="21">
        <f t="shared" si="22"/>
        <v>0.10412672545382243</v>
      </c>
      <c r="G215" s="17">
        <f t="shared" si="20"/>
        <v>-59864.389999999898</v>
      </c>
      <c r="H215" s="22">
        <f t="shared" ref="H215:H222" si="23">(G215/I215)</f>
        <v>-0.35393578056124481</v>
      </c>
      <c r="I215" s="17">
        <v>169139.13000000012</v>
      </c>
      <c r="J215" s="17">
        <v>223207.76</v>
      </c>
      <c r="K215" s="17">
        <v>181975.91000000038</v>
      </c>
      <c r="L215" s="17">
        <v>133739.6399999999</v>
      </c>
    </row>
    <row r="216" spans="1:12" x14ac:dyDescent="0.35">
      <c r="A216" s="6">
        <v>4358</v>
      </c>
      <c r="B216" s="6">
        <v>2050</v>
      </c>
      <c r="C216" s="7" t="s">
        <v>222</v>
      </c>
      <c r="D216" s="28">
        <v>918477.4814584764</v>
      </c>
      <c r="E216" s="17">
        <v>153043.42999999993</v>
      </c>
      <c r="F216" s="21">
        <f t="shared" si="22"/>
        <v>0.16662730778873092</v>
      </c>
      <c r="G216" s="17">
        <f t="shared" si="20"/>
        <v>84533.789999999804</v>
      </c>
      <c r="H216" s="22">
        <f t="shared" si="23"/>
        <v>1.2338962808737521</v>
      </c>
      <c r="I216" s="17">
        <v>68509.64000000013</v>
      </c>
      <c r="J216" s="17">
        <v>59092.259999999776</v>
      </c>
      <c r="K216" s="17">
        <v>83021.10999999952</v>
      </c>
      <c r="L216" s="17">
        <v>38997.919999999809</v>
      </c>
    </row>
    <row r="217" spans="1:12" x14ac:dyDescent="0.35">
      <c r="A217" s="6">
        <v>4366</v>
      </c>
      <c r="B217" s="6">
        <v>3470</v>
      </c>
      <c r="C217" s="7" t="s">
        <v>223</v>
      </c>
      <c r="D217" s="28">
        <v>606908.50213040493</v>
      </c>
      <c r="E217" s="17">
        <v>170032.02000000002</v>
      </c>
      <c r="F217" s="21">
        <f t="shared" si="22"/>
        <v>0.28016087994012917</v>
      </c>
      <c r="G217" s="17">
        <f t="shared" si="20"/>
        <v>47210.890000000014</v>
      </c>
      <c r="H217" s="22">
        <f t="shared" si="23"/>
        <v>0.38438736070902468</v>
      </c>
      <c r="I217" s="17">
        <v>122821.13</v>
      </c>
      <c r="J217" s="17">
        <v>87481.420000000042</v>
      </c>
      <c r="K217" s="17">
        <v>25765.219999999681</v>
      </c>
      <c r="L217" s="17">
        <v>-44587.370000000112</v>
      </c>
    </row>
    <row r="218" spans="1:12" x14ac:dyDescent="0.35">
      <c r="A218" s="6">
        <v>4374</v>
      </c>
      <c r="B218" s="6">
        <v>5248</v>
      </c>
      <c r="C218" s="7" t="s">
        <v>224</v>
      </c>
      <c r="D218" s="28">
        <v>1172420</v>
      </c>
      <c r="E218" s="17">
        <v>47557.089999999618</v>
      </c>
      <c r="F218" s="21">
        <f t="shared" si="22"/>
        <v>4.0563185547840892E-2</v>
      </c>
      <c r="G218" s="17">
        <f t="shared" si="20"/>
        <v>-50729.830000000075</v>
      </c>
      <c r="H218" s="22">
        <f t="shared" si="23"/>
        <v>-0.51614019444296588</v>
      </c>
      <c r="I218" s="17">
        <v>98286.919999999693</v>
      </c>
      <c r="J218" s="17">
        <v>82933.580000000307</v>
      </c>
      <c r="K218" s="17">
        <v>83380.369999999879</v>
      </c>
      <c r="L218" s="17">
        <v>102071.80999999982</v>
      </c>
    </row>
    <row r="219" spans="1:12" x14ac:dyDescent="0.35">
      <c r="A219" s="6">
        <v>3294</v>
      </c>
      <c r="B219" s="6">
        <v>5269</v>
      </c>
      <c r="C219" s="7" t="s">
        <v>225</v>
      </c>
      <c r="D219" s="28">
        <v>1932409.3006604025</v>
      </c>
      <c r="E219" s="17">
        <v>749401.60000000009</v>
      </c>
      <c r="F219" s="21">
        <f t="shared" si="22"/>
        <v>0.38780686873318787</v>
      </c>
      <c r="G219" s="17">
        <f t="shared" si="20"/>
        <v>108263.53000000026</v>
      </c>
      <c r="H219" s="22">
        <f t="shared" si="23"/>
        <v>0.16886149031830272</v>
      </c>
      <c r="I219" s="17">
        <v>641138.06999999983</v>
      </c>
      <c r="J219" s="17">
        <v>524289.32999999914</v>
      </c>
      <c r="K219" s="17">
        <v>303194.25</v>
      </c>
      <c r="L219" s="17">
        <v>206102.24000000069</v>
      </c>
    </row>
    <row r="220" spans="1:12" x14ac:dyDescent="0.35">
      <c r="A220" s="6">
        <v>4490</v>
      </c>
      <c r="B220" s="6">
        <v>2630</v>
      </c>
      <c r="C220" s="7" t="s">
        <v>226</v>
      </c>
      <c r="D220" s="28">
        <v>906050.40337212046</v>
      </c>
      <c r="E220" s="17">
        <v>66480.700000000419</v>
      </c>
      <c r="F220" s="21">
        <f>(E220/D220)</f>
        <v>7.337417405541001E-2</v>
      </c>
      <c r="G220" s="17">
        <f t="shared" si="20"/>
        <v>-11858.010000000009</v>
      </c>
      <c r="H220" s="22">
        <f t="shared" si="23"/>
        <v>-0.1513684613902877</v>
      </c>
      <c r="I220" s="17">
        <v>78338.710000000428</v>
      </c>
      <c r="J220" s="17">
        <v>121292.60999999964</v>
      </c>
      <c r="K220" s="17">
        <v>118138.68000000017</v>
      </c>
      <c r="L220" s="17">
        <v>78860.819999999832</v>
      </c>
    </row>
    <row r="221" spans="1:12" x14ac:dyDescent="0.35">
      <c r="A221" s="6">
        <v>1688</v>
      </c>
      <c r="B221" s="6">
        <v>2210</v>
      </c>
      <c r="C221" s="7" t="s">
        <v>227</v>
      </c>
      <c r="D221" s="28">
        <v>1736470.7311706147</v>
      </c>
      <c r="E221" s="17">
        <v>500224.90999999968</v>
      </c>
      <c r="F221" s="21">
        <f>(E221/D221)</f>
        <v>0.28806987703315956</v>
      </c>
      <c r="G221" s="17">
        <f t="shared" si="20"/>
        <v>169592.32000000053</v>
      </c>
      <c r="H221" s="22">
        <f t="shared" si="23"/>
        <v>0.51293286000633198</v>
      </c>
      <c r="I221" s="17">
        <v>330632.58999999915</v>
      </c>
      <c r="J221" s="17">
        <v>180544.64999999898</v>
      </c>
      <c r="K221" s="17">
        <v>167298.5399999998</v>
      </c>
      <c r="L221" s="17">
        <v>110734.52000000095</v>
      </c>
    </row>
    <row r="222" spans="1:12" x14ac:dyDescent="0.35">
      <c r="A222" s="6">
        <v>4150</v>
      </c>
      <c r="B222" s="6">
        <v>3814</v>
      </c>
      <c r="C222" s="7" t="s">
        <v>228</v>
      </c>
      <c r="D222" s="28">
        <v>867382.82001838158</v>
      </c>
      <c r="E222" s="17">
        <v>233904.40000000037</v>
      </c>
      <c r="F222" s="21">
        <f>(E222/D222)</f>
        <v>0.26966685827953507</v>
      </c>
      <c r="G222" s="17">
        <f t="shared" si="20"/>
        <v>57787.360000000335</v>
      </c>
      <c r="H222" s="22">
        <f t="shared" si="23"/>
        <v>0.32811907354336822</v>
      </c>
      <c r="I222" s="17">
        <v>176117.04000000004</v>
      </c>
      <c r="J222" s="17">
        <v>148964.31999999995</v>
      </c>
      <c r="K222" s="17">
        <v>138326.91000000015</v>
      </c>
      <c r="L222" s="17">
        <v>89160.829999999842</v>
      </c>
    </row>
    <row r="223" spans="1:12" x14ac:dyDescent="0.35">
      <c r="A223" s="6">
        <v>3680</v>
      </c>
      <c r="B223" s="6">
        <v>3251</v>
      </c>
      <c r="C223" s="7" t="s">
        <v>229</v>
      </c>
      <c r="D223" s="28"/>
      <c r="E223" s="17"/>
      <c r="F223" s="26"/>
      <c r="G223" s="17"/>
      <c r="H223" s="22"/>
      <c r="I223" s="17"/>
      <c r="J223" s="17"/>
      <c r="K223" s="17"/>
      <c r="L223" s="17">
        <v>81776.019999999786</v>
      </c>
    </row>
    <row r="224" spans="1:12" x14ac:dyDescent="0.35">
      <c r="A224" s="6">
        <v>4550</v>
      </c>
      <c r="B224" s="6">
        <v>5270</v>
      </c>
      <c r="C224" s="7" t="s">
        <v>230</v>
      </c>
      <c r="D224" s="28">
        <v>1138399.6251456183</v>
      </c>
      <c r="E224" s="17">
        <v>171037.22999999963</v>
      </c>
      <c r="F224" s="21">
        <f>(E224/D224)</f>
        <v>0.15024357547387757</v>
      </c>
      <c r="G224" s="17">
        <f t="shared" si="20"/>
        <v>-15070.830000000424</v>
      </c>
      <c r="H224" s="22">
        <f>(G224/I224)</f>
        <v>-8.0978921600711004E-2</v>
      </c>
      <c r="I224" s="17">
        <v>186108.06000000006</v>
      </c>
      <c r="J224" s="17">
        <v>238752.69999999995</v>
      </c>
      <c r="K224" s="17">
        <v>277958.45999999973</v>
      </c>
      <c r="L224" s="17">
        <v>285492.6399999999</v>
      </c>
    </row>
    <row r="225" spans="1:12" x14ac:dyDescent="0.35">
      <c r="A225" s="6">
        <v>4600</v>
      </c>
      <c r="B225" s="6">
        <v>2261</v>
      </c>
      <c r="C225" s="7" t="s">
        <v>231</v>
      </c>
      <c r="D225" s="28">
        <v>628260.50437963719</v>
      </c>
      <c r="E225" s="17">
        <v>128370.8899999999</v>
      </c>
      <c r="F225" s="21">
        <f>(E225/D225)</f>
        <v>0.20432748693435229</v>
      </c>
      <c r="G225" s="17">
        <f t="shared" si="20"/>
        <v>27723.090000000084</v>
      </c>
      <c r="H225" s="22">
        <f>(G225/I225)</f>
        <v>0.27544655720244393</v>
      </c>
      <c r="I225" s="17">
        <v>100647.79999999981</v>
      </c>
      <c r="J225" s="17">
        <v>90363.470000000088</v>
      </c>
      <c r="K225" s="17">
        <v>48072.420000000275</v>
      </c>
      <c r="L225" s="17">
        <v>45717.180000000168</v>
      </c>
    </row>
    <row r="226" spans="1:12" x14ac:dyDescent="0.35">
      <c r="A226" s="6">
        <v>4724</v>
      </c>
      <c r="B226" s="6">
        <v>3820</v>
      </c>
      <c r="C226" s="7" t="s">
        <v>232</v>
      </c>
      <c r="D226" s="28">
        <v>576116.81039938563</v>
      </c>
      <c r="E226" s="17">
        <v>118564.91000000015</v>
      </c>
      <c r="F226" s="21">
        <f>(E226/D226)</f>
        <v>0.20580012223182056</v>
      </c>
      <c r="G226" s="17">
        <f t="shared" si="20"/>
        <v>18982.420000000158</v>
      </c>
      <c r="H226" s="22">
        <f>(G226/I226)</f>
        <v>0.19062005780333632</v>
      </c>
      <c r="I226" s="17">
        <v>99582.489999999991</v>
      </c>
      <c r="J226" s="17">
        <v>145932.89000000013</v>
      </c>
      <c r="K226" s="17">
        <v>122124.44999999972</v>
      </c>
      <c r="L226" s="17">
        <v>116558.94999999995</v>
      </c>
    </row>
    <row r="227" spans="1:12" x14ac:dyDescent="0.35">
      <c r="A227" s="6">
        <v>4680</v>
      </c>
      <c r="B227" s="6">
        <v>5260</v>
      </c>
      <c r="C227" s="7" t="s">
        <v>233</v>
      </c>
      <c r="D227" s="28">
        <v>1115383.0503925656</v>
      </c>
      <c r="E227" s="17">
        <v>311933.5700000003</v>
      </c>
      <c r="F227" s="21">
        <f t="shared" ref="F227:F235" si="24">(E227/D227)</f>
        <v>0.27966497239689403</v>
      </c>
      <c r="G227" s="17">
        <f t="shared" si="20"/>
        <v>13799.600000000093</v>
      </c>
      <c r="H227" s="22">
        <f t="shared" ref="H227:H243" si="25">(G227/I227)</f>
        <v>4.6286573784262437E-2</v>
      </c>
      <c r="I227" s="17">
        <v>298133.9700000002</v>
      </c>
      <c r="J227" s="17">
        <v>313557.0399999998</v>
      </c>
      <c r="K227" s="17">
        <v>309845.60999999987</v>
      </c>
      <c r="L227" s="17">
        <v>287079.78000000003</v>
      </c>
    </row>
    <row r="228" spans="1:12" x14ac:dyDescent="0.35">
      <c r="A228" s="6">
        <v>1430</v>
      </c>
      <c r="B228" s="6">
        <v>2919</v>
      </c>
      <c r="C228" s="7" t="s">
        <v>234</v>
      </c>
      <c r="D228" s="28">
        <v>1634908.3333333333</v>
      </c>
      <c r="E228" s="17">
        <v>124460.58999999985</v>
      </c>
      <c r="F228" s="21">
        <f t="shared" si="24"/>
        <v>7.6126953091151806E-2</v>
      </c>
      <c r="G228" s="17">
        <f t="shared" si="20"/>
        <v>13653.829999999609</v>
      </c>
      <c r="H228" s="22">
        <f t="shared" si="25"/>
        <v>0.12322199475916071</v>
      </c>
      <c r="I228" s="17">
        <v>110806.76000000024</v>
      </c>
      <c r="J228" s="17">
        <v>91254.170000000391</v>
      </c>
      <c r="K228" s="17">
        <v>22345.849999999395</v>
      </c>
      <c r="L228" s="17">
        <v>28060.719999999998</v>
      </c>
    </row>
    <row r="229" spans="1:12" x14ac:dyDescent="0.35">
      <c r="A229" s="6">
        <v>3336</v>
      </c>
      <c r="B229" s="6">
        <v>2649</v>
      </c>
      <c r="C229" s="7" t="s">
        <v>235</v>
      </c>
      <c r="D229" s="28">
        <v>2018032.2</v>
      </c>
      <c r="E229" s="17">
        <v>168988.85999999987</v>
      </c>
      <c r="F229" s="21">
        <f t="shared" si="24"/>
        <v>8.373942695265213E-2</v>
      </c>
      <c r="G229" s="17">
        <f t="shared" si="20"/>
        <v>-42822.469999999739</v>
      </c>
      <c r="H229" s="22">
        <f t="shared" si="25"/>
        <v>-0.20217270719181935</v>
      </c>
      <c r="I229" s="17">
        <v>211811.32999999961</v>
      </c>
      <c r="J229" s="17">
        <v>267332.60000000009</v>
      </c>
      <c r="K229" s="17">
        <v>180159.63000000012</v>
      </c>
      <c r="L229" s="17">
        <v>114112.16999999969</v>
      </c>
    </row>
    <row r="230" spans="1:12" x14ac:dyDescent="0.35">
      <c r="A230" s="6">
        <v>4706</v>
      </c>
      <c r="B230" s="6">
        <v>2624</v>
      </c>
      <c r="C230" s="7" t="s">
        <v>236</v>
      </c>
      <c r="D230" s="28">
        <v>1016368.9701036791</v>
      </c>
      <c r="E230" s="17">
        <v>171089.5700000003</v>
      </c>
      <c r="F230" s="21">
        <f t="shared" si="24"/>
        <v>0.16833411392178529</v>
      </c>
      <c r="G230" s="17">
        <f t="shared" si="20"/>
        <v>68679.890000000363</v>
      </c>
      <c r="H230" s="22">
        <f t="shared" si="25"/>
        <v>0.6706386544709485</v>
      </c>
      <c r="I230" s="17">
        <v>102409.67999999993</v>
      </c>
      <c r="J230" s="17">
        <v>64966.899999999907</v>
      </c>
      <c r="K230" s="17">
        <v>80323.410000000033</v>
      </c>
      <c r="L230" s="17">
        <v>88966.140000000014</v>
      </c>
    </row>
    <row r="231" spans="1:12" x14ac:dyDescent="0.35">
      <c r="A231" s="6">
        <v>1690</v>
      </c>
      <c r="B231" s="6">
        <v>2879</v>
      </c>
      <c r="C231" s="7" t="s">
        <v>237</v>
      </c>
      <c r="D231" s="28">
        <v>2883878.4528005654</v>
      </c>
      <c r="E231" s="17">
        <v>484259.84999999963</v>
      </c>
      <c r="F231" s="21">
        <f t="shared" si="24"/>
        <v>0.16791964638098034</v>
      </c>
      <c r="G231" s="17">
        <f t="shared" si="20"/>
        <v>-65700.760000001173</v>
      </c>
      <c r="H231" s="22">
        <f t="shared" si="25"/>
        <v>-0.11946448310180083</v>
      </c>
      <c r="I231" s="17">
        <v>549960.6100000008</v>
      </c>
      <c r="J231" s="17">
        <v>598890.85000000149</v>
      </c>
      <c r="K231" s="17">
        <v>472434.49000000022</v>
      </c>
      <c r="L231" s="17">
        <v>164010.29999999935</v>
      </c>
    </row>
    <row r="232" spans="1:12" x14ac:dyDescent="0.35">
      <c r="A232" s="6">
        <v>4734</v>
      </c>
      <c r="B232" s="6">
        <v>3212</v>
      </c>
      <c r="C232" s="7" t="s">
        <v>238</v>
      </c>
      <c r="D232" s="28">
        <v>416969.92208140611</v>
      </c>
      <c r="E232" s="17">
        <v>54904.130000000034</v>
      </c>
      <c r="F232" s="21">
        <f t="shared" si="24"/>
        <v>0.13167407789495417</v>
      </c>
      <c r="G232" s="17">
        <f t="shared" si="20"/>
        <v>8742.1700000000128</v>
      </c>
      <c r="H232" s="22">
        <f t="shared" si="25"/>
        <v>0.1893803902607257</v>
      </c>
      <c r="I232" s="17">
        <v>46161.960000000021</v>
      </c>
      <c r="J232" s="17">
        <v>18967.839999999851</v>
      </c>
      <c r="K232" s="17">
        <v>41757.129999999976</v>
      </c>
      <c r="L232" s="17">
        <v>29179.06000000003</v>
      </c>
    </row>
    <row r="233" spans="1:12" x14ac:dyDescent="0.35">
      <c r="A233" s="6">
        <v>1384</v>
      </c>
      <c r="B233" s="6">
        <v>2767</v>
      </c>
      <c r="C233" s="7" t="s">
        <v>239</v>
      </c>
      <c r="D233" s="28">
        <v>2576288.589520548</v>
      </c>
      <c r="E233" s="17">
        <v>135829.36999999871</v>
      </c>
      <c r="F233" s="21">
        <f t="shared" si="24"/>
        <v>5.2722886152003962E-2</v>
      </c>
      <c r="G233" s="17">
        <f t="shared" si="20"/>
        <v>-262138.6800000011</v>
      </c>
      <c r="H233" s="22">
        <f t="shared" si="25"/>
        <v>-0.65869277697041562</v>
      </c>
      <c r="I233" s="17">
        <v>397968.04999999981</v>
      </c>
      <c r="J233" s="17">
        <v>407290.54999999981</v>
      </c>
      <c r="K233" s="17">
        <v>231574.04999999981</v>
      </c>
      <c r="L233" s="17">
        <v>79897.980000000447</v>
      </c>
    </row>
    <row r="234" spans="1:12" x14ac:dyDescent="0.35">
      <c r="A234" s="6">
        <v>4744</v>
      </c>
      <c r="B234" s="6">
        <v>3213</v>
      </c>
      <c r="C234" s="7" t="s">
        <v>240</v>
      </c>
      <c r="D234" s="28">
        <v>585992.74777521542</v>
      </c>
      <c r="E234" s="17">
        <v>43781.520000000135</v>
      </c>
      <c r="F234" s="21">
        <f t="shared" si="24"/>
        <v>7.4713416106635094E-2</v>
      </c>
      <c r="G234" s="17">
        <f t="shared" si="20"/>
        <v>-13922.91999999946</v>
      </c>
      <c r="H234" s="22">
        <f t="shared" si="25"/>
        <v>-0.2412798737844013</v>
      </c>
      <c r="I234" s="17">
        <v>57704.439999999595</v>
      </c>
      <c r="J234" s="17">
        <v>72889.979999999749</v>
      </c>
      <c r="K234" s="17">
        <v>83746.75</v>
      </c>
      <c r="L234" s="17">
        <v>118665.68999999994</v>
      </c>
    </row>
    <row r="235" spans="1:12" x14ac:dyDescent="0.35">
      <c r="A235" s="6">
        <v>4754</v>
      </c>
      <c r="B235" s="6">
        <v>2271</v>
      </c>
      <c r="C235" s="7" t="s">
        <v>241</v>
      </c>
      <c r="D235" s="28">
        <v>2364219.986000062</v>
      </c>
      <c r="E235" s="17">
        <v>820894.09000000032</v>
      </c>
      <c r="F235" s="21">
        <f t="shared" si="24"/>
        <v>0.34721561227846703</v>
      </c>
      <c r="G235" s="17">
        <f t="shared" si="20"/>
        <v>36231.560000000987</v>
      </c>
      <c r="H235" s="22">
        <f t="shared" si="25"/>
        <v>4.6174703920169376E-2</v>
      </c>
      <c r="I235" s="17">
        <v>784662.52999999933</v>
      </c>
      <c r="J235" s="17">
        <v>862760.89999999944</v>
      </c>
      <c r="K235" s="17">
        <v>705489.19999999972</v>
      </c>
      <c r="L235" s="17">
        <v>507344.17000000086</v>
      </c>
    </row>
    <row r="236" spans="1:12" x14ac:dyDescent="0.35">
      <c r="A236" s="6">
        <v>1582</v>
      </c>
      <c r="B236" s="6">
        <v>2998</v>
      </c>
      <c r="C236" s="7" t="s">
        <v>242</v>
      </c>
      <c r="D236" s="28"/>
      <c r="E236" s="17"/>
      <c r="F236" s="26"/>
      <c r="G236" s="17"/>
      <c r="H236" s="22"/>
      <c r="I236" s="17"/>
      <c r="J236" s="17">
        <v>287659.96999999974</v>
      </c>
      <c r="K236" s="17">
        <v>179532.62000000034</v>
      </c>
      <c r="L236" s="17">
        <v>106612.37000000011</v>
      </c>
    </row>
    <row r="237" spans="1:12" x14ac:dyDescent="0.35">
      <c r="A237" s="6">
        <v>2988</v>
      </c>
      <c r="B237" s="6">
        <v>2918</v>
      </c>
      <c r="C237" s="7" t="s">
        <v>243</v>
      </c>
      <c r="D237" s="28">
        <v>1058118.6640652735</v>
      </c>
      <c r="E237" s="17">
        <v>199817.41000000015</v>
      </c>
      <c r="F237" s="21">
        <f t="shared" ref="F237:F243" si="26">(E237/D237)</f>
        <v>0.18884215616451291</v>
      </c>
      <c r="G237" s="17">
        <f t="shared" si="20"/>
        <v>-46828.10999999987</v>
      </c>
      <c r="H237" s="22">
        <f t="shared" si="25"/>
        <v>-0.18985996583274597</v>
      </c>
      <c r="I237" s="17">
        <v>246645.52000000002</v>
      </c>
      <c r="J237" s="17">
        <v>269029.74</v>
      </c>
      <c r="K237" s="17">
        <v>228543.22000000044</v>
      </c>
      <c r="L237" s="17">
        <v>161733.73999999976</v>
      </c>
    </row>
    <row r="238" spans="1:12" x14ac:dyDescent="0.35">
      <c r="A238" s="6">
        <v>4810</v>
      </c>
      <c r="B238" s="6">
        <v>2770</v>
      </c>
      <c r="C238" s="7" t="s">
        <v>244</v>
      </c>
      <c r="D238" s="28"/>
      <c r="E238" s="31">
        <v>0</v>
      </c>
      <c r="F238" s="21"/>
      <c r="G238" s="17">
        <f t="shared" si="20"/>
        <v>-109025.85999999999</v>
      </c>
      <c r="H238" s="22">
        <f t="shared" si="25"/>
        <v>-1</v>
      </c>
      <c r="I238" s="17">
        <v>109025.85999999999</v>
      </c>
      <c r="J238" s="17">
        <v>36578.199999999953</v>
      </c>
      <c r="K238" s="17">
        <v>47463.059999999823</v>
      </c>
      <c r="L238" s="17">
        <v>29413.460000000079</v>
      </c>
    </row>
    <row r="239" spans="1:12" x14ac:dyDescent="0.35">
      <c r="A239" s="6">
        <v>4864</v>
      </c>
      <c r="B239" s="6">
        <v>2051</v>
      </c>
      <c r="C239" s="7" t="s">
        <v>245</v>
      </c>
      <c r="D239" s="28">
        <v>632908.61587086692</v>
      </c>
      <c r="E239" s="17">
        <v>31406.060000000405</v>
      </c>
      <c r="F239" s="21">
        <f t="shared" si="26"/>
        <v>4.9621792487034529E-2</v>
      </c>
      <c r="G239" s="17">
        <f t="shared" si="20"/>
        <v>18922.420000000508</v>
      </c>
      <c r="H239" s="22">
        <f t="shared" si="25"/>
        <v>1.5157774495259926</v>
      </c>
      <c r="I239" s="17">
        <v>12483.639999999898</v>
      </c>
      <c r="J239" s="17">
        <v>13302.600000000442</v>
      </c>
      <c r="K239" s="17">
        <v>34819.600000000093</v>
      </c>
      <c r="L239" s="17">
        <v>40951.120000000112</v>
      </c>
    </row>
    <row r="240" spans="1:12" x14ac:dyDescent="0.35">
      <c r="A240" s="6">
        <v>4880</v>
      </c>
      <c r="B240" s="6">
        <v>3235</v>
      </c>
      <c r="C240" s="7" t="s">
        <v>246</v>
      </c>
      <c r="D240" s="28">
        <v>650068.55019350501</v>
      </c>
      <c r="E240" s="17">
        <v>35789.499999999884</v>
      </c>
      <c r="F240" s="21">
        <f t="shared" si="26"/>
        <v>5.5054963033277754E-2</v>
      </c>
      <c r="G240" s="17">
        <f t="shared" si="20"/>
        <v>15956.099999999977</v>
      </c>
      <c r="H240" s="22">
        <f t="shared" si="25"/>
        <v>0.80450653947381945</v>
      </c>
      <c r="I240" s="17">
        <v>19833.399999999907</v>
      </c>
      <c r="J240" s="17">
        <v>118655.87</v>
      </c>
      <c r="K240" s="17">
        <v>100538.39999999991</v>
      </c>
      <c r="L240" s="17">
        <v>63479.25</v>
      </c>
    </row>
    <row r="241" spans="1:17" x14ac:dyDescent="0.35">
      <c r="A241" s="6">
        <v>4898</v>
      </c>
      <c r="B241" s="6">
        <v>2619</v>
      </c>
      <c r="C241" s="7" t="s">
        <v>247</v>
      </c>
      <c r="D241" s="28">
        <v>851758.49018193316</v>
      </c>
      <c r="E241" s="17">
        <v>26309.19000000041</v>
      </c>
      <c r="F241" s="21">
        <f t="shared" si="26"/>
        <v>3.0888086591753072E-2</v>
      </c>
      <c r="G241" s="17">
        <f t="shared" si="20"/>
        <v>-47673.519999999553</v>
      </c>
      <c r="H241" s="22">
        <f t="shared" si="25"/>
        <v>-0.64438731698257035</v>
      </c>
      <c r="I241" s="17">
        <v>73982.709999999963</v>
      </c>
      <c r="J241" s="17">
        <v>121821.66999999969</v>
      </c>
      <c r="K241" s="17">
        <v>139380.70000000007</v>
      </c>
      <c r="L241" s="17">
        <v>82069.520000000251</v>
      </c>
    </row>
    <row r="242" spans="1:17" x14ac:dyDescent="0.35">
      <c r="A242" s="6">
        <v>4896</v>
      </c>
      <c r="B242" s="6">
        <v>2950</v>
      </c>
      <c r="C242" s="7" t="s">
        <v>248</v>
      </c>
      <c r="D242" s="28">
        <v>1097195.0586662502</v>
      </c>
      <c r="E242" s="17">
        <v>217412.58999999985</v>
      </c>
      <c r="F242" s="21">
        <f t="shared" si="26"/>
        <v>0.198153088899513</v>
      </c>
      <c r="G242" s="17">
        <f t="shared" si="20"/>
        <v>-57024.329999999609</v>
      </c>
      <c r="H242" s="22">
        <f t="shared" si="25"/>
        <v>-0.20778665640176883</v>
      </c>
      <c r="I242" s="17">
        <v>274436.91999999946</v>
      </c>
      <c r="J242" s="17">
        <v>150186.41999999969</v>
      </c>
      <c r="K242" s="17">
        <v>222356.19999999972</v>
      </c>
      <c r="L242" s="17">
        <v>232944.87000000034</v>
      </c>
    </row>
    <row r="243" spans="1:17" x14ac:dyDescent="0.35">
      <c r="A243" s="12"/>
      <c r="B243" s="12"/>
      <c r="C243" s="9" t="s">
        <v>249</v>
      </c>
      <c r="D243" s="30">
        <f>SUM(D8:D242)</f>
        <v>252931614.82128751</v>
      </c>
      <c r="E243" s="18">
        <f>SUM(E8:E242)</f>
        <v>35324876.062000006</v>
      </c>
      <c r="F243" s="23">
        <f t="shared" si="26"/>
        <v>0.1396617662325815</v>
      </c>
      <c r="G243" s="18">
        <f t="shared" si="20"/>
        <v>-148520.39799997956</v>
      </c>
      <c r="H243" s="24">
        <f t="shared" si="25"/>
        <v>-4.1868107602115873E-3</v>
      </c>
      <c r="I243" s="18">
        <f>SUM(I8:I242)</f>
        <v>35473396.459999986</v>
      </c>
      <c r="J243" s="18">
        <f>SUM(J8:J242)</f>
        <v>39788304.799999975</v>
      </c>
      <c r="K243" s="18">
        <f>SUM(K8:K242)</f>
        <v>35175038.690000005</v>
      </c>
      <c r="L243" s="18">
        <f>SUM(L8:L242)</f>
        <v>27617346.692727007</v>
      </c>
    </row>
    <row r="244" spans="1:17" x14ac:dyDescent="0.35">
      <c r="E244" s="14"/>
      <c r="F244" s="25"/>
      <c r="G244" s="20"/>
      <c r="H244" s="25"/>
      <c r="I244" s="14"/>
      <c r="J244" s="16"/>
      <c r="K244" s="16"/>
      <c r="L244" s="16"/>
    </row>
    <row r="245" spans="1:17" x14ac:dyDescent="0.35">
      <c r="A245" s="6">
        <v>7880</v>
      </c>
      <c r="B245" s="6">
        <v>5406</v>
      </c>
      <c r="C245" s="7" t="s">
        <v>250</v>
      </c>
      <c r="D245" s="28">
        <v>8402732.6630952246</v>
      </c>
      <c r="E245" s="17">
        <v>771451.4299999997</v>
      </c>
      <c r="F245" s="21">
        <f t="shared" ref="F245:F249" si="27">(E245/D245)</f>
        <v>9.1809588729177591E-2</v>
      </c>
      <c r="G245" s="17">
        <f t="shared" ref="G245:G248" si="28">E245-I245</f>
        <v>-242270.46000000089</v>
      </c>
      <c r="H245" s="22">
        <f t="shared" ref="H245:H258" si="29">(G245/I245)</f>
        <v>-0.23899105108601409</v>
      </c>
      <c r="I245" s="17">
        <v>1013721.8900000006</v>
      </c>
      <c r="J245" s="17">
        <v>1255743.5299999993</v>
      </c>
      <c r="K245" s="17">
        <v>950920.2200000016</v>
      </c>
      <c r="L245" s="17">
        <v>861361.04000000097</v>
      </c>
    </row>
    <row r="246" spans="1:17" x14ac:dyDescent="0.35">
      <c r="A246" s="6">
        <v>5090</v>
      </c>
      <c r="B246" s="6">
        <v>4680</v>
      </c>
      <c r="C246" s="7" t="s">
        <v>251</v>
      </c>
      <c r="D246" s="28">
        <v>5125298.7466054847</v>
      </c>
      <c r="E246" s="17">
        <v>408864.84999999963</v>
      </c>
      <c r="F246" s="21">
        <f t="shared" si="27"/>
        <v>7.9773857137750884E-2</v>
      </c>
      <c r="G246" s="17">
        <f t="shared" si="28"/>
        <v>-107406.86000000127</v>
      </c>
      <c r="H246" s="22">
        <f t="shared" si="29"/>
        <v>-0.20804328015571699</v>
      </c>
      <c r="I246" s="17">
        <v>516271.71000000089</v>
      </c>
      <c r="J246" s="17">
        <v>554629.41999999899</v>
      </c>
      <c r="K246" s="17">
        <v>527213.17999999877</v>
      </c>
      <c r="L246" s="17">
        <v>609770.12000000197</v>
      </c>
    </row>
    <row r="247" spans="1:17" x14ac:dyDescent="0.35">
      <c r="A247" s="6">
        <v>5890</v>
      </c>
      <c r="B247" s="6">
        <v>5466</v>
      </c>
      <c r="C247" s="7" t="s">
        <v>252</v>
      </c>
      <c r="D247" s="28">
        <v>5324049.1934596971</v>
      </c>
      <c r="E247" s="17">
        <v>278420.46000000089</v>
      </c>
      <c r="F247" s="21">
        <f t="shared" si="27"/>
        <v>5.2294869916308287E-2</v>
      </c>
      <c r="G247" s="17">
        <f t="shared" si="28"/>
        <v>-12208.9599999981</v>
      </c>
      <c r="H247" s="22">
        <f t="shared" si="29"/>
        <v>-4.2008685837786629E-2</v>
      </c>
      <c r="I247" s="17">
        <v>290629.41999999899</v>
      </c>
      <c r="J247" s="17">
        <v>232795.97999999952</v>
      </c>
      <c r="K247" s="17">
        <v>239050.26999999862</v>
      </c>
      <c r="L247" s="17">
        <v>200843.63000000175</v>
      </c>
    </row>
    <row r="248" spans="1:17" x14ac:dyDescent="0.35">
      <c r="A248" s="6">
        <v>5690</v>
      </c>
      <c r="B248" s="6">
        <v>4701</v>
      </c>
      <c r="C248" s="7" t="s">
        <v>253</v>
      </c>
      <c r="D248" s="28">
        <v>6987523.2339864485</v>
      </c>
      <c r="E248" s="17">
        <v>1709423.8599999994</v>
      </c>
      <c r="F248" s="21">
        <f t="shared" si="27"/>
        <v>0.24463945274422463</v>
      </c>
      <c r="G248" s="17">
        <f t="shared" si="28"/>
        <v>912641.86000000034</v>
      </c>
      <c r="H248" s="22">
        <f t="shared" si="29"/>
        <v>1.145409735661701</v>
      </c>
      <c r="I248" s="17">
        <v>796781.99999999907</v>
      </c>
      <c r="J248" s="17">
        <v>863417.6800000025</v>
      </c>
      <c r="K248" s="17">
        <v>423123.45999999996</v>
      </c>
      <c r="L248" s="17">
        <v>153254.08000000101</v>
      </c>
    </row>
    <row r="249" spans="1:17" x14ac:dyDescent="0.35">
      <c r="A249" s="19"/>
      <c r="B249" s="19"/>
      <c r="C249" s="9" t="s">
        <v>254</v>
      </c>
      <c r="D249" s="30">
        <f>SUM(D245:D248)</f>
        <v>25839603.837146856</v>
      </c>
      <c r="E249" s="18">
        <f>SUM(E245:E248)</f>
        <v>3168160.5999999996</v>
      </c>
      <c r="F249" s="23">
        <f t="shared" si="27"/>
        <v>0.1226087141260839</v>
      </c>
      <c r="G249" s="18">
        <f>E249-I249</f>
        <v>550755.58000000007</v>
      </c>
      <c r="H249" s="24">
        <f t="shared" si="29"/>
        <v>0.21042046446445653</v>
      </c>
      <c r="I249" s="18">
        <f t="shared" ref="I249:L249" si="30">SUM(I245:I248)</f>
        <v>2617405.0199999996</v>
      </c>
      <c r="J249" s="18">
        <f t="shared" si="30"/>
        <v>2906586.6100000003</v>
      </c>
      <c r="K249" s="18">
        <f t="shared" si="30"/>
        <v>2140307.129999999</v>
      </c>
      <c r="L249" s="18">
        <f t="shared" si="30"/>
        <v>1825228.8700000057</v>
      </c>
    </row>
    <row r="250" spans="1:17" x14ac:dyDescent="0.35">
      <c r="A250" s="19"/>
      <c r="B250" s="19"/>
      <c r="C250" s="19"/>
      <c r="E250" s="14"/>
      <c r="F250" s="25"/>
      <c r="G250" s="20"/>
      <c r="H250" s="25"/>
      <c r="I250" s="14"/>
      <c r="J250" s="14"/>
      <c r="K250" s="14"/>
      <c r="L250" s="14"/>
    </row>
    <row r="251" spans="1:17" x14ac:dyDescent="0.35">
      <c r="A251" s="6">
        <v>8013</v>
      </c>
      <c r="B251" s="6">
        <v>7036</v>
      </c>
      <c r="C251" s="7" t="s">
        <v>255</v>
      </c>
      <c r="D251" s="28">
        <v>2447824.4</v>
      </c>
      <c r="E251" s="17">
        <v>387501.73000000091</v>
      </c>
      <c r="F251" s="21">
        <f t="shared" ref="F251:F258" si="31">(E251/D251)</f>
        <v>0.15830454586530018</v>
      </c>
      <c r="G251" s="17">
        <f t="shared" ref="G251:G258" si="32">E251-I251</f>
        <v>52955.750000001397</v>
      </c>
      <c r="H251" s="22">
        <f t="shared" si="29"/>
        <v>0.15829139540101925</v>
      </c>
      <c r="I251" s="17">
        <v>334545.97999999952</v>
      </c>
      <c r="J251" s="17">
        <v>359086.98</v>
      </c>
      <c r="K251" s="17">
        <v>233169.38000000035</v>
      </c>
      <c r="L251" s="17">
        <v>236586.59999999916</v>
      </c>
    </row>
    <row r="252" spans="1:17" x14ac:dyDescent="0.35">
      <c r="A252" s="6">
        <v>8019</v>
      </c>
      <c r="B252" s="6">
        <v>7048</v>
      </c>
      <c r="C252" s="7" t="s">
        <v>256</v>
      </c>
      <c r="D252" s="28">
        <v>5114348.32</v>
      </c>
      <c r="E252" s="17">
        <v>541543.38000000175</v>
      </c>
      <c r="F252" s="21">
        <f t="shared" si="31"/>
        <v>0.10588707419130219</v>
      </c>
      <c r="G252" s="17">
        <f t="shared" si="32"/>
        <v>472294.60000000335</v>
      </c>
      <c r="H252" s="22">
        <f t="shared" si="29"/>
        <v>6.8202587828986196</v>
      </c>
      <c r="I252" s="17">
        <v>69248.779999998398</v>
      </c>
      <c r="J252" s="17">
        <v>86422.910000000149</v>
      </c>
      <c r="K252" s="17">
        <v>274527.92999999784</v>
      </c>
      <c r="L252" s="17">
        <v>174741.13999999966</v>
      </c>
    </row>
    <row r="253" spans="1:17" x14ac:dyDescent="0.35">
      <c r="A253" s="6">
        <v>8014</v>
      </c>
      <c r="B253" s="6">
        <v>7054</v>
      </c>
      <c r="C253" s="7" t="s">
        <v>257</v>
      </c>
      <c r="D253" s="28">
        <v>5688217.5</v>
      </c>
      <c r="E253" s="17">
        <v>83786.970000000671</v>
      </c>
      <c r="F253" s="21">
        <f t="shared" si="31"/>
        <v>1.4729916709408646E-2</v>
      </c>
      <c r="G253" s="17">
        <f t="shared" si="32"/>
        <v>-663029.19000000227</v>
      </c>
      <c r="H253" s="22">
        <f t="shared" si="29"/>
        <v>-0.88780777052280135</v>
      </c>
      <c r="I253" s="17">
        <v>746816.16000000294</v>
      </c>
      <c r="J253" s="17">
        <v>848280.73000000417</v>
      </c>
      <c r="K253" s="17">
        <v>1044093.7600000007</v>
      </c>
      <c r="L253" s="17">
        <v>1298545.0600000015</v>
      </c>
      <c r="O253" s="15"/>
      <c r="P253" s="15"/>
      <c r="Q253" s="15"/>
    </row>
    <row r="254" spans="1:17" x14ac:dyDescent="0.35">
      <c r="A254" s="6">
        <v>8061</v>
      </c>
      <c r="B254" s="6">
        <v>7070</v>
      </c>
      <c r="C254" s="7" t="s">
        <v>258</v>
      </c>
      <c r="D254" s="28">
        <v>3317343.9600000004</v>
      </c>
      <c r="E254" s="17">
        <v>-212424.37000000104</v>
      </c>
      <c r="F254" s="21">
        <f t="shared" si="31"/>
        <v>-6.4034472325263797E-2</v>
      </c>
      <c r="G254" s="17">
        <f t="shared" si="32"/>
        <v>-189273.1799999997</v>
      </c>
      <c r="H254" s="22">
        <f t="shared" si="29"/>
        <v>8.1755270463414078</v>
      </c>
      <c r="I254" s="17">
        <v>-23151.190000001341</v>
      </c>
      <c r="J254" s="17">
        <v>93721.120000001043</v>
      </c>
      <c r="K254" s="17">
        <v>115109.13999999966</v>
      </c>
      <c r="L254" s="17">
        <v>83680.090000000317</v>
      </c>
      <c r="O254" s="15"/>
      <c r="P254" s="15"/>
      <c r="Q254" s="15"/>
    </row>
    <row r="255" spans="1:17" x14ac:dyDescent="0.35">
      <c r="A255" s="6">
        <v>8048</v>
      </c>
      <c r="B255" s="6">
        <v>7069</v>
      </c>
      <c r="C255" s="7" t="s">
        <v>259</v>
      </c>
      <c r="D255" s="28">
        <v>6365010</v>
      </c>
      <c r="E255" s="17">
        <v>1520057</v>
      </c>
      <c r="F255" s="21">
        <f t="shared" si="31"/>
        <v>0.23881455017352682</v>
      </c>
      <c r="G255" s="17">
        <f t="shared" si="32"/>
        <v>-626651.67000000179</v>
      </c>
      <c r="H255" s="22">
        <f t="shared" si="29"/>
        <v>-0.29191276802361882</v>
      </c>
      <c r="I255" s="17">
        <v>2146708.6700000018</v>
      </c>
      <c r="J255" s="17">
        <v>2055242.7399999974</v>
      </c>
      <c r="K255" s="17">
        <v>1502804.9300000002</v>
      </c>
      <c r="L255" s="17">
        <v>1030656.4299999992</v>
      </c>
      <c r="O255" s="15"/>
      <c r="P255" s="15"/>
      <c r="Q255" s="15"/>
    </row>
    <row r="256" spans="1:17" x14ac:dyDescent="0.35">
      <c r="A256" s="6">
        <v>8040</v>
      </c>
      <c r="B256" s="6">
        <v>7060</v>
      </c>
      <c r="C256" s="7" t="s">
        <v>260</v>
      </c>
      <c r="D256" s="28">
        <v>3700226.9400000004</v>
      </c>
      <c r="E256" s="17">
        <v>392523.6799999997</v>
      </c>
      <c r="F256" s="21">
        <f t="shared" si="31"/>
        <v>0.10608097459016923</v>
      </c>
      <c r="G256" s="17">
        <f t="shared" si="32"/>
        <v>-33837.550000000745</v>
      </c>
      <c r="H256" s="22">
        <f t="shared" si="29"/>
        <v>-7.9363571589285239E-2</v>
      </c>
      <c r="I256" s="17">
        <v>426361.23000000045</v>
      </c>
      <c r="J256" s="17">
        <v>346856.90999999968</v>
      </c>
      <c r="K256" s="17">
        <v>104502.86000000034</v>
      </c>
      <c r="L256" s="17">
        <v>-64900.370000000112</v>
      </c>
    </row>
    <row r="257" spans="1:12" x14ac:dyDescent="0.35">
      <c r="A257" s="6">
        <v>8071</v>
      </c>
      <c r="B257" s="6">
        <v>7022</v>
      </c>
      <c r="C257" s="7" t="s">
        <v>261</v>
      </c>
      <c r="D257" s="28"/>
      <c r="E257" s="17"/>
      <c r="F257" s="21"/>
      <c r="G257" s="17"/>
      <c r="H257" s="22"/>
      <c r="I257" s="17"/>
      <c r="J257" s="17">
        <v>436747.01000000071</v>
      </c>
      <c r="K257" s="17">
        <v>232119.96000000043</v>
      </c>
      <c r="L257" s="17">
        <v>185680.3900000006</v>
      </c>
    </row>
    <row r="258" spans="1:12" x14ac:dyDescent="0.35">
      <c r="A258" s="10"/>
      <c r="B258" s="10"/>
      <c r="C258" s="9" t="s">
        <v>262</v>
      </c>
      <c r="D258" s="30">
        <f>SUM(D251:D257)</f>
        <v>26632971.120000001</v>
      </c>
      <c r="E258" s="18">
        <f>SUM(E251:E257)</f>
        <v>2712988.390000002</v>
      </c>
      <c r="F258" s="23">
        <f t="shared" si="31"/>
        <v>0.1018657804935134</v>
      </c>
      <c r="G258" s="18">
        <f t="shared" si="32"/>
        <v>-987541.23999999976</v>
      </c>
      <c r="H258" s="24">
        <f t="shared" si="29"/>
        <v>-0.26686483793942739</v>
      </c>
      <c r="I258" s="18">
        <f t="shared" ref="I258:L258" si="33">SUM(I251:I257)</f>
        <v>3700529.6300000018</v>
      </c>
      <c r="J258" s="18">
        <f t="shared" si="33"/>
        <v>4226358.4000000032</v>
      </c>
      <c r="K258" s="18">
        <f t="shared" si="33"/>
        <v>3506327.9599999995</v>
      </c>
      <c r="L258" s="18">
        <f t="shared" si="33"/>
        <v>2944989.3400000003</v>
      </c>
    </row>
    <row r="259" spans="1:12" x14ac:dyDescent="0.35">
      <c r="A259" s="19"/>
      <c r="B259" s="19"/>
      <c r="C259" s="19"/>
      <c r="E259" s="14"/>
      <c r="F259" s="25"/>
      <c r="G259" s="27"/>
      <c r="H259" s="25"/>
      <c r="I259" s="20"/>
      <c r="J259" s="20"/>
      <c r="K259" s="20"/>
      <c r="L259" s="20"/>
    </row>
    <row r="260" spans="1:12" x14ac:dyDescent="0.35">
      <c r="A260" s="6">
        <v>8148</v>
      </c>
      <c r="B260" s="6">
        <v>1115</v>
      </c>
      <c r="C260" s="7" t="s">
        <v>263</v>
      </c>
      <c r="D260" s="28">
        <v>463253.71799999999</v>
      </c>
      <c r="E260" s="17">
        <v>219446.86999999994</v>
      </c>
      <c r="F260" s="21">
        <f t="shared" ref="F260:F265" si="34">(E260/D260)</f>
        <v>0.4737077361136256</v>
      </c>
      <c r="G260" s="17">
        <f t="shared" ref="G260:G263" si="35">E260-I260</f>
        <v>42105.820000000065</v>
      </c>
      <c r="H260" s="22">
        <f t="shared" ref="H260:H263" si="36">(G260/I260)</f>
        <v>0.23742850287623815</v>
      </c>
      <c r="I260" s="17">
        <v>177341.04999999987</v>
      </c>
      <c r="J260" s="17">
        <v>61304.210000000079</v>
      </c>
      <c r="K260" s="17">
        <v>71516.789999999979</v>
      </c>
      <c r="L260" s="17">
        <v>66001.45000000007</v>
      </c>
    </row>
    <row r="261" spans="1:12" x14ac:dyDescent="0.35">
      <c r="A261" s="6">
        <v>8106</v>
      </c>
      <c r="B261" s="6">
        <v>1120</v>
      </c>
      <c r="C261" s="7" t="s">
        <v>264</v>
      </c>
      <c r="D261" s="28">
        <v>5420120.7431111112</v>
      </c>
      <c r="E261" s="17">
        <v>1157275.6999999993</v>
      </c>
      <c r="F261" s="21">
        <f t="shared" si="34"/>
        <v>0.21351474530726619</v>
      </c>
      <c r="G261" s="17">
        <f t="shared" si="35"/>
        <v>-61428.830000000075</v>
      </c>
      <c r="H261" s="22">
        <f t="shared" si="36"/>
        <v>-5.0405023110893094E-2</v>
      </c>
      <c r="I261" s="17">
        <v>1218704.5299999993</v>
      </c>
      <c r="J261" s="17">
        <v>1396835.2299999986</v>
      </c>
      <c r="K261" s="17">
        <v>1083454.1000000024</v>
      </c>
      <c r="L261" s="17">
        <v>811021.65000000037</v>
      </c>
    </row>
    <row r="262" spans="1:12" x14ac:dyDescent="0.35">
      <c r="A262" s="6">
        <v>8154</v>
      </c>
      <c r="B262" s="6">
        <v>1108</v>
      </c>
      <c r="C262" s="7" t="s">
        <v>265</v>
      </c>
      <c r="D262" s="28">
        <v>768932.06200000003</v>
      </c>
      <c r="E262" s="17">
        <v>398502.55000000028</v>
      </c>
      <c r="F262" s="21">
        <f t="shared" si="34"/>
        <v>0.51825456330106867</v>
      </c>
      <c r="G262" s="17">
        <f t="shared" si="35"/>
        <v>99802.370000000577</v>
      </c>
      <c r="H262" s="22">
        <f t="shared" si="36"/>
        <v>0.33412222918647277</v>
      </c>
      <c r="I262" s="17">
        <v>298700.1799999997</v>
      </c>
      <c r="J262" s="17">
        <v>205942.27000000037</v>
      </c>
      <c r="K262" s="17">
        <v>223772.49000000011</v>
      </c>
      <c r="L262" s="17">
        <v>217670.1100000001</v>
      </c>
    </row>
    <row r="263" spans="1:12" x14ac:dyDescent="0.35">
      <c r="A263" s="10"/>
      <c r="B263" s="10"/>
      <c r="C263" s="9" t="s">
        <v>266</v>
      </c>
      <c r="D263" s="30">
        <f>SUM(D260:D262)</f>
        <v>6652306.5231111115</v>
      </c>
      <c r="E263" s="18">
        <f>SUM(E260:E262)</f>
        <v>1775225.1199999994</v>
      </c>
      <c r="F263" s="23">
        <f t="shared" si="34"/>
        <v>0.26685858714306099</v>
      </c>
      <c r="G263" s="18">
        <f t="shared" si="35"/>
        <v>80479.360000000568</v>
      </c>
      <c r="H263" s="24">
        <f t="shared" si="36"/>
        <v>4.7487571233103792E-2</v>
      </c>
      <c r="I263" s="18">
        <f t="shared" ref="I263:L263" si="37">SUM(I260:I262)</f>
        <v>1694745.7599999988</v>
      </c>
      <c r="J263" s="18">
        <f t="shared" si="37"/>
        <v>1664081.709999999</v>
      </c>
      <c r="K263" s="18">
        <f t="shared" si="37"/>
        <v>1378743.3800000027</v>
      </c>
      <c r="L263" s="18">
        <f t="shared" si="37"/>
        <v>1094693.2100000004</v>
      </c>
    </row>
    <row r="264" spans="1:12" x14ac:dyDescent="0.35">
      <c r="A264" s="19"/>
      <c r="B264" s="19"/>
      <c r="C264" s="19"/>
      <c r="E264" s="14"/>
      <c r="F264" s="25"/>
      <c r="G264" s="20"/>
      <c r="H264" s="25"/>
      <c r="I264" s="14"/>
      <c r="J264" s="14"/>
      <c r="K264" s="14"/>
      <c r="L264" s="14"/>
    </row>
    <row r="265" spans="1:12" x14ac:dyDescent="0.35">
      <c r="A265" s="19"/>
      <c r="B265" s="19"/>
      <c r="C265" s="9" t="s">
        <v>267</v>
      </c>
      <c r="D265" s="30">
        <f>D6+D243+D249+D258+D263</f>
        <v>313698142.3015455</v>
      </c>
      <c r="E265" s="18">
        <f>E6+E243+E249+E258+E263</f>
        <v>43215874.862000003</v>
      </c>
      <c r="F265" s="23">
        <f t="shared" si="34"/>
        <v>0.13776261008411808</v>
      </c>
      <c r="G265" s="18">
        <f>G6+G243+G249+G258+G263</f>
        <v>-463948.41799997864</v>
      </c>
      <c r="H265" s="24">
        <f t="shared" ref="H265" si="38">(G265/I265)</f>
        <v>-1.0621572688743232E-2</v>
      </c>
      <c r="I265" s="18">
        <f>I6+I243+I249+I258+I263</f>
        <v>43679823.279999986</v>
      </c>
      <c r="J265" s="18">
        <f>J6+J243+J249+J258+J263</f>
        <v>48797158.469999984</v>
      </c>
      <c r="K265" s="18">
        <f>K6+K243+K249+K258+K263</f>
        <v>42326055.420000002</v>
      </c>
      <c r="L265" s="18">
        <f>L6+L243+L249+L258+L263</f>
        <v>33609396.752727009</v>
      </c>
    </row>
    <row r="268" spans="1:12" x14ac:dyDescent="0.35">
      <c r="D268" s="15"/>
      <c r="E268" s="15"/>
      <c r="F268" s="15"/>
      <c r="G268" s="15"/>
      <c r="H268" s="15"/>
      <c r="I268" s="15"/>
      <c r="J268" s="15"/>
      <c r="K268" s="15"/>
      <c r="L268" s="15"/>
    </row>
  </sheetData>
  <mergeCells count="4">
    <mergeCell ref="A2:A3"/>
    <mergeCell ref="B2:B3"/>
    <mergeCell ref="C2:C3"/>
    <mergeCell ref="D2:H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DDDB-2CC9-41CE-8B3A-C391777677A0}">
  <sheetPr>
    <pageSetUpPr fitToPage="1"/>
  </sheetPr>
  <dimension ref="A2:Q25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" sqref="E5"/>
    </sheetView>
  </sheetViews>
  <sheetFormatPr defaultColWidth="8.69140625" defaultRowHeight="15.5" outlineLevelRow="1" x14ac:dyDescent="0.35"/>
  <cols>
    <col min="1" max="1" width="6" style="54" customWidth="1"/>
    <col min="2" max="2" width="5.4609375" style="54" customWidth="1"/>
    <col min="3" max="3" width="29.07421875" style="11" bestFit="1" customWidth="1"/>
    <col min="4" max="4" width="9.84375" style="11" bestFit="1" customWidth="1"/>
    <col min="5" max="5" width="10.84375" style="39" bestFit="1" customWidth="1"/>
    <col min="6" max="8" width="8.69140625" style="11"/>
    <col min="9" max="11" width="10.15234375" style="19" bestFit="1" customWidth="1"/>
    <col min="12" max="12" width="8.69140625" style="19"/>
    <col min="13" max="13" width="11.84375" style="48" hidden="1" customWidth="1"/>
    <col min="14" max="14" width="7.53515625" style="48" hidden="1" customWidth="1"/>
    <col min="15" max="15" width="21.921875" style="48" hidden="1" customWidth="1"/>
    <col min="16" max="16" width="6.4609375" style="11" customWidth="1"/>
    <col min="17" max="17" width="10.23046875" style="11" bestFit="1" customWidth="1"/>
    <col min="18" max="16384" width="8.69140625" style="11"/>
  </cols>
  <sheetData>
    <row r="2" spans="1:17" x14ac:dyDescent="0.35">
      <c r="A2" s="80" t="s">
        <v>0</v>
      </c>
      <c r="B2" s="80" t="s">
        <v>1</v>
      </c>
      <c r="C2" s="81" t="s">
        <v>2</v>
      </c>
      <c r="D2" s="82" t="s">
        <v>271</v>
      </c>
      <c r="E2" s="82"/>
      <c r="F2" s="82"/>
      <c r="G2" s="82"/>
      <c r="H2" s="82"/>
      <c r="I2" s="1" t="s">
        <v>270</v>
      </c>
      <c r="J2" s="1" t="s">
        <v>268</v>
      </c>
      <c r="K2" s="1" t="s">
        <v>3</v>
      </c>
      <c r="L2" s="1" t="s">
        <v>4</v>
      </c>
    </row>
    <row r="3" spans="1:17" ht="46.25" customHeight="1" x14ac:dyDescent="0.35">
      <c r="A3" s="80"/>
      <c r="B3" s="80"/>
      <c r="C3" s="81"/>
      <c r="D3" s="3" t="s">
        <v>269</v>
      </c>
      <c r="E3" s="4" t="s">
        <v>7</v>
      </c>
      <c r="F3" s="5" t="s">
        <v>6</v>
      </c>
      <c r="G3" s="5" t="s">
        <v>9</v>
      </c>
      <c r="H3" s="5" t="s">
        <v>10</v>
      </c>
      <c r="I3" s="2" t="s">
        <v>8</v>
      </c>
      <c r="J3" s="2" t="s">
        <v>8</v>
      </c>
      <c r="K3" s="2" t="s">
        <v>8</v>
      </c>
      <c r="L3" s="2" t="s">
        <v>7</v>
      </c>
      <c r="M3" s="58" t="s">
        <v>282</v>
      </c>
      <c r="N3" s="59" t="s">
        <v>283</v>
      </c>
      <c r="O3" s="59" t="s">
        <v>284</v>
      </c>
    </row>
    <row r="4" spans="1:17" x14ac:dyDescent="0.35">
      <c r="A4" s="41"/>
      <c r="B4" s="41"/>
      <c r="C4" s="32"/>
      <c r="D4" s="3"/>
      <c r="E4" s="4"/>
      <c r="F4" s="5"/>
      <c r="G4" s="5"/>
      <c r="H4" s="5"/>
      <c r="I4" s="2"/>
      <c r="J4" s="2"/>
      <c r="K4" s="2"/>
      <c r="L4" s="2"/>
    </row>
    <row r="5" spans="1:17" outlineLevel="1" x14ac:dyDescent="0.35">
      <c r="A5" s="42">
        <v>1640</v>
      </c>
      <c r="B5" s="42">
        <v>1000</v>
      </c>
      <c r="C5" s="7" t="s">
        <v>11</v>
      </c>
      <c r="D5" s="28">
        <v>935721</v>
      </c>
      <c r="E5" s="37">
        <f>VLOOKUP(A5,'[1]Summary of Checks'!$A:$AK,35,FALSE)</f>
        <v>55669.240000000107</v>
      </c>
      <c r="F5" s="72">
        <f>(E5/D5)</f>
        <v>5.9493417375478488E-2</v>
      </c>
      <c r="G5" s="60">
        <f>E5-I5</f>
        <v>11677.220000000205</v>
      </c>
      <c r="H5" s="76">
        <f>(G5/I5)</f>
        <v>0.26543950471017769</v>
      </c>
      <c r="I5" s="60">
        <f>VLOOKUP(A5,'2023-24'!A:H,5,FALSE)</f>
        <v>43992.019999999902</v>
      </c>
      <c r="J5" s="60">
        <f>VLOOKUP($A5,'2023-24'!$A:$L,9,FALSE)</f>
        <v>31076.309999999939</v>
      </c>
      <c r="K5" s="60">
        <f>VLOOKUP($A5,'2023-24'!$A:$L,10,FALSE)</f>
        <v>45606.390000000014</v>
      </c>
      <c r="L5" s="60">
        <f>VLOOKUP($A5,'2023-24'!$A:$L,11,FALSE)</f>
        <v>56075.480000000098</v>
      </c>
      <c r="M5" s="48">
        <f>_xlfn.XLOOKUP(A5,'[2]School Balances'!$A:$A,'[2]School Balances'!$G:$G,,0)</f>
        <v>55669.239999999874</v>
      </c>
      <c r="N5" s="49">
        <f>M5-E5</f>
        <v>-2.3283064365386963E-10</v>
      </c>
      <c r="Q5" s="36"/>
    </row>
    <row r="6" spans="1:17" outlineLevel="1" x14ac:dyDescent="0.35">
      <c r="A6" s="42">
        <v>1642</v>
      </c>
      <c r="B6" s="42">
        <v>1001</v>
      </c>
      <c r="C6" s="7" t="s">
        <v>12</v>
      </c>
      <c r="D6" s="28">
        <v>986839</v>
      </c>
      <c r="E6" s="37">
        <f>VLOOKUP(A6,'[1]Summary of Checks'!$A:$AK,35,FALSE)</f>
        <v>352808.91999999993</v>
      </c>
      <c r="F6" s="72">
        <f>(E6/D6)</f>
        <v>0.35751416391123569</v>
      </c>
      <c r="G6" s="60">
        <f>E6-I6</f>
        <v>162176.24999999988</v>
      </c>
      <c r="H6" s="76">
        <f>(G6/I6)</f>
        <v>0.85072642585344815</v>
      </c>
      <c r="I6" s="60">
        <f>VLOOKUP(A6,'2023-24'!A:H,5,FALSE)</f>
        <v>190632.67000000004</v>
      </c>
      <c r="J6" s="60">
        <f>VLOOKUP($A6,'2023-24'!$A:$L,9,FALSE)</f>
        <v>162670.09999999998</v>
      </c>
      <c r="K6" s="60">
        <f>VLOOKUP($A6,'2023-24'!$A:$L,10,FALSE)</f>
        <v>166220.56000000017</v>
      </c>
      <c r="L6" s="60">
        <f>VLOOKUP($A6,'2023-24'!$A:$L,11,FALSE)</f>
        <v>69562.780000000261</v>
      </c>
      <c r="M6" s="48">
        <f>_xlfn.XLOOKUP(A6,'[2]School Balances'!$A:$A,'[2]School Balances'!$G:$G,,0)</f>
        <v>352808.92000000004</v>
      </c>
      <c r="N6" s="49">
        <f>M6-E6</f>
        <v>0</v>
      </c>
      <c r="Q6" s="36"/>
    </row>
    <row r="7" spans="1:17" s="13" customFormat="1" x14ac:dyDescent="0.35">
      <c r="A7" s="35"/>
      <c r="B7" s="35"/>
      <c r="C7" s="8" t="s">
        <v>13</v>
      </c>
      <c r="D7" s="29">
        <f>SUM(D5:D6)</f>
        <v>1922560</v>
      </c>
      <c r="E7" s="62">
        <f>SUM(E5:E6)</f>
        <v>408478.16000000003</v>
      </c>
      <c r="F7" s="73">
        <f>(E7/D7)</f>
        <v>0.21246575399467379</v>
      </c>
      <c r="G7" s="63">
        <f>E7-I7</f>
        <v>173853.47000000009</v>
      </c>
      <c r="H7" s="77">
        <f>(G7/I7)</f>
        <v>0.74098540098230981</v>
      </c>
      <c r="I7" s="61">
        <f t="shared" ref="I7:L7" si="0">SUM(I5:I6)</f>
        <v>234624.68999999994</v>
      </c>
      <c r="J7" s="61">
        <f t="shared" si="0"/>
        <v>193746.40999999992</v>
      </c>
      <c r="K7" s="61">
        <f t="shared" si="0"/>
        <v>211826.95000000019</v>
      </c>
      <c r="L7" s="61">
        <f t="shared" si="0"/>
        <v>125638.26000000036</v>
      </c>
      <c r="M7" s="50"/>
      <c r="N7" s="50"/>
      <c r="O7" s="50"/>
    </row>
    <row r="8" spans="1:17" x14ac:dyDescent="0.35">
      <c r="E8" s="40"/>
      <c r="F8" s="74"/>
      <c r="G8" s="14"/>
      <c r="H8" s="74"/>
      <c r="I8" s="20"/>
      <c r="J8" s="20"/>
      <c r="K8" s="20"/>
      <c r="L8" s="20"/>
    </row>
    <row r="9" spans="1:17" outlineLevel="1" x14ac:dyDescent="0.35">
      <c r="A9" s="42">
        <v>4750</v>
      </c>
      <c r="B9" s="43">
        <v>3257</v>
      </c>
      <c r="C9" s="7" t="s">
        <v>14</v>
      </c>
      <c r="D9" s="28">
        <f>VLOOKUP(A9,[3]Instalments!$C:$Q,15,FALSE)+VLOOKUP(A9,[3]SchBlock!$C:$FQ,171,FALSE)</f>
        <v>2126509</v>
      </c>
      <c r="E9" s="37">
        <f>VLOOKUP(A9,'[1]Summary of Checks'!$A:$AK,35,FALSE)</f>
        <v>291623.32999999961</v>
      </c>
      <c r="F9" s="72">
        <f t="shared" ref="F9:F72" si="1">(E9/D9)</f>
        <v>0.13713712474294706</v>
      </c>
      <c r="G9" s="60">
        <f t="shared" ref="G9:G68" si="2">E9-I9</f>
        <v>6639.5299999993294</v>
      </c>
      <c r="H9" s="76">
        <f t="shared" ref="H9:H18" si="3">(G9/I9)</f>
        <v>2.3297920794091886E-2</v>
      </c>
      <c r="I9" s="60">
        <f>VLOOKUP(A9,'2023-24'!A:H,5,FALSE)</f>
        <v>284983.80000000028</v>
      </c>
      <c r="J9" s="60">
        <f>VLOOKUP($A9,'2023-24'!$A:$L,9,FALSE)</f>
        <v>231786.3200000003</v>
      </c>
      <c r="K9" s="60">
        <f>VLOOKUP($A9,'2023-24'!$A:$L,10,FALSE)</f>
        <v>253921.96000000043</v>
      </c>
      <c r="L9" s="60">
        <f>VLOOKUP($A9,'2023-24'!$A:$L,11,FALSE)</f>
        <v>154877.07999999984</v>
      </c>
      <c r="M9" s="48">
        <f>_xlfn.XLOOKUP(A9,'[2]School Balances'!$A:$A,'[2]School Balances'!$G:$G,,0)</f>
        <v>291623.33000000007</v>
      </c>
      <c r="N9" s="49">
        <f t="shared" ref="N9:N72" si="4">M9-E9</f>
        <v>4.6566128730773926E-10</v>
      </c>
      <c r="O9" s="51"/>
      <c r="P9" s="36"/>
      <c r="Q9" s="36"/>
    </row>
    <row r="10" spans="1:17" outlineLevel="1" x14ac:dyDescent="0.35">
      <c r="A10" s="42">
        <v>2842</v>
      </c>
      <c r="B10" s="43">
        <v>3822</v>
      </c>
      <c r="C10" s="7" t="s">
        <v>15</v>
      </c>
      <c r="D10" s="28">
        <f>VLOOKUP(A10,[3]Instalments!$C:$Q,15,FALSE)+VLOOKUP(A10,[3]SchBlock!$C:$FQ,171,FALSE)</f>
        <v>985203.76627976994</v>
      </c>
      <c r="E10" s="37">
        <f>VLOOKUP(A10,'[1]Summary of Checks'!$A:$AK,35,FALSE)</f>
        <v>74860.959999999963</v>
      </c>
      <c r="F10" s="72">
        <f t="shared" si="1"/>
        <v>7.5985255601166243E-2</v>
      </c>
      <c r="G10" s="60">
        <f t="shared" si="2"/>
        <v>-87348.35999999987</v>
      </c>
      <c r="H10" s="76">
        <f t="shared" si="3"/>
        <v>-0.53849162304607379</v>
      </c>
      <c r="I10" s="60">
        <f>VLOOKUP(A10,'2023-24'!A:H,5,FALSE)</f>
        <v>162209.31999999983</v>
      </c>
      <c r="J10" s="60">
        <f>VLOOKUP($A10,'2023-24'!$A:$L,9,FALSE)</f>
        <v>178954.06000000006</v>
      </c>
      <c r="K10" s="60">
        <f>VLOOKUP($A10,'2023-24'!$A:$L,10,FALSE)</f>
        <v>181306.2200000002</v>
      </c>
      <c r="L10" s="60">
        <f>VLOOKUP($A10,'2023-24'!$A:$L,11,FALSE)</f>
        <v>215116.07999999996</v>
      </c>
      <c r="M10" s="48">
        <f>_xlfn.XLOOKUP(A10,'[2]School Balances'!$A:$A,'[2]School Balances'!$G:$G,,0)</f>
        <v>74860.959999999963</v>
      </c>
      <c r="N10" s="49">
        <f t="shared" si="4"/>
        <v>0</v>
      </c>
      <c r="O10" s="51"/>
      <c r="P10" s="36"/>
      <c r="Q10" s="36"/>
    </row>
    <row r="11" spans="1:17" outlineLevel="1" x14ac:dyDescent="0.35">
      <c r="A11" s="42">
        <v>2298</v>
      </c>
      <c r="B11" s="43">
        <v>3024</v>
      </c>
      <c r="C11" s="7" t="s">
        <v>16</v>
      </c>
      <c r="D11" s="28"/>
      <c r="E11" s="37"/>
      <c r="F11" s="72"/>
      <c r="G11" s="60"/>
      <c r="H11" s="76"/>
      <c r="I11" s="60"/>
      <c r="J11" s="60">
        <f>VLOOKUP($A11,'2023-24'!$A:$L,9,FALSE)</f>
        <v>-6568.9199999999255</v>
      </c>
      <c r="K11" s="60">
        <f>VLOOKUP($A11,'2023-24'!$A:$L,10,FALSE)</f>
        <v>60843.4099999998</v>
      </c>
      <c r="L11" s="60">
        <f>VLOOKUP($A11,'2023-24'!$A:$L,11,FALSE)</f>
        <v>20614.989999999991</v>
      </c>
      <c r="M11" s="48">
        <f>_xlfn.XLOOKUP(A11,'[2]School Balances'!$A:$A,'[2]School Balances'!$G:$G,,0)</f>
        <v>0</v>
      </c>
      <c r="N11" s="49">
        <f t="shared" si="4"/>
        <v>0</v>
      </c>
      <c r="O11" s="51"/>
      <c r="P11" s="36"/>
      <c r="Q11" s="36"/>
    </row>
    <row r="12" spans="1:17" outlineLevel="1" x14ac:dyDescent="0.35">
      <c r="A12" s="42">
        <v>3332</v>
      </c>
      <c r="B12" s="43">
        <v>3201</v>
      </c>
      <c r="C12" s="7" t="s">
        <v>17</v>
      </c>
      <c r="D12" s="28">
        <f>VLOOKUP(A12,[3]Instalments!$C:$Q,15,FALSE)+VLOOKUP(A12,[3]SchBlock!$C:$FQ,171,FALSE)</f>
        <v>1595660.4242891353</v>
      </c>
      <c r="E12" s="37">
        <f>VLOOKUP(A12,'[1]Summary of Checks'!$A:$AK,35,FALSE)</f>
        <v>69559.890000001062</v>
      </c>
      <c r="F12" s="72">
        <f t="shared" si="1"/>
        <v>4.359316615312428E-2</v>
      </c>
      <c r="G12" s="60">
        <f t="shared" si="2"/>
        <v>-12630.419999998296</v>
      </c>
      <c r="H12" s="76">
        <f t="shared" si="3"/>
        <v>-0.15367285997580973</v>
      </c>
      <c r="I12" s="60">
        <f>VLOOKUP(A12,'2023-24'!A:H,5,FALSE)</f>
        <v>82190.309999999357</v>
      </c>
      <c r="J12" s="60">
        <f>VLOOKUP($A12,'2023-24'!$A:$L,9,FALSE)</f>
        <v>28246.740000000224</v>
      </c>
      <c r="K12" s="60">
        <f>VLOOKUP($A12,'2023-24'!$A:$L,10,FALSE)</f>
        <v>42395.550000000279</v>
      </c>
      <c r="L12" s="60">
        <f>VLOOKUP($A12,'2023-24'!$A:$L,11,FALSE)</f>
        <v>52608.410000000382</v>
      </c>
      <c r="M12" s="48">
        <f>_xlfn.XLOOKUP(A12,'[2]School Balances'!$A:$A,'[2]School Balances'!$G:$G,,0)</f>
        <v>69559.89000000013</v>
      </c>
      <c r="N12" s="49">
        <f t="shared" si="4"/>
        <v>-9.3132257461547852E-10</v>
      </c>
      <c r="O12" s="51"/>
      <c r="P12" s="36"/>
      <c r="Q12" s="36"/>
    </row>
    <row r="13" spans="1:17" outlineLevel="1" x14ac:dyDescent="0.35">
      <c r="A13" s="42">
        <v>2552</v>
      </c>
      <c r="B13" s="43">
        <v>3314</v>
      </c>
      <c r="C13" s="7" t="s">
        <v>18</v>
      </c>
      <c r="D13" s="28">
        <f>VLOOKUP(A13,[3]Instalments!$C:$Q,15,FALSE)+VLOOKUP(A13,[3]SchBlock!$C:$FQ,171,FALSE)</f>
        <v>679904.54163388605</v>
      </c>
      <c r="E13" s="37">
        <f>VLOOKUP(A13,'[1]Summary of Checks'!$A:$AK,35,FALSE)</f>
        <v>167017.35000000009</v>
      </c>
      <c r="F13" s="72">
        <f t="shared" si="1"/>
        <v>0.24564823408686001</v>
      </c>
      <c r="G13" s="60">
        <f t="shared" si="2"/>
        <v>24506.320000000065</v>
      </c>
      <c r="H13" s="76">
        <f t="shared" si="3"/>
        <v>0.1719608650642695</v>
      </c>
      <c r="I13" s="60">
        <f>VLOOKUP(A13,'2023-24'!A:H,5,FALSE)</f>
        <v>142511.03000000003</v>
      </c>
      <c r="J13" s="60">
        <f>VLOOKUP($A13,'2023-24'!$A:$L,9,FALSE)</f>
        <v>105429.91000000015</v>
      </c>
      <c r="K13" s="60">
        <f>VLOOKUP($A13,'2023-24'!$A:$L,10,FALSE)</f>
        <v>83456.620000000228</v>
      </c>
      <c r="L13" s="60">
        <f>VLOOKUP($A13,'2023-24'!$A:$L,11,FALSE)</f>
        <v>96577.870000000112</v>
      </c>
      <c r="M13" s="48">
        <f>_xlfn.XLOOKUP(A13,'[2]School Balances'!$A:$A,'[2]School Balances'!$G:$G,,0)</f>
        <v>167017.35000000021</v>
      </c>
      <c r="N13" s="49">
        <f t="shared" si="4"/>
        <v>0</v>
      </c>
      <c r="O13" s="51"/>
      <c r="P13" s="36"/>
      <c r="Q13" s="36"/>
    </row>
    <row r="14" spans="1:17" outlineLevel="1" x14ac:dyDescent="0.35">
      <c r="A14" s="42">
        <v>1010</v>
      </c>
      <c r="B14" s="43">
        <v>2043</v>
      </c>
      <c r="C14" s="7" t="s">
        <v>19</v>
      </c>
      <c r="D14" s="28">
        <f>VLOOKUP(A14,[3]Instalments!$C:$Q,15,FALSE)+VLOOKUP(A14,[3]SchBlock!$C:$FQ,171,FALSE)</f>
        <v>1106259.25</v>
      </c>
      <c r="E14" s="37">
        <f>VLOOKUP(A14,'[1]Summary of Checks'!$A:$AK,35,FALSE)</f>
        <v>83318.83000000054</v>
      </c>
      <c r="F14" s="72">
        <f t="shared" si="1"/>
        <v>7.5315826737720415E-2</v>
      </c>
      <c r="G14" s="60">
        <f t="shared" si="2"/>
        <v>-14290.359999999404</v>
      </c>
      <c r="H14" s="76">
        <f t="shared" si="3"/>
        <v>-0.14640383758946685</v>
      </c>
      <c r="I14" s="60">
        <f>VLOOKUP(A14,'2023-24'!A:H,5,FALSE)</f>
        <v>97609.189999999944</v>
      </c>
      <c r="J14" s="60">
        <f>VLOOKUP($A14,'2023-24'!$A:$L,9,FALSE)</f>
        <v>99217.489999999525</v>
      </c>
      <c r="K14" s="60">
        <f>VLOOKUP($A14,'2023-24'!$A:$L,10,FALSE)</f>
        <v>88512.729999999516</v>
      </c>
      <c r="L14" s="60">
        <f>VLOOKUP($A14,'2023-24'!$A:$L,11,FALSE)</f>
        <v>102578.88999999978</v>
      </c>
      <c r="M14" s="48">
        <f>_xlfn.XLOOKUP(A14,'[2]School Balances'!$A:$A,'[2]School Balances'!$G:$G,,0)</f>
        <v>83318.829999999842</v>
      </c>
      <c r="N14" s="49">
        <f t="shared" si="4"/>
        <v>-6.9849193096160889E-10</v>
      </c>
      <c r="O14" s="51"/>
      <c r="P14" s="36"/>
      <c r="Q14" s="36"/>
    </row>
    <row r="15" spans="1:17" outlineLevel="1" x14ac:dyDescent="0.35">
      <c r="A15" s="42">
        <v>1026</v>
      </c>
      <c r="B15" s="43">
        <v>2710</v>
      </c>
      <c r="C15" s="7" t="s">
        <v>20</v>
      </c>
      <c r="D15" s="28">
        <f>VLOOKUP(A15,[3]Instalments!$C:$Q,15,FALSE)+VLOOKUP(A15,[3]SchBlock!$C:$FQ,171,FALSE)</f>
        <v>435231.71944205859</v>
      </c>
      <c r="E15" s="37">
        <f>VLOOKUP(A15,'[1]Summary of Checks'!$A:$AK,35,FALSE)</f>
        <v>65226.730000000098</v>
      </c>
      <c r="F15" s="72">
        <f t="shared" si="1"/>
        <v>0.14986667351271393</v>
      </c>
      <c r="G15" s="60">
        <f t="shared" si="2"/>
        <v>3551.2100000001956</v>
      </c>
      <c r="H15" s="76">
        <f t="shared" si="3"/>
        <v>5.7578922723313906E-2</v>
      </c>
      <c r="I15" s="60">
        <f>VLOOKUP(A15,'2023-24'!A:H,5,FALSE)</f>
        <v>61675.519999999902</v>
      </c>
      <c r="J15" s="60">
        <f>VLOOKUP($A15,'2023-24'!$A:$L,9,FALSE)</f>
        <v>113715.5199999999</v>
      </c>
      <c r="K15" s="60">
        <f>VLOOKUP($A15,'2023-24'!$A:$L,10,FALSE)</f>
        <v>92263.700000000186</v>
      </c>
      <c r="L15" s="60">
        <f>VLOOKUP($A15,'2023-24'!$A:$L,11,FALSE)</f>
        <v>67521.540000000095</v>
      </c>
      <c r="M15" s="48">
        <f>_xlfn.XLOOKUP(A15,'[2]School Balances'!$A:$A,'[2]School Balances'!$G:$G,,0)</f>
        <v>65226.729999999865</v>
      </c>
      <c r="N15" s="49">
        <f t="shared" si="4"/>
        <v>-2.3283064365386963E-10</v>
      </c>
      <c r="O15" s="51"/>
      <c r="P15" s="36"/>
      <c r="Q15" s="36"/>
    </row>
    <row r="16" spans="1:17" outlineLevel="1" x14ac:dyDescent="0.35">
      <c r="A16" s="42">
        <v>2452</v>
      </c>
      <c r="B16" s="43">
        <v>2579</v>
      </c>
      <c r="C16" s="7" t="s">
        <v>21</v>
      </c>
      <c r="D16" s="28">
        <f>VLOOKUP(A16,[3]Instalments!$C:$Q,15,FALSE)+VLOOKUP(A16,[3]SchBlock!$C:$FQ,171,FALSE)</f>
        <v>921516.08425976208</v>
      </c>
      <c r="E16" s="37">
        <f>VLOOKUP(A16,'[1]Summary of Checks'!$A:$AK,35,FALSE)</f>
        <v>203129.15999999992</v>
      </c>
      <c r="F16" s="72">
        <f t="shared" si="1"/>
        <v>0.22042931585200715</v>
      </c>
      <c r="G16" s="60">
        <f t="shared" si="2"/>
        <v>6195.1099999996368</v>
      </c>
      <c r="H16" s="76">
        <f t="shared" si="3"/>
        <v>3.1457790057126372E-2</v>
      </c>
      <c r="I16" s="60">
        <f>VLOOKUP(A16,'2023-24'!A:H,5,FALSE)</f>
        <v>196934.05000000028</v>
      </c>
      <c r="J16" s="60">
        <f>VLOOKUP($A16,'2023-24'!$A:$L,9,FALSE)</f>
        <v>144096.98999999953</v>
      </c>
      <c r="K16" s="60">
        <f>VLOOKUP($A16,'2023-24'!$A:$L,10,FALSE)</f>
        <v>248237.67999999993</v>
      </c>
      <c r="L16" s="60">
        <f>VLOOKUP($A16,'2023-24'!$A:$L,11,FALSE)</f>
        <v>238325.97000000044</v>
      </c>
      <c r="M16" s="48">
        <f>_xlfn.XLOOKUP(A16,'[2]School Balances'!$A:$A,'[2]School Balances'!$G:$G,,0)</f>
        <v>203129.16000000015</v>
      </c>
      <c r="N16" s="49">
        <f t="shared" si="4"/>
        <v>2.3283064365386963E-10</v>
      </c>
      <c r="O16" s="51"/>
      <c r="P16" s="36"/>
      <c r="Q16" s="36"/>
    </row>
    <row r="17" spans="1:17" outlineLevel="1" x14ac:dyDescent="0.35">
      <c r="A17" s="42">
        <v>2450</v>
      </c>
      <c r="B17" s="43">
        <v>2609</v>
      </c>
      <c r="C17" s="7" t="s">
        <v>22</v>
      </c>
      <c r="D17" s="28">
        <f>VLOOKUP(A17,[3]Instalments!$C:$Q,15,FALSE)+VLOOKUP(A17,[3]SchBlock!$C:$FQ,171,FALSE)</f>
        <v>1129317.6558572128</v>
      </c>
      <c r="E17" s="37">
        <f>VLOOKUP(A17,'[1]Summary of Checks'!$A:$AK,35,FALSE)</f>
        <v>216183.35999999964</v>
      </c>
      <c r="F17" s="72">
        <f t="shared" si="1"/>
        <v>0.19142830086713275</v>
      </c>
      <c r="G17" s="60">
        <f t="shared" si="2"/>
        <v>-34610.579999999842</v>
      </c>
      <c r="H17" s="76">
        <f t="shared" si="3"/>
        <v>-0.13800405225102294</v>
      </c>
      <c r="I17" s="60">
        <f>VLOOKUP(A17,'2023-24'!A:H,5,FALSE)</f>
        <v>250793.93999999948</v>
      </c>
      <c r="J17" s="60">
        <f>VLOOKUP($A17,'2023-24'!$A:$L,9,FALSE)</f>
        <v>150895.44000000018</v>
      </c>
      <c r="K17" s="60">
        <f>VLOOKUP($A17,'2023-24'!$A:$L,10,FALSE)</f>
        <v>73692.1800000004</v>
      </c>
      <c r="L17" s="60">
        <f>VLOOKUP($A17,'2023-24'!$A:$L,11,FALSE)</f>
        <v>143385.84999999963</v>
      </c>
      <c r="M17" s="48">
        <f>_xlfn.XLOOKUP(A17,'[2]School Balances'!$A:$A,'[2]School Balances'!$G:$G,,0)</f>
        <v>216183.35999999987</v>
      </c>
      <c r="N17" s="49">
        <f t="shared" si="4"/>
        <v>2.3283064365386963E-10</v>
      </c>
      <c r="O17" s="51"/>
      <c r="P17" s="36"/>
      <c r="Q17" s="36"/>
    </row>
    <row r="18" spans="1:17" outlineLevel="1" x14ac:dyDescent="0.35">
      <c r="A18" s="42">
        <v>4432</v>
      </c>
      <c r="B18" s="43">
        <v>2088</v>
      </c>
      <c r="C18" s="7" t="s">
        <v>23</v>
      </c>
      <c r="D18" s="28">
        <f>VLOOKUP(A18,[3]Instalments!$C:$Q,15,FALSE)+VLOOKUP(A18,[3]SchBlock!$C:$FQ,171,FALSE)</f>
        <v>631553.50419903849</v>
      </c>
      <c r="E18" s="37">
        <f>VLOOKUP(A18,'[1]Summary of Checks'!$A:$AK,35,FALSE)</f>
        <v>144633.19000000006</v>
      </c>
      <c r="F18" s="72">
        <f t="shared" si="1"/>
        <v>0.22901177657691835</v>
      </c>
      <c r="G18" s="60">
        <f t="shared" si="2"/>
        <v>17160.210000000196</v>
      </c>
      <c r="H18" s="76">
        <f t="shared" si="3"/>
        <v>0.13461841089774643</v>
      </c>
      <c r="I18" s="60">
        <f>VLOOKUP(A18,'2023-24'!A:H,5,FALSE)</f>
        <v>127472.97999999986</v>
      </c>
      <c r="J18" s="60">
        <f>VLOOKUP($A18,'2023-24'!$A:$L,9,FALSE)</f>
        <v>94000.789999999804</v>
      </c>
      <c r="K18" s="60">
        <f>VLOOKUP($A18,'2023-24'!$A:$L,10,FALSE)</f>
        <v>81122.030000000028</v>
      </c>
      <c r="L18" s="60">
        <f>VLOOKUP($A18,'2023-24'!$A:$L,11,FALSE)</f>
        <v>95947.770000000019</v>
      </c>
      <c r="M18" s="48">
        <f>_xlfn.XLOOKUP(A18,'[2]School Balances'!$A:$A,'[2]School Balances'!$G:$G,,0)</f>
        <v>144633.19000000018</v>
      </c>
      <c r="N18" s="49">
        <f t="shared" si="4"/>
        <v>0</v>
      </c>
      <c r="O18" s="51"/>
      <c r="P18" s="36"/>
      <c r="Q18" s="36"/>
    </row>
    <row r="19" spans="1:17" outlineLevel="1" x14ac:dyDescent="0.35">
      <c r="A19" s="42">
        <v>2454</v>
      </c>
      <c r="B19" s="43">
        <v>2789</v>
      </c>
      <c r="C19" s="7" t="s">
        <v>25</v>
      </c>
      <c r="D19" s="28">
        <f>VLOOKUP(A19,[3]Instalments!$C:$Q,15,FALSE)+VLOOKUP(A19,[3]SchBlock!$C:$FQ,171,FALSE)</f>
        <v>1071778.9080201115</v>
      </c>
      <c r="E19" s="37">
        <f>VLOOKUP(A19,'[1]Summary of Checks'!$A:$AK,35,FALSE)</f>
        <v>78082.259999999776</v>
      </c>
      <c r="F19" s="72">
        <f t="shared" si="1"/>
        <v>7.2852954481293627E-2</v>
      </c>
      <c r="G19" s="60">
        <f t="shared" si="2"/>
        <v>-27136.410000000615</v>
      </c>
      <c r="H19" s="76">
        <f t="shared" ref="H19:H26" si="5">(G19/I19)</f>
        <v>-0.25790489463514898</v>
      </c>
      <c r="I19" s="60">
        <f>VLOOKUP(A19,'2023-24'!A:H,5,FALSE)</f>
        <v>105218.67000000039</v>
      </c>
      <c r="J19" s="60">
        <f>VLOOKUP($A19,'2023-24'!$A:$L,9,FALSE)</f>
        <v>62266.360000000335</v>
      </c>
      <c r="K19" s="60">
        <f>VLOOKUP($A19,'2023-24'!$A:$L,10,FALSE)</f>
        <v>55577.410000000382</v>
      </c>
      <c r="L19" s="60">
        <f>VLOOKUP($A19,'2023-24'!$A:$L,11,FALSE)</f>
        <v>63084.000000000233</v>
      </c>
      <c r="M19" s="48">
        <f>_xlfn.XLOOKUP(A19,'[2]School Balances'!$A:$A,'[2]School Balances'!$G:$G,,0)</f>
        <v>78082.260000000009</v>
      </c>
      <c r="N19" s="49">
        <f t="shared" si="4"/>
        <v>2.3283064365386963E-10</v>
      </c>
      <c r="O19" s="51"/>
      <c r="P19" s="36"/>
      <c r="Q19" s="36"/>
    </row>
    <row r="20" spans="1:17" outlineLevel="1" x14ac:dyDescent="0.35">
      <c r="A20" s="42">
        <v>4200</v>
      </c>
      <c r="B20" s="43">
        <v>2747</v>
      </c>
      <c r="C20" s="7" t="s">
        <v>26</v>
      </c>
      <c r="D20" s="28">
        <f>VLOOKUP(A20,[3]Instalments!$C:$Q,15,FALSE)+VLOOKUP(A20,[3]SchBlock!$C:$FQ,171,FALSE)</f>
        <v>1478152.4517780766</v>
      </c>
      <c r="E20" s="37">
        <f>VLOOKUP(A20,'[1]Summary of Checks'!$A:$AK,35,FALSE)</f>
        <v>20231.869999999879</v>
      </c>
      <c r="F20" s="72">
        <f t="shared" si="1"/>
        <v>1.3687268844064675E-2</v>
      </c>
      <c r="G20" s="60">
        <f t="shared" si="2"/>
        <v>-88938.330000000075</v>
      </c>
      <c r="H20" s="76">
        <f t="shared" si="5"/>
        <v>-0.81467589140626395</v>
      </c>
      <c r="I20" s="60">
        <f>VLOOKUP(A20,'2023-24'!A:H,5,FALSE)</f>
        <v>109170.19999999995</v>
      </c>
      <c r="J20" s="60">
        <f>VLOOKUP($A20,'2023-24'!$A:$L,9,FALSE)</f>
        <v>163393.43999999948</v>
      </c>
      <c r="K20" s="60">
        <f>VLOOKUP($A20,'2023-24'!$A:$L,10,FALSE)</f>
        <v>208863.8200000003</v>
      </c>
      <c r="L20" s="60">
        <f>VLOOKUP($A20,'2023-24'!$A:$L,11,FALSE)</f>
        <v>169020</v>
      </c>
      <c r="M20" s="48">
        <f>_xlfn.XLOOKUP(A20,'[2]School Balances'!$A:$A,'[2]School Balances'!$G:$G,,0)</f>
        <v>20231.869999999413</v>
      </c>
      <c r="N20" s="49">
        <f t="shared" si="4"/>
        <v>-4.6566128730773926E-10</v>
      </c>
      <c r="O20" s="51"/>
      <c r="P20" s="36"/>
      <c r="Q20" s="36"/>
    </row>
    <row r="21" spans="1:17" outlineLevel="1" x14ac:dyDescent="0.35">
      <c r="A21" s="42">
        <v>1232</v>
      </c>
      <c r="B21" s="43">
        <v>3402</v>
      </c>
      <c r="C21" s="7" t="s">
        <v>27</v>
      </c>
      <c r="D21" s="28"/>
      <c r="E21" s="37"/>
      <c r="F21" s="72"/>
      <c r="G21" s="60"/>
      <c r="H21" s="76"/>
      <c r="I21" s="60"/>
      <c r="J21" s="60">
        <f>VLOOKUP($A21,'2023-24'!$A:$L,9,FALSE)</f>
        <v>129589.97999999952</v>
      </c>
      <c r="K21" s="60">
        <f>VLOOKUP($A21,'2023-24'!$A:$L,10,FALSE)</f>
        <v>125499.3600000001</v>
      </c>
      <c r="L21" s="60">
        <f>VLOOKUP($A21,'2023-24'!$A:$L,11,FALSE)</f>
        <v>55257.169999999925</v>
      </c>
      <c r="M21" s="48">
        <f>_xlfn.XLOOKUP(A21,'[2]School Balances'!$A:$A,'[2]School Balances'!$G:$G,,0)</f>
        <v>0</v>
      </c>
      <c r="N21" s="49">
        <f t="shared" si="4"/>
        <v>0</v>
      </c>
      <c r="O21" s="51"/>
      <c r="P21" s="36"/>
      <c r="Q21" s="36"/>
    </row>
    <row r="22" spans="1:17" outlineLevel="1" x14ac:dyDescent="0.35">
      <c r="A22" s="42">
        <v>1292</v>
      </c>
      <c r="B22" s="43">
        <v>3309</v>
      </c>
      <c r="C22" s="7" t="s">
        <v>28</v>
      </c>
      <c r="D22" s="28">
        <f>VLOOKUP(A22,[3]Instalments!$C:$Q,15,FALSE)+VLOOKUP(A22,[3]SchBlock!$C:$FQ,171,FALSE)</f>
        <v>656012.69158256985</v>
      </c>
      <c r="E22" s="37">
        <f>VLOOKUP(A22,'[1]Summary of Checks'!$A:$AK,35,FALSE)</f>
        <v>72160.359999999986</v>
      </c>
      <c r="F22" s="72">
        <f t="shared" si="1"/>
        <v>0.10999842064933195</v>
      </c>
      <c r="G22" s="60">
        <f t="shared" si="2"/>
        <v>-28792.409999999916</v>
      </c>
      <c r="H22" s="76">
        <f t="shared" si="5"/>
        <v>-0.28520673578347522</v>
      </c>
      <c r="I22" s="60">
        <f>VLOOKUP(A22,'2023-24'!A:H,5,FALSE)</f>
        <v>100952.7699999999</v>
      </c>
      <c r="J22" s="60">
        <f>VLOOKUP($A22,'2023-24'!$A:$L,9,FALSE)</f>
        <v>105333.76999999967</v>
      </c>
      <c r="K22" s="60">
        <f>VLOOKUP($A22,'2023-24'!$A:$L,10,FALSE)</f>
        <v>126284.47999999975</v>
      </c>
      <c r="L22" s="60">
        <f>VLOOKUP($A22,'2023-24'!$A:$L,11,FALSE)</f>
        <v>112963.88</v>
      </c>
      <c r="M22" s="48">
        <f>_xlfn.XLOOKUP(A22,'[2]School Balances'!$A:$A,'[2]School Balances'!$G:$G,,0)</f>
        <v>72160.35999999987</v>
      </c>
      <c r="N22" s="49">
        <f t="shared" si="4"/>
        <v>-1.1641532182693481E-10</v>
      </c>
      <c r="O22" s="51"/>
      <c r="P22" s="36"/>
      <c r="Q22" s="36"/>
    </row>
    <row r="23" spans="1:17" outlineLevel="1" x14ac:dyDescent="0.35">
      <c r="A23" s="42">
        <v>1300</v>
      </c>
      <c r="B23" s="43">
        <v>3241</v>
      </c>
      <c r="C23" s="7" t="s">
        <v>29</v>
      </c>
      <c r="D23" s="28">
        <f>VLOOKUP(A23,[3]Instalments!$C:$Q,15,FALSE)+VLOOKUP(A23,[3]SchBlock!$C:$FQ,171,FALSE)</f>
        <v>598801.13826451602</v>
      </c>
      <c r="E23" s="37">
        <f>VLOOKUP(A23,'[1]Summary of Checks'!$A:$AK,35,FALSE)</f>
        <v>130251.06999999983</v>
      </c>
      <c r="F23" s="72">
        <f t="shared" si="1"/>
        <v>0.21751974349531442</v>
      </c>
      <c r="G23" s="60">
        <f t="shared" si="2"/>
        <v>217.6099999997532</v>
      </c>
      <c r="H23" s="76">
        <f t="shared" si="5"/>
        <v>1.6734923457374206E-3</v>
      </c>
      <c r="I23" s="60">
        <f>VLOOKUP(A23,'2023-24'!A:H,5,FALSE)</f>
        <v>130033.46000000008</v>
      </c>
      <c r="J23" s="60">
        <f>VLOOKUP($A23,'2023-24'!$A:$L,9,FALSE)</f>
        <v>81958.720000000205</v>
      </c>
      <c r="K23" s="60">
        <f>VLOOKUP($A23,'2023-24'!$A:$L,10,FALSE)</f>
        <v>128379.53000000014</v>
      </c>
      <c r="L23" s="60">
        <f>VLOOKUP($A23,'2023-24'!$A:$L,11,FALSE)</f>
        <v>188867.42000000016</v>
      </c>
      <c r="M23" s="48">
        <f>_xlfn.XLOOKUP(A23,'[2]School Balances'!$A:$A,'[2]School Balances'!$G:$G,,0)</f>
        <v>130251.06999999995</v>
      </c>
      <c r="N23" s="49">
        <f t="shared" si="4"/>
        <v>1.1641532182693481E-10</v>
      </c>
      <c r="O23" s="51"/>
      <c r="P23" s="36"/>
      <c r="Q23" s="36"/>
    </row>
    <row r="24" spans="1:17" outlineLevel="1" x14ac:dyDescent="0.35">
      <c r="A24" s="42">
        <v>2528</v>
      </c>
      <c r="B24" s="43">
        <v>3324</v>
      </c>
      <c r="C24" s="7" t="s">
        <v>30</v>
      </c>
      <c r="D24" s="28">
        <f>VLOOKUP(A24,[3]Instalments!$C:$Q,15,FALSE)+VLOOKUP(A24,[3]SchBlock!$C:$FQ,171,FALSE)</f>
        <v>1016867.8016988699</v>
      </c>
      <c r="E24" s="37">
        <f>VLOOKUP(A24,'[1]Summary of Checks'!$A:$AK,35,FALSE)</f>
        <v>38058.509999999544</v>
      </c>
      <c r="F24" s="72">
        <f t="shared" si="1"/>
        <v>3.7427195488357094E-2</v>
      </c>
      <c r="G24" s="60">
        <f t="shared" si="2"/>
        <v>-6304.9500000004191</v>
      </c>
      <c r="H24" s="76">
        <f t="shared" si="5"/>
        <v>-0.14212033957676937</v>
      </c>
      <c r="I24" s="60">
        <f>VLOOKUP(A24,'2023-24'!A:H,5,FALSE)</f>
        <v>44363.459999999963</v>
      </c>
      <c r="J24" s="60">
        <f>VLOOKUP($A24,'2023-24'!$A:$L,9,FALSE)</f>
        <v>41344.560000000056</v>
      </c>
      <c r="K24" s="60">
        <f>VLOOKUP($A24,'2023-24'!$A:$L,10,FALSE)</f>
        <v>47815.020000000019</v>
      </c>
      <c r="L24" s="60">
        <f>VLOOKUP($A24,'2023-24'!$A:$L,11,FALSE)</f>
        <v>17769.070000000065</v>
      </c>
      <c r="M24" s="48">
        <f>_xlfn.XLOOKUP(A24,'[2]School Balances'!$A:$A,'[2]School Balances'!$G:$G,,0)</f>
        <v>38058.510000000475</v>
      </c>
      <c r="N24" s="49">
        <f t="shared" si="4"/>
        <v>9.3132257461547852E-10</v>
      </c>
      <c r="O24" s="51"/>
      <c r="P24" s="36"/>
      <c r="Q24" s="36"/>
    </row>
    <row r="25" spans="1:17" outlineLevel="1" x14ac:dyDescent="0.35">
      <c r="A25" s="42">
        <v>1696</v>
      </c>
      <c r="B25" s="43">
        <v>3823</v>
      </c>
      <c r="C25" s="7" t="s">
        <v>31</v>
      </c>
      <c r="D25" s="28">
        <f>VLOOKUP(A25,[3]Instalments!$C:$Q,15,FALSE)+VLOOKUP(A25,[3]SchBlock!$C:$FQ,171,FALSE)</f>
        <v>2131735.8799999994</v>
      </c>
      <c r="E25" s="37">
        <f>VLOOKUP(A25,'[1]Summary of Checks'!$A:$AK,35,FALSE)</f>
        <v>82984.189999999478</v>
      </c>
      <c r="F25" s="72">
        <f t="shared" si="1"/>
        <v>3.8927988583651131E-2</v>
      </c>
      <c r="G25" s="60">
        <f t="shared" si="2"/>
        <v>-234019.88000000082</v>
      </c>
      <c r="H25" s="76">
        <f t="shared" si="5"/>
        <v>-0.73822358179817882</v>
      </c>
      <c r="I25" s="60">
        <f>VLOOKUP(A25,'2023-24'!A:H,5,FALSE)</f>
        <v>317004.0700000003</v>
      </c>
      <c r="J25" s="60">
        <f>VLOOKUP($A25,'2023-24'!$A:$L,9,FALSE)</f>
        <v>335305.16999999899</v>
      </c>
      <c r="K25" s="60">
        <f>VLOOKUP($A25,'2023-24'!$A:$L,10,FALSE)</f>
        <v>463124.5299999998</v>
      </c>
      <c r="L25" s="60">
        <f>VLOOKUP($A25,'2023-24'!$A:$L,11,FALSE)</f>
        <v>325483.15000000014</v>
      </c>
      <c r="M25" s="48">
        <f>_xlfn.XLOOKUP(A25,'[2]School Balances'!$A:$A,'[2]School Balances'!$G:$G,,0)</f>
        <v>82984.189999999944</v>
      </c>
      <c r="N25" s="49">
        <f t="shared" si="4"/>
        <v>4.6566128730773926E-10</v>
      </c>
      <c r="O25" s="51"/>
      <c r="P25" s="36"/>
      <c r="Q25" s="36"/>
    </row>
    <row r="26" spans="1:17" outlineLevel="1" x14ac:dyDescent="0.35">
      <c r="A26" s="42">
        <v>1308</v>
      </c>
      <c r="B26" s="43">
        <v>2640</v>
      </c>
      <c r="C26" s="7" t="s">
        <v>32</v>
      </c>
      <c r="D26" s="28">
        <f>VLOOKUP(A26,[3]Instalments!$C:$Q,15,FALSE)+VLOOKUP(A26,[3]SchBlock!$C:$FQ,171,FALSE)</f>
        <v>875309.19925663783</v>
      </c>
      <c r="E26" s="37">
        <f>VLOOKUP(A26,'[1]Summary of Checks'!$A:$AK,35,FALSE)</f>
        <v>106653.07999999984</v>
      </c>
      <c r="F26" s="72">
        <f t="shared" si="1"/>
        <v>0.12184617743144444</v>
      </c>
      <c r="G26" s="60">
        <f t="shared" si="2"/>
        <v>12386.469999999972</v>
      </c>
      <c r="H26" s="76">
        <f t="shared" si="5"/>
        <v>0.1313982755930227</v>
      </c>
      <c r="I26" s="60">
        <f>VLOOKUP(A26,'2023-24'!A:H,5,FALSE)</f>
        <v>94266.60999999987</v>
      </c>
      <c r="J26" s="60">
        <f>VLOOKUP($A26,'2023-24'!$A:$L,9,FALSE)</f>
        <v>113950.12999999989</v>
      </c>
      <c r="K26" s="60">
        <f>VLOOKUP($A26,'2023-24'!$A:$L,10,FALSE)</f>
        <v>119742.2699999999</v>
      </c>
      <c r="L26" s="60">
        <f>VLOOKUP($A26,'2023-24'!$A:$L,11,FALSE)</f>
        <v>150534.6399999999</v>
      </c>
      <c r="M26" s="48">
        <f>_xlfn.XLOOKUP(A26,'[2]School Balances'!$A:$A,'[2]School Balances'!$G:$G,,0)</f>
        <v>106653.07999999984</v>
      </c>
      <c r="N26" s="49">
        <f t="shared" si="4"/>
        <v>0</v>
      </c>
      <c r="O26" s="51"/>
      <c r="P26" s="36"/>
      <c r="Q26" s="36"/>
    </row>
    <row r="27" spans="1:17" outlineLevel="1" x14ac:dyDescent="0.35">
      <c r="A27" s="42">
        <v>1324</v>
      </c>
      <c r="B27" s="43">
        <v>2659</v>
      </c>
      <c r="C27" s="7" t="s">
        <v>34</v>
      </c>
      <c r="D27" s="28">
        <f>VLOOKUP(A27,[3]Instalments!$C:$Q,15,FALSE)+VLOOKUP(A27,[3]SchBlock!$C:$FQ,171,FALSE)</f>
        <v>1105611.4235081</v>
      </c>
      <c r="E27" s="37">
        <f>VLOOKUP(A27,'[1]Summary of Checks'!$A:$AK,35,FALSE)</f>
        <v>183225.03000000003</v>
      </c>
      <c r="F27" s="72">
        <f t="shared" si="1"/>
        <v>0.16572280830694372</v>
      </c>
      <c r="G27" s="60">
        <f t="shared" si="2"/>
        <v>16260.689999999478</v>
      </c>
      <c r="H27" s="76">
        <f t="shared" ref="H27:H51" si="6">(G27/I27)</f>
        <v>9.7390197212167726E-2</v>
      </c>
      <c r="I27" s="60">
        <f>VLOOKUP(A27,'2023-24'!A:H,5,FALSE)</f>
        <v>166964.34000000055</v>
      </c>
      <c r="J27" s="60">
        <f>VLOOKUP($A27,'2023-24'!$A:$L,9,FALSE)</f>
        <v>68427.000000000466</v>
      </c>
      <c r="K27" s="60">
        <f>VLOOKUP($A27,'2023-24'!$A:$L,10,FALSE)</f>
        <v>137453.02000000025</v>
      </c>
      <c r="L27" s="60">
        <f>VLOOKUP($A27,'2023-24'!$A:$L,11,FALSE)</f>
        <v>39455.929999999702</v>
      </c>
      <c r="M27" s="48">
        <f>_xlfn.XLOOKUP(A27,'[2]School Balances'!$A:$A,'[2]School Balances'!$G:$G,,0)</f>
        <v>183225.03000000003</v>
      </c>
      <c r="N27" s="49">
        <f t="shared" si="4"/>
        <v>0</v>
      </c>
      <c r="O27" s="51"/>
      <c r="P27" s="36"/>
      <c r="Q27" s="36"/>
    </row>
    <row r="28" spans="1:17" outlineLevel="1" x14ac:dyDescent="0.35">
      <c r="A28" s="42">
        <v>1340</v>
      </c>
      <c r="B28" s="43">
        <v>3018</v>
      </c>
      <c r="C28" s="7" t="s">
        <v>35</v>
      </c>
      <c r="D28" s="28">
        <f>VLOOKUP(A28,[3]Instalments!$C:$Q,15,FALSE)+VLOOKUP(A28,[3]SchBlock!$C:$FQ,171,FALSE)</f>
        <v>1029630.6139157931</v>
      </c>
      <c r="E28" s="37">
        <f>VLOOKUP(A28,'[1]Summary of Checks'!$A:$AK,35,FALSE)</f>
        <v>89951.95999999973</v>
      </c>
      <c r="F28" s="72">
        <f t="shared" si="1"/>
        <v>8.7363330872518449E-2</v>
      </c>
      <c r="G28" s="60">
        <f t="shared" si="2"/>
        <v>-32240.910000000382</v>
      </c>
      <c r="H28" s="76">
        <f t="shared" si="6"/>
        <v>-0.26385262904456169</v>
      </c>
      <c r="I28" s="60">
        <f>VLOOKUP(A28,'2023-24'!A:H,5,FALSE)</f>
        <v>122192.87000000011</v>
      </c>
      <c r="J28" s="60">
        <f>VLOOKUP($A28,'2023-24'!$A:$L,9,FALSE)</f>
        <v>165514.8199999996</v>
      </c>
      <c r="K28" s="60">
        <f>VLOOKUP($A28,'2023-24'!$A:$L,10,FALSE)</f>
        <v>191539.1399999999</v>
      </c>
      <c r="L28" s="60">
        <f>VLOOKUP($A28,'2023-24'!$A:$L,11,FALSE)</f>
        <v>214059.48999999976</v>
      </c>
      <c r="M28" s="48">
        <f>_xlfn.XLOOKUP(A28,'[2]School Balances'!$A:$A,'[2]School Balances'!$G:$G,,0)</f>
        <v>89951.959999999963</v>
      </c>
      <c r="N28" s="49">
        <f t="shared" si="4"/>
        <v>2.3283064365386963E-10</v>
      </c>
      <c r="O28" s="51"/>
      <c r="P28" s="36"/>
      <c r="Q28" s="36"/>
    </row>
    <row r="29" spans="1:17" outlineLevel="1" x14ac:dyDescent="0.35">
      <c r="A29" s="42">
        <v>1348</v>
      </c>
      <c r="B29" s="43">
        <v>2044</v>
      </c>
      <c r="C29" s="7" t="s">
        <v>36</v>
      </c>
      <c r="D29" s="28">
        <f>VLOOKUP(A29,[3]Instalments!$C:$Q,15,FALSE)+VLOOKUP(A29,[3]SchBlock!$C:$FQ,171,FALSE)</f>
        <v>648616.62899506046</v>
      </c>
      <c r="E29" s="37">
        <f>VLOOKUP(A29,'[1]Summary of Checks'!$A:$AK,35,FALSE)</f>
        <v>56976.290000000037</v>
      </c>
      <c r="F29" s="72">
        <f t="shared" si="1"/>
        <v>8.7842783322217205E-2</v>
      </c>
      <c r="G29" s="60">
        <f t="shared" si="2"/>
        <v>33948.900000000023</v>
      </c>
      <c r="H29" s="76">
        <f t="shared" si="6"/>
        <v>1.4742834511423137</v>
      </c>
      <c r="I29" s="60">
        <f>VLOOKUP(A29,'2023-24'!A:H,5,FALSE)</f>
        <v>23027.390000000014</v>
      </c>
      <c r="J29" s="60">
        <f>VLOOKUP($A29,'2023-24'!$A:$L,9,FALSE)</f>
        <v>61314.669999999693</v>
      </c>
      <c r="K29" s="60">
        <f>VLOOKUP($A29,'2023-24'!$A:$L,10,FALSE)</f>
        <v>64424.869999999995</v>
      </c>
      <c r="L29" s="60">
        <f>VLOOKUP($A29,'2023-24'!$A:$L,11,FALSE)</f>
        <v>53035.469999999972</v>
      </c>
      <c r="M29" s="48">
        <f>_xlfn.XLOOKUP(A29,'[2]School Balances'!$A:$A,'[2]School Balances'!$G:$G,,0)</f>
        <v>56976.290000000037</v>
      </c>
      <c r="N29" s="49">
        <f t="shared" si="4"/>
        <v>0</v>
      </c>
      <c r="O29" s="51"/>
      <c r="P29" s="36"/>
      <c r="Q29" s="36"/>
    </row>
    <row r="30" spans="1:17" outlineLevel="1" x14ac:dyDescent="0.35">
      <c r="A30" s="42">
        <v>1460</v>
      </c>
      <c r="B30" s="43">
        <v>2068</v>
      </c>
      <c r="C30" s="7" t="s">
        <v>37</v>
      </c>
      <c r="D30" s="28">
        <f>VLOOKUP(A30,[3]Instalments!$C:$Q,15,FALSE)+VLOOKUP(A30,[3]SchBlock!$C:$FQ,171,FALSE)</f>
        <v>2842419.2114091469</v>
      </c>
      <c r="E30" s="37">
        <f>VLOOKUP(A30,'[1]Summary of Checks'!$A:$AK,35,FALSE)</f>
        <v>776184.80000000121</v>
      </c>
      <c r="F30" s="72">
        <f t="shared" si="1"/>
        <v>0.27307189484383015</v>
      </c>
      <c r="G30" s="60">
        <f t="shared" si="2"/>
        <v>46284.419999998994</v>
      </c>
      <c r="H30" s="76">
        <f t="shared" si="6"/>
        <v>6.3411968630566889E-2</v>
      </c>
      <c r="I30" s="60">
        <f>VLOOKUP(A30,'2023-24'!A:H,5,FALSE)</f>
        <v>729900.38000000222</v>
      </c>
      <c r="J30" s="60">
        <f>VLOOKUP($A30,'2023-24'!$A:$L,9,FALSE)</f>
        <v>539229.71999999788</v>
      </c>
      <c r="K30" s="60">
        <f>VLOOKUP($A30,'2023-24'!$A:$L,10,FALSE)</f>
        <v>529943.71</v>
      </c>
      <c r="L30" s="60">
        <f>VLOOKUP($A30,'2023-24'!$A:$L,11,FALSE)</f>
        <v>248352.66999999993</v>
      </c>
      <c r="M30" s="48">
        <f>_xlfn.XLOOKUP(A30,'[2]School Balances'!$A:$A,'[2]School Balances'!$G:$G,,0)</f>
        <v>776184.79999999981</v>
      </c>
      <c r="N30" s="49">
        <f t="shared" si="4"/>
        <v>-1.3969838619232178E-9</v>
      </c>
      <c r="O30" s="51"/>
      <c r="P30" s="36"/>
      <c r="Q30" s="36"/>
    </row>
    <row r="31" spans="1:17" outlineLevel="1" x14ac:dyDescent="0.35">
      <c r="A31" s="43">
        <v>1251</v>
      </c>
      <c r="B31" s="43">
        <v>2015</v>
      </c>
      <c r="C31" s="7" t="s">
        <v>38</v>
      </c>
      <c r="D31" s="28">
        <f>VLOOKUP(A31,[3]Instalments!$C:$Q,15,FALSE)+VLOOKUP(A31,[3]SchBlock!$C:$FQ,171,FALSE)</f>
        <v>2886975.1666666674</v>
      </c>
      <c r="E31" s="37">
        <f>VLOOKUP(A31,'[1]Summary of Checks'!$A:$AK,35,FALSE)</f>
        <v>504071.71999999927</v>
      </c>
      <c r="F31" s="72">
        <f t="shared" si="1"/>
        <v>0.17460202838599609</v>
      </c>
      <c r="G31" s="60">
        <f t="shared" si="2"/>
        <v>-68537.649999999907</v>
      </c>
      <c r="H31" s="76">
        <f t="shared" si="6"/>
        <v>-0.1196935530412295</v>
      </c>
      <c r="I31" s="60">
        <f>VLOOKUP(A31,'2023-24'!A:H,5,FALSE)</f>
        <v>572609.36999999918</v>
      </c>
      <c r="J31" s="60">
        <f>VLOOKUP($A31,'2023-24'!$A:$L,9,FALSE)</f>
        <v>532454.65000000037</v>
      </c>
      <c r="K31" s="60">
        <f>VLOOKUP($A31,'2023-24'!$A:$L,10,FALSE)</f>
        <v>491382.3900000006</v>
      </c>
      <c r="L31" s="60">
        <f>VLOOKUP($A31,'2023-24'!$A:$L,11,FALSE)</f>
        <v>499514.56000000006</v>
      </c>
      <c r="M31" s="48">
        <f>_xlfn.XLOOKUP(A31,'[2]School Balances'!$A:$A,'[2]School Balances'!$G:$G,,0)</f>
        <v>504071.71999999974</v>
      </c>
      <c r="N31" s="49">
        <f t="shared" si="4"/>
        <v>4.6566128730773926E-10</v>
      </c>
      <c r="O31" s="51"/>
      <c r="P31" s="36"/>
      <c r="Q31" s="36"/>
    </row>
    <row r="32" spans="1:17" outlineLevel="1" x14ac:dyDescent="0.35">
      <c r="A32" s="44">
        <v>1814</v>
      </c>
      <c r="B32" s="43">
        <v>5280</v>
      </c>
      <c r="C32" s="7" t="s">
        <v>39</v>
      </c>
      <c r="D32" s="28">
        <f>VLOOKUP(A32,[3]Instalments!$C:$Q,15,FALSE)+VLOOKUP(A32,[3]SchBlock!$C:$FQ,171,FALSE)</f>
        <v>2030324.8342781411</v>
      </c>
      <c r="E32" s="37">
        <f>VLOOKUP(A32,'[1]Summary of Checks'!$A:$AK,35,FALSE)</f>
        <v>301493.64000000106</v>
      </c>
      <c r="F32" s="72">
        <f t="shared" si="1"/>
        <v>0.14849527273166299</v>
      </c>
      <c r="G32" s="60">
        <f t="shared" si="2"/>
        <v>5561.7900000014342</v>
      </c>
      <c r="H32" s="76">
        <f t="shared" si="6"/>
        <v>1.8794158182032252E-2</v>
      </c>
      <c r="I32" s="60">
        <f>VLOOKUP(A32,'2023-24'!A:H,5,FALSE)</f>
        <v>295931.84999999963</v>
      </c>
      <c r="J32" s="60">
        <f>VLOOKUP($A32,'2023-24'!$A:$L,9,FALSE)</f>
        <v>244790.6099999994</v>
      </c>
      <c r="K32" s="60">
        <f>VLOOKUP($A32,'2023-24'!$A:$L,10,FALSE)</f>
        <v>259649.8899999992</v>
      </c>
      <c r="L32" s="60">
        <f>VLOOKUP($A32,'2023-24'!$A:$L,11,FALSE)</f>
        <v>244366.69999999995</v>
      </c>
      <c r="M32" s="48">
        <f>_xlfn.XLOOKUP(A32,'[2]School Balances'!$A:$A,'[2]School Balances'!$G:$G,,0)</f>
        <v>301493.6400000006</v>
      </c>
      <c r="N32" s="49">
        <f t="shared" si="4"/>
        <v>-4.6566128730773926E-10</v>
      </c>
      <c r="O32" s="51"/>
      <c r="P32" s="36"/>
      <c r="Q32" s="36"/>
    </row>
    <row r="33" spans="1:17" outlineLevel="1" x14ac:dyDescent="0.35">
      <c r="A33" s="44">
        <v>1476</v>
      </c>
      <c r="B33" s="43">
        <v>5252</v>
      </c>
      <c r="C33" s="7" t="s">
        <v>40</v>
      </c>
      <c r="D33" s="28">
        <f>VLOOKUP(A33,[3]Instalments!$C:$Q,15,FALSE)+VLOOKUP(A33,[3]SchBlock!$C:$FQ,171,FALSE)</f>
        <v>1964199.0999999999</v>
      </c>
      <c r="E33" s="37">
        <f>VLOOKUP(A33,'[1]Summary of Checks'!$A:$AK,35,FALSE)</f>
        <v>266880.94999999972</v>
      </c>
      <c r="F33" s="72">
        <f t="shared" si="1"/>
        <v>0.13587265669758211</v>
      </c>
      <c r="G33" s="60">
        <f t="shared" si="2"/>
        <v>9301.8200000007637</v>
      </c>
      <c r="H33" s="76">
        <f t="shared" si="6"/>
        <v>3.6112475416780858E-2</v>
      </c>
      <c r="I33" s="60">
        <f>VLOOKUP(A33,'2023-24'!A:H,5,FALSE)</f>
        <v>257579.12999999896</v>
      </c>
      <c r="J33" s="60">
        <f>VLOOKUP($A33,'2023-24'!$A:$L,9,FALSE)</f>
        <v>180397.11999999965</v>
      </c>
      <c r="K33" s="60">
        <f>VLOOKUP($A33,'2023-24'!$A:$L,10,FALSE)</f>
        <v>170303.33000000031</v>
      </c>
      <c r="L33" s="60">
        <f>VLOOKUP($A33,'2023-24'!$A:$L,11,FALSE)</f>
        <v>188988.90000000014</v>
      </c>
      <c r="M33" s="48">
        <f>_xlfn.XLOOKUP(A33,'[2]School Balances'!$A:$A,'[2]School Balances'!$G:$G,,0)</f>
        <v>266880.95000000019</v>
      </c>
      <c r="N33" s="49">
        <f t="shared" si="4"/>
        <v>4.6566128730773926E-10</v>
      </c>
      <c r="O33" s="51"/>
      <c r="P33" s="36"/>
      <c r="Q33" s="36"/>
    </row>
    <row r="34" spans="1:17" outlineLevel="1" x14ac:dyDescent="0.35">
      <c r="A34" s="42">
        <v>4856</v>
      </c>
      <c r="B34" s="43">
        <v>2069</v>
      </c>
      <c r="C34" s="7" t="s">
        <v>41</v>
      </c>
      <c r="D34" s="28">
        <f>VLOOKUP(A34,[3]Instalments!$C:$Q,15,FALSE)+VLOOKUP(A34,[3]SchBlock!$C:$FQ,171,FALSE)</f>
        <v>814419.93362761964</v>
      </c>
      <c r="E34" s="37">
        <f>VLOOKUP(A34,'[1]Summary of Checks'!$A:$AK,35,FALSE)</f>
        <v>130611.66000000015</v>
      </c>
      <c r="F34" s="72">
        <f t="shared" si="1"/>
        <v>0.16037384966527626</v>
      </c>
      <c r="G34" s="60">
        <f t="shared" si="2"/>
        <v>-11389.559999999823</v>
      </c>
      <c r="H34" s="76">
        <f t="shared" si="6"/>
        <v>-8.0207479907565757E-2</v>
      </c>
      <c r="I34" s="60">
        <f>VLOOKUP(A34,'2023-24'!A:H,5,FALSE)</f>
        <v>142001.21999999997</v>
      </c>
      <c r="J34" s="60">
        <f>VLOOKUP($A34,'2023-24'!$A:$L,9,FALSE)</f>
        <v>128694.78000000003</v>
      </c>
      <c r="K34" s="60">
        <f>VLOOKUP($A34,'2023-24'!$A:$L,10,FALSE)</f>
        <v>117793.71999999997</v>
      </c>
      <c r="L34" s="60">
        <f>VLOOKUP($A34,'2023-24'!$A:$L,11,FALSE)</f>
        <v>90574.979999999865</v>
      </c>
      <c r="M34" s="48">
        <f>_xlfn.XLOOKUP(A34,'[2]School Balances'!$A:$A,'[2]School Balances'!$G:$G,,0)</f>
        <v>130611.66000000015</v>
      </c>
      <c r="N34" s="49">
        <f t="shared" si="4"/>
        <v>0</v>
      </c>
      <c r="O34" s="51"/>
      <c r="P34" s="36"/>
      <c r="Q34" s="36"/>
    </row>
    <row r="35" spans="1:17" outlineLevel="1" x14ac:dyDescent="0.35">
      <c r="A35" s="42">
        <v>4854</v>
      </c>
      <c r="B35" s="43">
        <v>2073</v>
      </c>
      <c r="C35" s="7" t="s">
        <v>42</v>
      </c>
      <c r="D35" s="28">
        <f>VLOOKUP(A35,[3]Instalments!$C:$Q,15,FALSE)+VLOOKUP(A35,[3]SchBlock!$C:$FQ,171,FALSE)</f>
        <v>1071087.350134637</v>
      </c>
      <c r="E35" s="37">
        <f>VLOOKUP(A35,'[1]Summary of Checks'!$A:$AK,35,FALSE)</f>
        <v>25801.020000000019</v>
      </c>
      <c r="F35" s="72">
        <f t="shared" si="1"/>
        <v>2.4088623581220336E-2</v>
      </c>
      <c r="G35" s="60">
        <f t="shared" si="2"/>
        <v>36195.729999999749</v>
      </c>
      <c r="H35" s="76">
        <f t="shared" si="6"/>
        <v>-3.4821298525885465</v>
      </c>
      <c r="I35" s="60">
        <f>VLOOKUP(A35,'2023-24'!A:H,5,FALSE)</f>
        <v>-10394.70999999973</v>
      </c>
      <c r="J35" s="60">
        <f>VLOOKUP($A35,'2023-24'!$A:$L,9,FALSE)</f>
        <v>-22842.649999999674</v>
      </c>
      <c r="K35" s="60">
        <f>VLOOKUP($A35,'2023-24'!$A:$L,10,FALSE)</f>
        <v>17325.929999999702</v>
      </c>
      <c r="L35" s="60">
        <f>VLOOKUP($A35,'2023-24'!$A:$L,11,FALSE)</f>
        <v>23116.329999999842</v>
      </c>
      <c r="M35" s="48">
        <f>_xlfn.XLOOKUP(A35,'[2]School Balances'!$A:$A,'[2]School Balances'!$G:$G,,0)</f>
        <v>25801.020000000251</v>
      </c>
      <c r="N35" s="49">
        <f t="shared" si="4"/>
        <v>2.3283064365386963E-10</v>
      </c>
      <c r="O35" s="51"/>
      <c r="P35" s="36"/>
      <c r="Q35" s="36"/>
    </row>
    <row r="36" spans="1:17" s="39" customFormat="1" outlineLevel="1" x14ac:dyDescent="0.35">
      <c r="A36" s="45">
        <v>1496</v>
      </c>
      <c r="B36" s="46">
        <v>3008</v>
      </c>
      <c r="C36" s="47" t="s">
        <v>272</v>
      </c>
      <c r="D36" s="28">
        <f>VLOOKUP(A36,[3]Instalments!$C:$Q,15,FALSE)+VLOOKUP(A36,[3]SchBlock!$C:$FQ,171,FALSE)</f>
        <v>558302.525343435</v>
      </c>
      <c r="E36" s="37">
        <v>0</v>
      </c>
      <c r="F36" s="72">
        <f t="shared" si="1"/>
        <v>0</v>
      </c>
      <c r="G36" s="37">
        <f t="shared" si="2"/>
        <v>-43920.64000000013</v>
      </c>
      <c r="H36" s="78">
        <f t="shared" si="6"/>
        <v>-1</v>
      </c>
      <c r="I36" s="37">
        <f>VLOOKUP(A36,'2023-24'!A:H,5,FALSE)</f>
        <v>43920.64000000013</v>
      </c>
      <c r="J36" s="37">
        <f>VLOOKUP($A36,'2023-24'!$A:$L,9,FALSE)</f>
        <v>69582.270000000251</v>
      </c>
      <c r="K36" s="37">
        <f>VLOOKUP($A36,'2023-24'!$A:$L,10,FALSE)</f>
        <v>56626.650000000023</v>
      </c>
      <c r="L36" s="37">
        <f>VLOOKUP($A36,'2023-24'!$A:$L,11,FALSE)</f>
        <v>36134.620000000054</v>
      </c>
      <c r="M36" s="48">
        <f>_xlfn.XLOOKUP(A36,'[2]School Balances'!$A:$A,'[2]School Balances'!$G:$G,,0)</f>
        <v>0</v>
      </c>
      <c r="N36" s="49">
        <f t="shared" si="4"/>
        <v>0</v>
      </c>
      <c r="O36" s="52"/>
      <c r="P36" s="38"/>
      <c r="Q36" s="36"/>
    </row>
    <row r="37" spans="1:17" outlineLevel="1" x14ac:dyDescent="0.35">
      <c r="A37" s="42">
        <v>1504</v>
      </c>
      <c r="B37" s="43">
        <v>2310</v>
      </c>
      <c r="C37" s="7" t="s">
        <v>43</v>
      </c>
      <c r="D37" s="28">
        <f>VLOOKUP(A37,[3]Instalments!$C:$Q,15,FALSE)+VLOOKUP(A37,[3]SchBlock!$C:$FQ,171,FALSE)</f>
        <v>2038479.2</v>
      </c>
      <c r="E37" s="37">
        <f>VLOOKUP(A37,'[1]Summary of Checks'!$A:$AK,35,FALSE)</f>
        <v>365589.39999999898</v>
      </c>
      <c r="F37" s="72">
        <f t="shared" si="1"/>
        <v>0.17934418953109699</v>
      </c>
      <c r="G37" s="60">
        <f t="shared" si="2"/>
        <v>8252.1199999996461</v>
      </c>
      <c r="H37" s="76">
        <f t="shared" si="6"/>
        <v>2.3093364341945127E-2</v>
      </c>
      <c r="I37" s="60">
        <f>VLOOKUP(A37,'2023-24'!A:H,5,FALSE)</f>
        <v>357337.27999999933</v>
      </c>
      <c r="J37" s="60">
        <f>VLOOKUP($A37,'2023-24'!$A:$L,9,FALSE)</f>
        <v>334256.23000000045</v>
      </c>
      <c r="K37" s="60">
        <f>VLOOKUP($A37,'2023-24'!$A:$L,10,FALSE)</f>
        <v>341944.32000000123</v>
      </c>
      <c r="L37" s="60">
        <f>VLOOKUP($A37,'2023-24'!$A:$L,11,FALSE)</f>
        <v>262116.36999999965</v>
      </c>
      <c r="M37" s="48">
        <f>_xlfn.XLOOKUP(A37,'[2]School Balances'!$A:$A,'[2]School Balances'!$G:$G,,0)</f>
        <v>365589.39999999991</v>
      </c>
      <c r="N37" s="49">
        <f t="shared" si="4"/>
        <v>9.3132257461547852E-10</v>
      </c>
      <c r="O37" s="51"/>
      <c r="P37" s="36"/>
      <c r="Q37" s="36"/>
    </row>
    <row r="38" spans="1:17" outlineLevel="1" x14ac:dyDescent="0.35">
      <c r="A38" s="44">
        <v>1254</v>
      </c>
      <c r="B38" s="43">
        <v>5236</v>
      </c>
      <c r="C38" s="7" t="s">
        <v>44</v>
      </c>
      <c r="D38" s="28"/>
      <c r="E38" s="37"/>
      <c r="F38" s="72"/>
      <c r="G38" s="60">
        <f t="shared" si="2"/>
        <v>-299884.71999999974</v>
      </c>
      <c r="H38" s="76">
        <f t="shared" si="6"/>
        <v>-1</v>
      </c>
      <c r="I38" s="60">
        <f>VLOOKUP(A38,'2023-24'!A:H,5,FALSE)</f>
        <v>299884.71999999974</v>
      </c>
      <c r="J38" s="60">
        <f>VLOOKUP($A38,'2023-24'!$A:$L,9,FALSE)</f>
        <v>265936.24999999953</v>
      </c>
      <c r="K38" s="60">
        <f>VLOOKUP($A38,'2023-24'!$A:$L,10,FALSE)</f>
        <v>279748.38000000059</v>
      </c>
      <c r="L38" s="60">
        <f>VLOOKUP($A38,'2023-24'!$A:$L,11,FALSE)</f>
        <v>260645.15000000014</v>
      </c>
      <c r="M38" s="48">
        <f>_xlfn.XLOOKUP(A38,'[2]School Balances'!$A:$A,'[2]School Balances'!$G:$G,,0)</f>
        <v>0.21999999973922968</v>
      </c>
      <c r="N38" s="49">
        <f t="shared" si="4"/>
        <v>0.21999999973922968</v>
      </c>
      <c r="O38" s="51"/>
      <c r="P38" s="36"/>
      <c r="Q38" s="36"/>
    </row>
    <row r="39" spans="1:17" outlineLevel="1" x14ac:dyDescent="0.35">
      <c r="A39" s="42">
        <v>1560</v>
      </c>
      <c r="B39" s="43">
        <v>3103</v>
      </c>
      <c r="C39" s="7" t="s">
        <v>45</v>
      </c>
      <c r="D39" s="28"/>
      <c r="E39" s="37"/>
      <c r="F39" s="72"/>
      <c r="G39" s="60"/>
      <c r="H39" s="76"/>
      <c r="I39" s="60"/>
      <c r="J39" s="60">
        <f>VLOOKUP($A39,'2023-24'!$A:$L,9,FALSE)</f>
        <v>55.870000000228174</v>
      </c>
      <c r="K39" s="60">
        <f>VLOOKUP($A39,'2023-24'!$A:$L,10,FALSE)</f>
        <v>21531.809999999939</v>
      </c>
      <c r="L39" s="60">
        <f>VLOOKUP($A39,'2023-24'!$A:$L,11,FALSE)</f>
        <v>-3962.640000000014</v>
      </c>
      <c r="M39" s="48">
        <f>_xlfn.XLOOKUP(A39,'[2]School Balances'!$A:$A,'[2]School Balances'!$G:$G,,0)</f>
        <v>0</v>
      </c>
      <c r="N39" s="49">
        <f t="shared" si="4"/>
        <v>0</v>
      </c>
      <c r="O39" s="51"/>
      <c r="P39" s="36"/>
      <c r="Q39" s="36"/>
    </row>
    <row r="40" spans="1:17" outlineLevel="1" x14ac:dyDescent="0.35">
      <c r="A40" s="42">
        <v>1564</v>
      </c>
      <c r="B40" s="43">
        <v>2751</v>
      </c>
      <c r="C40" s="7" t="s">
        <v>46</v>
      </c>
      <c r="D40" s="28">
        <f>VLOOKUP(A40,[3]Instalments!$C:$Q,15,FALSE)+VLOOKUP(A40,[3]SchBlock!$C:$FQ,171,FALSE)</f>
        <v>1010895.1006231407</v>
      </c>
      <c r="E40" s="37">
        <f>VLOOKUP(A40,'[1]Summary of Checks'!$A:$AK,35,FALSE)</f>
        <v>222663.30000000051</v>
      </c>
      <c r="F40" s="72">
        <f t="shared" si="1"/>
        <v>0.22026350692840965</v>
      </c>
      <c r="G40" s="60">
        <f t="shared" si="2"/>
        <v>-14852.449999999721</v>
      </c>
      <c r="H40" s="76">
        <f t="shared" si="6"/>
        <v>-6.2532484687856299E-2</v>
      </c>
      <c r="I40" s="60">
        <f>VLOOKUP(A40,'2023-24'!A:H,5,FALSE)</f>
        <v>237515.75000000023</v>
      </c>
      <c r="J40" s="60">
        <f>VLOOKUP($A40,'2023-24'!$A:$L,9,FALSE)</f>
        <v>243939.32000000007</v>
      </c>
      <c r="K40" s="60">
        <f>VLOOKUP($A40,'2023-24'!$A:$L,10,FALSE)</f>
        <v>249506.05999999959</v>
      </c>
      <c r="L40" s="60">
        <f>VLOOKUP($A40,'2023-24'!$A:$L,11,FALSE)</f>
        <v>270764.14000000025</v>
      </c>
      <c r="M40" s="48">
        <f>_xlfn.XLOOKUP(A40,'[2]School Balances'!$A:$A,'[2]School Balances'!$G:$G,,0)</f>
        <v>222663.30000000005</v>
      </c>
      <c r="N40" s="49">
        <f t="shared" si="4"/>
        <v>-4.6566128730773926E-10</v>
      </c>
      <c r="O40" s="51"/>
      <c r="P40" s="36"/>
      <c r="Q40" s="36"/>
    </row>
    <row r="41" spans="1:17" outlineLevel="1" x14ac:dyDescent="0.35">
      <c r="A41" s="42">
        <v>1562</v>
      </c>
      <c r="B41" s="43">
        <v>2311</v>
      </c>
      <c r="C41" s="7" t="s">
        <v>47</v>
      </c>
      <c r="D41" s="28">
        <f>VLOOKUP(A41,[3]Instalments!$C:$Q,15,FALSE)+VLOOKUP(A41,[3]SchBlock!$C:$FQ,171,FALSE)</f>
        <v>1216989.0384089863</v>
      </c>
      <c r="E41" s="37">
        <f>VLOOKUP(A41,'[1]Summary of Checks'!$A:$AK,35,FALSE)</f>
        <v>154252.41999999923</v>
      </c>
      <c r="F41" s="72">
        <f t="shared" si="1"/>
        <v>0.12674922709382738</v>
      </c>
      <c r="G41" s="60">
        <f t="shared" si="2"/>
        <v>5743.1799999987707</v>
      </c>
      <c r="H41" s="76">
        <f t="shared" si="6"/>
        <v>3.8672206523976238E-2</v>
      </c>
      <c r="I41" s="60">
        <f>VLOOKUP(A41,'2023-24'!A:H,5,FALSE)</f>
        <v>148509.24000000046</v>
      </c>
      <c r="J41" s="60">
        <f>VLOOKUP($A41,'2023-24'!$A:$L,9,FALSE)</f>
        <v>89228.90000000014</v>
      </c>
      <c r="K41" s="60">
        <f>VLOOKUP($A41,'2023-24'!$A:$L,10,FALSE)</f>
        <v>144191.34999999916</v>
      </c>
      <c r="L41" s="60">
        <f>VLOOKUP($A41,'2023-24'!$A:$L,11,FALSE)</f>
        <v>138502.23000000001</v>
      </c>
      <c r="M41" s="48">
        <f>_xlfn.XLOOKUP(A41,'[2]School Balances'!$A:$A,'[2]School Balances'!$G:$G,,0)</f>
        <v>154252.41999999969</v>
      </c>
      <c r="N41" s="49">
        <f t="shared" si="4"/>
        <v>4.6566128730773926E-10</v>
      </c>
      <c r="O41" s="51"/>
      <c r="P41" s="36"/>
      <c r="Q41" s="36"/>
    </row>
    <row r="42" spans="1:17" outlineLevel="1" x14ac:dyDescent="0.35">
      <c r="A42" s="44">
        <v>1646</v>
      </c>
      <c r="B42" s="43">
        <v>5249</v>
      </c>
      <c r="C42" s="7" t="s">
        <v>48</v>
      </c>
      <c r="D42" s="28">
        <f>VLOOKUP(A42,[3]Instalments!$C:$Q,15,FALSE)+VLOOKUP(A42,[3]SchBlock!$C:$FQ,171,FALSE)</f>
        <v>1492079.94</v>
      </c>
      <c r="E42" s="37">
        <f>VLOOKUP(A42,'[1]Summary of Checks'!$A:$AK,35,FALSE)</f>
        <v>180462.54999999935</v>
      </c>
      <c r="F42" s="72">
        <f t="shared" si="1"/>
        <v>0.12094697151413976</v>
      </c>
      <c r="G42" s="60">
        <f t="shared" si="2"/>
        <v>84577.679999999236</v>
      </c>
      <c r="H42" s="76">
        <f t="shared" si="6"/>
        <v>0.88207534723673442</v>
      </c>
      <c r="I42" s="60">
        <f>VLOOKUP(A42,'2023-24'!A:H,5,FALSE)</f>
        <v>95884.870000000112</v>
      </c>
      <c r="J42" s="60">
        <f>VLOOKUP($A42,'2023-24'!$A:$L,9,FALSE)</f>
        <v>89698.689999999944</v>
      </c>
      <c r="K42" s="60">
        <f>VLOOKUP($A42,'2023-24'!$A:$L,10,FALSE)</f>
        <v>125140.70000000065</v>
      </c>
      <c r="L42" s="60">
        <f>VLOOKUP($A42,'2023-24'!$A:$L,11,FALSE)</f>
        <v>67227.439999999711</v>
      </c>
      <c r="M42" s="48">
        <f>_xlfn.XLOOKUP(A42,'[2]School Balances'!$A:$A,'[2]School Balances'!$G:$G,,0)</f>
        <v>180462.55000000028</v>
      </c>
      <c r="N42" s="49">
        <f t="shared" si="4"/>
        <v>9.3132257461547852E-10</v>
      </c>
      <c r="O42" s="51"/>
      <c r="P42" s="36"/>
      <c r="Q42" s="36"/>
    </row>
    <row r="43" spans="1:17" outlineLevel="1" x14ac:dyDescent="0.35">
      <c r="A43" s="42">
        <v>1643</v>
      </c>
      <c r="B43" s="43">
        <v>3826</v>
      </c>
      <c r="C43" s="7" t="s">
        <v>49</v>
      </c>
      <c r="D43" s="28">
        <f>VLOOKUP(A43,[3]Instalments!$C:$Q,15,FALSE)+VLOOKUP(A43,[3]SchBlock!$C:$FQ,171,FALSE)</f>
        <v>1089340.4766104207</v>
      </c>
      <c r="E43" s="37">
        <f>VLOOKUP(A43,'[1]Summary of Checks'!$A:$AK,35,FALSE)</f>
        <v>36092.479999999749</v>
      </c>
      <c r="F43" s="72">
        <f t="shared" si="1"/>
        <v>3.3132414313938555E-2</v>
      </c>
      <c r="G43" s="60">
        <f t="shared" si="2"/>
        <v>-38290.429999999702</v>
      </c>
      <c r="H43" s="76">
        <f t="shared" si="6"/>
        <v>-0.51477456313553727</v>
      </c>
      <c r="I43" s="60">
        <f>VLOOKUP(A43,'2023-24'!A:H,5,FALSE)</f>
        <v>74382.909999999451</v>
      </c>
      <c r="J43" s="60">
        <f>VLOOKUP($A43,'2023-24'!$A:$L,9,FALSE)</f>
        <v>19609.169999999925</v>
      </c>
      <c r="K43" s="60">
        <f>VLOOKUP($A43,'2023-24'!$A:$L,10,FALSE)</f>
        <v>79516.649999999907</v>
      </c>
      <c r="L43" s="60">
        <f>VLOOKUP($A43,'2023-24'!$A:$L,11,FALSE)</f>
        <v>72254.000000000233</v>
      </c>
      <c r="M43" s="48">
        <f>_xlfn.XLOOKUP(A43,'[2]School Balances'!$A:$A,'[2]School Balances'!$G:$G,,0)</f>
        <v>36092.479999999981</v>
      </c>
      <c r="N43" s="49">
        <f t="shared" si="4"/>
        <v>2.3283064365386963E-10</v>
      </c>
      <c r="O43" s="51"/>
      <c r="P43" s="36"/>
      <c r="Q43" s="36"/>
    </row>
    <row r="44" spans="1:17" outlineLevel="1" x14ac:dyDescent="0.35">
      <c r="A44" s="42">
        <v>1634</v>
      </c>
      <c r="B44" s="43">
        <v>3019</v>
      </c>
      <c r="C44" s="7" t="s">
        <v>50</v>
      </c>
      <c r="D44" s="28"/>
      <c r="E44" s="37"/>
      <c r="F44" s="72"/>
      <c r="G44" s="60"/>
      <c r="H44" s="76"/>
      <c r="I44" s="60"/>
      <c r="J44" s="60">
        <f>VLOOKUP($A44,'2023-24'!$A:$L,9,FALSE)</f>
        <v>12769.809999999823</v>
      </c>
      <c r="K44" s="60">
        <f>VLOOKUP($A44,'2023-24'!$A:$L,10,FALSE)</f>
        <v>47747.349999999977</v>
      </c>
      <c r="L44" s="60">
        <f>VLOOKUP($A44,'2023-24'!$A:$L,11,FALSE)</f>
        <v>63105.160000000149</v>
      </c>
      <c r="M44" s="48">
        <f>_xlfn.XLOOKUP(A44,'[2]School Balances'!$A:$A,'[2]School Balances'!$G:$G,,0)</f>
        <v>0</v>
      </c>
      <c r="N44" s="49">
        <f t="shared" si="4"/>
        <v>0</v>
      </c>
      <c r="O44" s="51"/>
      <c r="P44" s="36"/>
      <c r="Q44" s="36"/>
    </row>
    <row r="45" spans="1:17" outlineLevel="1" x14ac:dyDescent="0.35">
      <c r="A45" s="44">
        <v>2844</v>
      </c>
      <c r="B45" s="43">
        <v>5261</v>
      </c>
      <c r="C45" s="7" t="s">
        <v>51</v>
      </c>
      <c r="D45" s="28">
        <f>VLOOKUP(A45,[3]Instalments!$C:$Q,15,FALSE)+VLOOKUP(A45,[3]SchBlock!$C:$FQ,171,FALSE)</f>
        <v>2097359.0385615439</v>
      </c>
      <c r="E45" s="37">
        <f>VLOOKUP(A45,'[1]Summary of Checks'!$A:$AK,35,FALSE)</f>
        <v>333680.66000000015</v>
      </c>
      <c r="F45" s="72">
        <f t="shared" si="1"/>
        <v>0.15909563115567099</v>
      </c>
      <c r="G45" s="60">
        <f t="shared" si="2"/>
        <v>-76275.959999999031</v>
      </c>
      <c r="H45" s="76">
        <f t="shared" si="6"/>
        <v>-0.18605861273809698</v>
      </c>
      <c r="I45" s="60">
        <f>VLOOKUP(A45,'2023-24'!A:H,5,FALSE)</f>
        <v>409956.61999999918</v>
      </c>
      <c r="J45" s="60">
        <f>VLOOKUP($A45,'2023-24'!$A:$L,9,FALSE)</f>
        <v>381597.5299999998</v>
      </c>
      <c r="K45" s="60">
        <f>VLOOKUP($A45,'2023-24'!$A:$L,10,FALSE)</f>
        <v>395837.21999999927</v>
      </c>
      <c r="L45" s="60">
        <f>VLOOKUP($A45,'2023-24'!$A:$L,11,FALSE)</f>
        <v>339220.5700000003</v>
      </c>
      <c r="M45" s="48">
        <f>_xlfn.XLOOKUP(A45,'[2]School Balances'!$A:$A,'[2]School Balances'!$G:$G,,0)</f>
        <v>333680.66000000015</v>
      </c>
      <c r="N45" s="49">
        <f t="shared" si="4"/>
        <v>0</v>
      </c>
      <c r="O45" s="51"/>
      <c r="P45" s="36"/>
      <c r="Q45" s="36"/>
    </row>
    <row r="46" spans="1:17" outlineLevel="1" x14ac:dyDescent="0.35">
      <c r="A46" s="42">
        <v>4816</v>
      </c>
      <c r="B46" s="43">
        <v>2330</v>
      </c>
      <c r="C46" s="7" t="s">
        <v>273</v>
      </c>
      <c r="D46" s="28">
        <f>VLOOKUP(A46,[3]Instalments!$C:$Q,15,FALSE)+VLOOKUP(A46,[3]SchBlock!$C:$FQ,171,FALSE)</f>
        <v>2091145.7999999998</v>
      </c>
      <c r="E46" s="37">
        <f>VLOOKUP(A46,'[1]Summary of Checks'!$A:$AK,35,FALSE)</f>
        <v>477080.68999999948</v>
      </c>
      <c r="F46" s="72">
        <f t="shared" si="1"/>
        <v>0.22814319785832224</v>
      </c>
      <c r="G46" s="60">
        <f t="shared" si="2"/>
        <v>1048.2400000006892</v>
      </c>
      <c r="H46" s="76">
        <f t="shared" si="6"/>
        <v>2.2020347562454867E-3</v>
      </c>
      <c r="I46" s="60">
        <f>VLOOKUP(A46,'2023-24'!A:H,5,FALSE)</f>
        <v>476032.44999999879</v>
      </c>
      <c r="J46" s="60">
        <f>VLOOKUP($A46,'2023-24'!$A:$L,9,FALSE)</f>
        <v>439497.7200000002</v>
      </c>
      <c r="K46" s="60">
        <f>VLOOKUP($A46,'2023-24'!$A:$L,10,FALSE)</f>
        <v>393567.51999999955</v>
      </c>
      <c r="L46" s="60">
        <f>VLOOKUP($A46,'2023-24'!$A:$L,11,FALSE)</f>
        <v>271686.12000000034</v>
      </c>
      <c r="M46" s="48">
        <f>_xlfn.XLOOKUP(A46,'[2]School Balances'!$A:$A,'[2]School Balances'!$G:$G,,0)</f>
        <v>477080.68999999994</v>
      </c>
      <c r="N46" s="49">
        <f t="shared" si="4"/>
        <v>4.6566128730773926E-10</v>
      </c>
      <c r="O46" s="51"/>
      <c r="P46" s="36"/>
      <c r="Q46" s="36"/>
    </row>
    <row r="47" spans="1:17" outlineLevel="1" x14ac:dyDescent="0.35">
      <c r="A47" s="42">
        <v>1760</v>
      </c>
      <c r="B47" s="43">
        <v>3795</v>
      </c>
      <c r="C47" s="7" t="s">
        <v>53</v>
      </c>
      <c r="D47" s="28">
        <f>VLOOKUP(A47,[3]Instalments!$C:$Q,15,FALSE)+VLOOKUP(A47,[3]SchBlock!$C:$FQ,171,FALSE)</f>
        <v>626607.23207935435</v>
      </c>
      <c r="E47" s="37">
        <f>VLOOKUP(A47,'[1]Summary of Checks'!$A:$AK,35,FALSE)</f>
        <v>17296.45999999973</v>
      </c>
      <c r="F47" s="72">
        <f t="shared" si="1"/>
        <v>2.7603352011438775E-2</v>
      </c>
      <c r="G47" s="60">
        <f t="shared" si="2"/>
        <v>-35549.920000000275</v>
      </c>
      <c r="H47" s="76">
        <f t="shared" si="6"/>
        <v>-0.67270303093608819</v>
      </c>
      <c r="I47" s="60">
        <f>VLOOKUP(A47,'2023-24'!A:H,5,FALSE)</f>
        <v>52846.380000000005</v>
      </c>
      <c r="J47" s="60">
        <f>VLOOKUP($A47,'2023-24'!$A:$L,9,FALSE)</f>
        <v>73187.149999999907</v>
      </c>
      <c r="K47" s="60">
        <f>VLOOKUP($A47,'2023-24'!$A:$L,10,FALSE)</f>
        <v>68708.070000000065</v>
      </c>
      <c r="L47" s="60">
        <f>VLOOKUP($A47,'2023-24'!$A:$L,11,FALSE)</f>
        <v>63061.40000000014</v>
      </c>
      <c r="M47" s="48">
        <f>_xlfn.XLOOKUP(A47,'[2]School Balances'!$A:$A,'[2]School Balances'!$G:$G,,0)</f>
        <v>17296.460000000079</v>
      </c>
      <c r="N47" s="49">
        <f t="shared" si="4"/>
        <v>3.4924596548080444E-10</v>
      </c>
      <c r="O47" s="51"/>
      <c r="P47" s="36"/>
      <c r="Q47" s="36"/>
    </row>
    <row r="48" spans="1:17" outlineLevel="1" x14ac:dyDescent="0.35">
      <c r="A48" s="42">
        <v>2706</v>
      </c>
      <c r="B48" s="43">
        <v>2082</v>
      </c>
      <c r="C48" s="7" t="s">
        <v>54</v>
      </c>
      <c r="D48" s="28">
        <f>VLOOKUP(A48,[3]Instalments!$C:$Q,15,FALSE)+VLOOKUP(A48,[3]SchBlock!$C:$FQ,171,FALSE)</f>
        <v>2233078.9999999995</v>
      </c>
      <c r="E48" s="37">
        <f>VLOOKUP(A48,'[1]Summary of Checks'!$A:$AK,35,FALSE)</f>
        <v>597962.86999999871</v>
      </c>
      <c r="F48" s="72">
        <f t="shared" si="1"/>
        <v>0.26777506304076071</v>
      </c>
      <c r="G48" s="60">
        <f t="shared" si="2"/>
        <v>28995.839999998454</v>
      </c>
      <c r="H48" s="76">
        <f t="shared" si="6"/>
        <v>5.0962249956730252E-2</v>
      </c>
      <c r="I48" s="60">
        <f>VLOOKUP(A48,'2023-24'!A:H,5,FALSE)</f>
        <v>568967.03000000026</v>
      </c>
      <c r="J48" s="60">
        <f>VLOOKUP($A48,'2023-24'!$A:$L,9,FALSE)</f>
        <v>588312.66000000108</v>
      </c>
      <c r="K48" s="60">
        <f>VLOOKUP($A48,'2023-24'!$A:$L,10,FALSE)</f>
        <v>626084.78999999911</v>
      </c>
      <c r="L48" s="60">
        <f>VLOOKUP($A48,'2023-24'!$A:$L,11,FALSE)</f>
        <v>556649.35999999987</v>
      </c>
      <c r="M48" s="48">
        <f>_xlfn.XLOOKUP(A48,'[2]School Balances'!$A:$A,'[2]School Balances'!$G:$G,,0)</f>
        <v>597962.87000000058</v>
      </c>
      <c r="N48" s="49">
        <f t="shared" si="4"/>
        <v>1.862645149230957E-9</v>
      </c>
      <c r="O48" s="51"/>
      <c r="P48" s="36"/>
      <c r="Q48" s="36"/>
    </row>
    <row r="49" spans="1:17" outlineLevel="1" x14ac:dyDescent="0.35">
      <c r="A49" s="42">
        <v>2708</v>
      </c>
      <c r="B49" s="43">
        <v>3501</v>
      </c>
      <c r="C49" s="7" t="s">
        <v>55</v>
      </c>
      <c r="D49" s="28">
        <f>VLOOKUP(A49,[3]Instalments!$C:$Q,15,FALSE)+VLOOKUP(A49,[3]SchBlock!$C:$FQ,171,FALSE)</f>
        <v>991687.14320176106</v>
      </c>
      <c r="E49" s="37">
        <f>VLOOKUP(A49,'[1]Summary of Checks'!$A:$AK,35,FALSE)</f>
        <v>227515.14999999944</v>
      </c>
      <c r="F49" s="72">
        <f t="shared" si="1"/>
        <v>0.2294223047658398</v>
      </c>
      <c r="G49" s="60">
        <f t="shared" si="2"/>
        <v>-81049.640000000829</v>
      </c>
      <c r="H49" s="76">
        <f t="shared" si="6"/>
        <v>-0.26266652134872798</v>
      </c>
      <c r="I49" s="60">
        <f>VLOOKUP(A49,'2023-24'!A:H,5,FALSE)</f>
        <v>308564.79000000027</v>
      </c>
      <c r="J49" s="60">
        <f>VLOOKUP($A49,'2023-24'!$A:$L,9,FALSE)</f>
        <v>323604.0399999998</v>
      </c>
      <c r="K49" s="60">
        <f>VLOOKUP($A49,'2023-24'!$A:$L,10,FALSE)</f>
        <v>301024.30999999982</v>
      </c>
      <c r="L49" s="60">
        <f>VLOOKUP($A49,'2023-24'!$A:$L,11,FALSE)</f>
        <v>169814.5299999998</v>
      </c>
      <c r="M49" s="48">
        <f>_xlfn.XLOOKUP(A49,'[2]School Balances'!$A:$A,'[2]School Balances'!$G:$G,,0)</f>
        <v>227515.14999999991</v>
      </c>
      <c r="N49" s="49">
        <f t="shared" si="4"/>
        <v>4.6566128730773926E-10</v>
      </c>
      <c r="O49" s="51"/>
      <c r="P49" s="36"/>
      <c r="Q49" s="36"/>
    </row>
    <row r="50" spans="1:17" outlineLevel="1" x14ac:dyDescent="0.35">
      <c r="A50" s="42">
        <v>1802</v>
      </c>
      <c r="B50" s="43">
        <v>2720</v>
      </c>
      <c r="C50" s="7" t="s">
        <v>56</v>
      </c>
      <c r="D50" s="28">
        <f>VLOOKUP(A50,[3]Instalments!$C:$Q,15,FALSE)+VLOOKUP(A50,[3]SchBlock!$C:$FQ,171,FALSE)</f>
        <v>794375.96003619081</v>
      </c>
      <c r="E50" s="37">
        <f>VLOOKUP(A50,'[1]Summary of Checks'!$A:$AK,35,FALSE)</f>
        <v>-44987.690000000177</v>
      </c>
      <c r="F50" s="72">
        <f t="shared" si="1"/>
        <v>-5.6632743515992845E-2</v>
      </c>
      <c r="G50" s="60">
        <f t="shared" si="2"/>
        <v>-49786.280000000261</v>
      </c>
      <c r="H50" s="76">
        <f t="shared" si="6"/>
        <v>-10.375189378546487</v>
      </c>
      <c r="I50" s="60">
        <f>VLOOKUP(A50,'2023-24'!A:H,5,FALSE)</f>
        <v>4798.5900000000838</v>
      </c>
      <c r="J50" s="60">
        <f>VLOOKUP($A50,'2023-24'!$A:$L,9,FALSE)</f>
        <v>14223.810000000056</v>
      </c>
      <c r="K50" s="60">
        <f>VLOOKUP($A50,'2023-24'!$A:$L,10,FALSE)</f>
        <v>60080.389999999781</v>
      </c>
      <c r="L50" s="60">
        <f>VLOOKUP($A50,'2023-24'!$A:$L,11,FALSE)</f>
        <v>59513.34999999986</v>
      </c>
      <c r="M50" s="48">
        <f>_xlfn.XLOOKUP(A50,'[2]School Balances'!$A:$A,'[2]School Balances'!$G:$G,,0)</f>
        <v>-44987.690000000177</v>
      </c>
      <c r="N50" s="49">
        <f t="shared" si="4"/>
        <v>0</v>
      </c>
      <c r="O50" s="51"/>
      <c r="P50" s="36"/>
      <c r="Q50" s="36"/>
    </row>
    <row r="51" spans="1:17" outlineLevel="1" x14ac:dyDescent="0.35">
      <c r="A51" s="42">
        <v>1950</v>
      </c>
      <c r="B51" s="43">
        <v>2590</v>
      </c>
      <c r="C51" s="7" t="s">
        <v>57</v>
      </c>
      <c r="D51" s="28">
        <f>VLOOKUP(A51,[3]Instalments!$C:$Q,15,FALSE)+VLOOKUP(A51,[3]SchBlock!$C:$FQ,171,FALSE)</f>
        <v>777864.69016351085</v>
      </c>
      <c r="E51" s="37">
        <f>VLOOKUP(A51,'[1]Summary of Checks'!$A:$AK,35,FALSE)</f>
        <v>78241.060000000056</v>
      </c>
      <c r="F51" s="72">
        <f t="shared" si="1"/>
        <v>0.10058440881736568</v>
      </c>
      <c r="G51" s="60">
        <f t="shared" si="2"/>
        <v>48608.640000000014</v>
      </c>
      <c r="H51" s="76">
        <f t="shared" si="6"/>
        <v>1.6403871165432977</v>
      </c>
      <c r="I51" s="60">
        <f>VLOOKUP(A51,'2023-24'!A:H,5,FALSE)</f>
        <v>29632.420000000042</v>
      </c>
      <c r="J51" s="60">
        <f>VLOOKUP($A51,'2023-24'!$A:$L,9,FALSE)</f>
        <v>45521.259999999893</v>
      </c>
      <c r="K51" s="60">
        <f>VLOOKUP($A51,'2023-24'!$A:$L,10,FALSE)</f>
        <v>102465.67000000016</v>
      </c>
      <c r="L51" s="60">
        <f>VLOOKUP($A51,'2023-24'!$A:$L,11,FALSE)</f>
        <v>129955.44999999984</v>
      </c>
      <c r="M51" s="48">
        <f>_xlfn.XLOOKUP(A51,'[2]School Balances'!$A:$A,'[2]School Balances'!$G:$G,,0)</f>
        <v>78241.060000000056</v>
      </c>
      <c r="N51" s="49">
        <f t="shared" si="4"/>
        <v>0</v>
      </c>
      <c r="O51" s="51"/>
      <c r="P51" s="36"/>
      <c r="Q51" s="36"/>
    </row>
    <row r="52" spans="1:17" outlineLevel="1" x14ac:dyDescent="0.35">
      <c r="A52" s="44">
        <v>4146</v>
      </c>
      <c r="B52" s="43">
        <v>5265</v>
      </c>
      <c r="C52" s="7" t="s">
        <v>58</v>
      </c>
      <c r="D52" s="28">
        <f>VLOOKUP(A52,[3]Instalments!$C:$Q,15,FALSE)+VLOOKUP(A52,[3]SchBlock!$C:$FQ,171,FALSE)</f>
        <v>1146050.8851534992</v>
      </c>
      <c r="E52" s="37">
        <f>VLOOKUP(A52,'[1]Summary of Checks'!$A:$AK,35,FALSE)</f>
        <v>146527.43999999994</v>
      </c>
      <c r="F52" s="72">
        <f t="shared" si="1"/>
        <v>0.12785421825347174</v>
      </c>
      <c r="G52" s="60">
        <f t="shared" si="2"/>
        <v>-12014.1800000004</v>
      </c>
      <c r="H52" s="76">
        <f>(G52/I52)</f>
        <v>-7.5779344250426955E-2</v>
      </c>
      <c r="I52" s="60">
        <f>VLOOKUP(A52,'2023-24'!A:H,5,FALSE)</f>
        <v>158541.62000000034</v>
      </c>
      <c r="J52" s="60">
        <f>VLOOKUP($A52,'2023-24'!$A:$L,9,FALSE)</f>
        <v>50098.630000000121</v>
      </c>
      <c r="K52" s="60">
        <f>VLOOKUP($A52,'2023-24'!$A:$L,10,FALSE)</f>
        <v>106229.0399999998</v>
      </c>
      <c r="L52" s="60">
        <f>VLOOKUP($A52,'2023-24'!$A:$L,11,FALSE)</f>
        <v>82650.739999999991</v>
      </c>
      <c r="M52" s="48">
        <f>_xlfn.XLOOKUP(A52,'[2]School Balances'!$A:$A,'[2]School Balances'!$G:$G,,0)</f>
        <v>146527.44000000041</v>
      </c>
      <c r="N52" s="49">
        <f t="shared" si="4"/>
        <v>4.6566128730773926E-10</v>
      </c>
      <c r="O52" s="51"/>
      <c r="P52" s="36"/>
      <c r="Q52" s="36"/>
    </row>
    <row r="53" spans="1:17" outlineLevel="1" x14ac:dyDescent="0.35">
      <c r="A53" s="42">
        <v>1974</v>
      </c>
      <c r="B53" s="43">
        <v>3123</v>
      </c>
      <c r="C53" s="7" t="s">
        <v>59</v>
      </c>
      <c r="D53" s="28">
        <f>VLOOKUP(A53,[3]Instalments!$C:$Q,15,FALSE)+VLOOKUP(A53,[3]SchBlock!$C:$FQ,171,FALSE)</f>
        <v>986478.29474459635</v>
      </c>
      <c r="E53" s="37">
        <f>VLOOKUP(A53,'[1]Summary of Checks'!$A:$AK,35,FALSE)</f>
        <v>121063.59999999939</v>
      </c>
      <c r="F53" s="72">
        <f t="shared" si="1"/>
        <v>0.1227230245662357</v>
      </c>
      <c r="G53" s="60">
        <f t="shared" si="2"/>
        <v>-44032.620000000345</v>
      </c>
      <c r="H53" s="76">
        <f>(G53/I53)</f>
        <v>-0.26670883197689454</v>
      </c>
      <c r="I53" s="60">
        <f>VLOOKUP(A53,'2023-24'!A:H,5,FALSE)</f>
        <v>165096.21999999974</v>
      </c>
      <c r="J53" s="60">
        <f>VLOOKUP($A53,'2023-24'!$A:$L,9,FALSE)</f>
        <v>167663.92000000039</v>
      </c>
      <c r="K53" s="60">
        <f>VLOOKUP($A53,'2023-24'!$A:$L,10,FALSE)</f>
        <v>230219.59999999986</v>
      </c>
      <c r="L53" s="60">
        <f>VLOOKUP($A53,'2023-24'!$A:$L,11,FALSE)</f>
        <v>161838.2799999998</v>
      </c>
      <c r="M53" s="48">
        <f>_xlfn.XLOOKUP(A53,'[2]School Balances'!$A:$A,'[2]School Balances'!$G:$G,,0)</f>
        <v>121063.60000000009</v>
      </c>
      <c r="N53" s="49">
        <f t="shared" si="4"/>
        <v>6.9849193096160889E-10</v>
      </c>
      <c r="O53" s="51"/>
      <c r="P53" s="36"/>
      <c r="Q53" s="36"/>
    </row>
    <row r="54" spans="1:17" outlineLevel="1" x14ac:dyDescent="0.35">
      <c r="A54" s="42">
        <v>1966</v>
      </c>
      <c r="B54" s="43">
        <v>3020</v>
      </c>
      <c r="C54" s="7" t="s">
        <v>60</v>
      </c>
      <c r="D54" s="28">
        <f>VLOOKUP(A54,[3]Instalments!$C:$Q,15,FALSE)+VLOOKUP(A54,[3]SchBlock!$C:$FQ,171,FALSE)</f>
        <v>998979.27</v>
      </c>
      <c r="E54" s="37">
        <f>VLOOKUP(A54,'[1]Summary of Checks'!$A:$AK,35,FALSE)</f>
        <v>291279.13000000035</v>
      </c>
      <c r="F54" s="72">
        <f t="shared" si="1"/>
        <v>0.29157675113718862</v>
      </c>
      <c r="G54" s="60">
        <f t="shared" ref="G54:G55" si="7">E54-I54</f>
        <v>-11728.479999999749</v>
      </c>
      <c r="H54" s="76">
        <f t="shared" ref="H54:H55" si="8">(G54/I54)</f>
        <v>-3.8706882642319591E-2</v>
      </c>
      <c r="I54" s="60">
        <f>VLOOKUP(A54,'2023-24'!A:H,5,FALSE)</f>
        <v>303007.6100000001</v>
      </c>
      <c r="J54" s="60">
        <f>VLOOKUP($A54,'2023-24'!$A:$L,9,FALSE)</f>
        <v>255101.09999999986</v>
      </c>
      <c r="K54" s="60">
        <f>VLOOKUP($A54,'2023-24'!$A:$L,10,FALSE)</f>
        <v>210049.87000000058</v>
      </c>
      <c r="L54" s="60">
        <f>VLOOKUP($A54,'2023-24'!$A:$L,11,FALSE)</f>
        <v>222441.26</v>
      </c>
      <c r="M54" s="48">
        <f>_xlfn.XLOOKUP(A54,'[2]School Balances'!$A:$A,'[2]School Balances'!$G:$G,,0)</f>
        <v>291279.13000000012</v>
      </c>
      <c r="N54" s="49">
        <f t="shared" si="4"/>
        <v>0</v>
      </c>
      <c r="O54" s="51"/>
      <c r="P54" s="36"/>
      <c r="Q54" s="36"/>
    </row>
    <row r="55" spans="1:17" outlineLevel="1" x14ac:dyDescent="0.35">
      <c r="A55" s="42">
        <v>2070</v>
      </c>
      <c r="B55" s="43">
        <v>2779</v>
      </c>
      <c r="C55" s="7" t="s">
        <v>62</v>
      </c>
      <c r="D55" s="28">
        <f>VLOOKUP(A55,[3]Instalments!$C:$Q,15,FALSE)+VLOOKUP(A55,[3]SchBlock!$C:$FQ,171,FALSE)</f>
        <v>1245253.3999999999</v>
      </c>
      <c r="E55" s="37">
        <f>VLOOKUP(A55,'[1]Summary of Checks'!$A:$AK,35,FALSE)</f>
        <v>128785.24999999977</v>
      </c>
      <c r="F55" s="72">
        <f t="shared" si="1"/>
        <v>0.10342091818420233</v>
      </c>
      <c r="G55" s="60">
        <f t="shared" si="7"/>
        <v>49217.749999999534</v>
      </c>
      <c r="H55" s="76">
        <f t="shared" si="8"/>
        <v>0.61856599742356355</v>
      </c>
      <c r="I55" s="60">
        <f>VLOOKUP(A55,'2023-24'!A:H,5,FALSE)</f>
        <v>79567.500000000233</v>
      </c>
      <c r="J55" s="60">
        <f>VLOOKUP($A55,'2023-24'!$A:$L,9,FALSE)</f>
        <v>98551.600000000326</v>
      </c>
      <c r="K55" s="60">
        <f>VLOOKUP($A55,'2023-24'!$A:$L,10,FALSE)</f>
        <v>74415.34999999986</v>
      </c>
      <c r="L55" s="60">
        <f>VLOOKUP($A55,'2023-24'!$A:$L,11,FALSE)</f>
        <v>32015.359999999637</v>
      </c>
      <c r="M55" s="48">
        <f>_xlfn.XLOOKUP(A55,'[2]School Balances'!$A:$A,'[2]School Balances'!$G:$G,,0)</f>
        <v>128785.25000000023</v>
      </c>
      <c r="N55" s="49">
        <f t="shared" si="4"/>
        <v>4.6566128730773926E-10</v>
      </c>
      <c r="O55" s="51"/>
      <c r="P55" s="36"/>
      <c r="Q55" s="36"/>
    </row>
    <row r="56" spans="1:17" outlineLevel="1" x14ac:dyDescent="0.35">
      <c r="A56" s="42">
        <v>2092</v>
      </c>
      <c r="B56" s="43">
        <v>3022</v>
      </c>
      <c r="C56" s="7" t="s">
        <v>64</v>
      </c>
      <c r="D56" s="28">
        <f>VLOOKUP(A56,[3]Instalments!$C:$Q,15,FALSE)+VLOOKUP(A56,[3]SchBlock!$C:$FQ,171,FALSE)</f>
        <v>1004270.5176235979</v>
      </c>
      <c r="E56" s="37">
        <f>VLOOKUP(A56,'[1]Summary of Checks'!$A:$AK,35,FALSE)</f>
        <v>112066.97999999998</v>
      </c>
      <c r="F56" s="72">
        <f t="shared" si="1"/>
        <v>0.11159043109737377</v>
      </c>
      <c r="G56" s="60">
        <f t="shared" si="2"/>
        <v>64293.950000000186</v>
      </c>
      <c r="H56" s="76">
        <f>(G56/I56)</f>
        <v>1.345821062637234</v>
      </c>
      <c r="I56" s="60">
        <f>VLOOKUP(A56,'2023-24'!A:H,5,FALSE)</f>
        <v>47773.029999999795</v>
      </c>
      <c r="J56" s="60">
        <f>VLOOKUP($A56,'2023-24'!$A:$L,9,FALSE)</f>
        <v>113467.48999999976</v>
      </c>
      <c r="K56" s="60">
        <f>VLOOKUP($A56,'2023-24'!$A:$L,10,FALSE)</f>
        <v>123684.6100000001</v>
      </c>
      <c r="L56" s="60">
        <f>VLOOKUP($A56,'2023-24'!$A:$L,11,FALSE)</f>
        <v>79890.750000000116</v>
      </c>
      <c r="M56" s="48">
        <f>_xlfn.XLOOKUP(A56,'[2]School Balances'!$A:$A,'[2]School Balances'!$G:$G,,0)</f>
        <v>112066.98000000021</v>
      </c>
      <c r="N56" s="49">
        <f t="shared" si="4"/>
        <v>2.3283064365386963E-10</v>
      </c>
      <c r="O56" s="51"/>
      <c r="P56" s="36"/>
      <c r="Q56" s="36"/>
    </row>
    <row r="57" spans="1:17" outlineLevel="1" x14ac:dyDescent="0.35">
      <c r="A57" s="42">
        <v>2102</v>
      </c>
      <c r="B57" s="43">
        <v>2729</v>
      </c>
      <c r="C57" s="7" t="s">
        <v>65</v>
      </c>
      <c r="D57" s="28">
        <f>VLOOKUP(A57,[3]Instalments!$C:$Q,15,FALSE)+VLOOKUP(A57,[3]SchBlock!$C:$FQ,171,FALSE)</f>
        <v>772615.25226262398</v>
      </c>
      <c r="E57" s="37">
        <f>VLOOKUP(A57,'[1]Summary of Checks'!$A:$AK,35,FALSE)</f>
        <v>76222.580000000075</v>
      </c>
      <c r="F57" s="72">
        <f t="shared" si="1"/>
        <v>9.8655287708571959E-2</v>
      </c>
      <c r="G57" s="60">
        <f t="shared" si="2"/>
        <v>37630.189999999711</v>
      </c>
      <c r="H57" s="76">
        <f t="shared" ref="H57:H69" si="9">(G57/I57)</f>
        <v>0.97506762343558817</v>
      </c>
      <c r="I57" s="60">
        <f>VLOOKUP(A57,'2023-24'!A:H,5,FALSE)</f>
        <v>38592.390000000363</v>
      </c>
      <c r="J57" s="60">
        <f>VLOOKUP($A57,'2023-24'!$A:$L,9,FALSE)</f>
        <v>94835.590000000084</v>
      </c>
      <c r="K57" s="60">
        <f>VLOOKUP($A57,'2023-24'!$A:$L,10,FALSE)</f>
        <v>128340.23999999999</v>
      </c>
      <c r="L57" s="60">
        <f>VLOOKUP($A57,'2023-24'!$A:$L,11,FALSE)</f>
        <v>71543.499999999767</v>
      </c>
      <c r="M57" s="48">
        <f>_xlfn.XLOOKUP(A57,'[2]School Balances'!$A:$A,'[2]School Balances'!$G:$G,,0)</f>
        <v>76222.580000000191</v>
      </c>
      <c r="N57" s="49">
        <f t="shared" si="4"/>
        <v>1.1641532182693481E-10</v>
      </c>
      <c r="O57" s="51"/>
      <c r="P57" s="36"/>
      <c r="Q57" s="36"/>
    </row>
    <row r="58" spans="1:17" outlineLevel="1" x14ac:dyDescent="0.35">
      <c r="A58" s="42">
        <v>3704</v>
      </c>
      <c r="B58" s="43">
        <v>2656</v>
      </c>
      <c r="C58" s="7" t="s">
        <v>66</v>
      </c>
      <c r="D58" s="28">
        <f>VLOOKUP(A58,[3]Instalments!$C:$Q,15,FALSE)+VLOOKUP(A58,[3]SchBlock!$C:$FQ,171,FALSE)</f>
        <v>1245439</v>
      </c>
      <c r="E58" s="37">
        <f>VLOOKUP(A58,'[1]Summary of Checks'!$A:$AK,35,FALSE)</f>
        <v>76830.369999999923</v>
      </c>
      <c r="F58" s="72">
        <f t="shared" si="1"/>
        <v>6.1689388239809358E-2</v>
      </c>
      <c r="G58" s="60">
        <f t="shared" si="2"/>
        <v>-105937.9099999999</v>
      </c>
      <c r="H58" s="76">
        <f t="shared" si="9"/>
        <v>-0.57962962719789235</v>
      </c>
      <c r="I58" s="60">
        <f>VLOOKUP(A58,'2023-24'!A:H,5,FALSE)</f>
        <v>182768.27999999982</v>
      </c>
      <c r="J58" s="60">
        <f>VLOOKUP($A58,'2023-24'!$A:$L,9,FALSE)</f>
        <v>249307.21999999997</v>
      </c>
      <c r="K58" s="60">
        <f>VLOOKUP($A58,'2023-24'!$A:$L,10,FALSE)</f>
        <v>313424.85999999964</v>
      </c>
      <c r="L58" s="60">
        <f>VLOOKUP($A58,'2023-24'!$A:$L,11,FALSE)</f>
        <v>263898.62</v>
      </c>
      <c r="M58" s="48">
        <f>_xlfn.XLOOKUP(A58,'[2]School Balances'!$A:$A,'[2]School Balances'!$G:$G,,0)</f>
        <v>95229.799999999814</v>
      </c>
      <c r="N58" s="49">
        <f t="shared" si="4"/>
        <v>18399.429999999891</v>
      </c>
      <c r="O58" s="48" t="s">
        <v>285</v>
      </c>
      <c r="P58" s="36"/>
      <c r="Q58" s="36"/>
    </row>
    <row r="59" spans="1:17" outlineLevel="1" x14ac:dyDescent="0.35">
      <c r="A59" s="42">
        <v>2114</v>
      </c>
      <c r="B59" s="43">
        <v>3224</v>
      </c>
      <c r="C59" s="7" t="s">
        <v>67</v>
      </c>
      <c r="D59" s="28">
        <f>VLOOKUP(A59,[3]Instalments!$C:$Q,15,FALSE)+VLOOKUP(A59,[3]SchBlock!$C:$FQ,171,FALSE)</f>
        <v>991555.43265779049</v>
      </c>
      <c r="E59" s="37">
        <f>VLOOKUP(A59,'[1]Summary of Checks'!$A:$AK,35,FALSE)</f>
        <v>51843.469999999274</v>
      </c>
      <c r="F59" s="72">
        <f t="shared" si="1"/>
        <v>5.228499415412078E-2</v>
      </c>
      <c r="G59" s="60">
        <f t="shared" si="2"/>
        <v>2561.8799999991897</v>
      </c>
      <c r="H59" s="76">
        <f t="shared" si="9"/>
        <v>5.1984524038270384E-2</v>
      </c>
      <c r="I59" s="60">
        <f>VLOOKUP(A59,'2023-24'!A:H,5,FALSE)</f>
        <v>49281.590000000084</v>
      </c>
      <c r="J59" s="60">
        <f>VLOOKUP($A59,'2023-24'!$A:$L,9,FALSE)</f>
        <v>14427.389999999898</v>
      </c>
      <c r="K59" s="60">
        <f>VLOOKUP($A59,'2023-24'!$A:$L,10,FALSE)</f>
        <v>48415.780000000261</v>
      </c>
      <c r="L59" s="60">
        <f>VLOOKUP($A59,'2023-24'!$A:$L,11,FALSE)</f>
        <v>118988.92000000016</v>
      </c>
      <c r="M59" s="48">
        <f>_xlfn.XLOOKUP(A59,'[2]School Balances'!$A:$A,'[2]School Balances'!$G:$G,,0)</f>
        <v>51843.469999999739</v>
      </c>
      <c r="N59" s="49">
        <f t="shared" si="4"/>
        <v>4.6566128730773926E-10</v>
      </c>
      <c r="O59" s="51"/>
      <c r="P59" s="36"/>
      <c r="Q59" s="36"/>
    </row>
    <row r="60" spans="1:17" outlineLevel="1" x14ac:dyDescent="0.35">
      <c r="A60" s="44">
        <v>2122</v>
      </c>
      <c r="B60" s="43">
        <v>5259</v>
      </c>
      <c r="C60" s="7" t="s">
        <v>68</v>
      </c>
      <c r="D60" s="28">
        <f>VLOOKUP(A60,[3]Instalments!$C:$Q,15,FALSE)+VLOOKUP(A60,[3]SchBlock!$C:$FQ,171,FALSE)</f>
        <v>2211274.7999999998</v>
      </c>
      <c r="E60" s="37">
        <f>VLOOKUP(A60,'[1]Summary of Checks'!$A:$AK,35,FALSE)</f>
        <v>225241.15000000037</v>
      </c>
      <c r="F60" s="72">
        <f t="shared" si="1"/>
        <v>0.10186031604936681</v>
      </c>
      <c r="G60" s="60">
        <f t="shared" si="2"/>
        <v>-21803.930000001565</v>
      </c>
      <c r="H60" s="76">
        <f t="shared" si="9"/>
        <v>-8.8258912098153883E-2</v>
      </c>
      <c r="I60" s="60">
        <f>VLOOKUP(A60,'2023-24'!A:H,5,FALSE)</f>
        <v>247045.08000000194</v>
      </c>
      <c r="J60" s="60">
        <f>VLOOKUP($A60,'2023-24'!$A:$L,9,FALSE)</f>
        <v>241907.02000000002</v>
      </c>
      <c r="K60" s="60">
        <f>VLOOKUP($A60,'2023-24'!$A:$L,10,FALSE)</f>
        <v>239791.93000000017</v>
      </c>
      <c r="L60" s="60">
        <f>VLOOKUP($A60,'2023-24'!$A:$L,11,FALSE)</f>
        <v>138613.80000000005</v>
      </c>
      <c r="M60" s="48">
        <f>_xlfn.XLOOKUP(A60,'[2]School Balances'!$A:$A,'[2]School Balances'!$G:$G,,0)</f>
        <v>225241.15000000037</v>
      </c>
      <c r="N60" s="49">
        <f t="shared" si="4"/>
        <v>0</v>
      </c>
      <c r="O60" s="51"/>
      <c r="P60" s="36"/>
      <c r="Q60" s="36"/>
    </row>
    <row r="61" spans="1:17" outlineLevel="1" x14ac:dyDescent="0.35">
      <c r="A61" s="44">
        <v>2160</v>
      </c>
      <c r="B61" s="43">
        <v>5272</v>
      </c>
      <c r="C61" s="7" t="s">
        <v>69</v>
      </c>
      <c r="D61" s="28">
        <f>VLOOKUP(A61,[3]Instalments!$C:$Q,15,FALSE)+VLOOKUP(A61,[3]SchBlock!$C:$FQ,171,FALSE)</f>
        <v>1929659.6</v>
      </c>
      <c r="E61" s="37">
        <f>VLOOKUP(A61,'[1]Summary of Checks'!$A:$AK,35,FALSE)</f>
        <v>392725.55999999959</v>
      </c>
      <c r="F61" s="72">
        <f t="shared" si="1"/>
        <v>0.2035206416717226</v>
      </c>
      <c r="G61" s="60">
        <f t="shared" si="2"/>
        <v>2617.1900000000605</v>
      </c>
      <c r="H61" s="76">
        <f t="shared" si="9"/>
        <v>6.7088793813884686E-3</v>
      </c>
      <c r="I61" s="60">
        <f>VLOOKUP(A61,'2023-24'!A:H,5,FALSE)</f>
        <v>390108.36999999953</v>
      </c>
      <c r="J61" s="60">
        <f>VLOOKUP($A61,'2023-24'!$A:$L,9,FALSE)</f>
        <v>392490.51000000024</v>
      </c>
      <c r="K61" s="60">
        <f>VLOOKUP($A61,'2023-24'!$A:$L,10,FALSE)</f>
        <v>553891.62999999803</v>
      </c>
      <c r="L61" s="60">
        <f>VLOOKUP($A61,'2023-24'!$A:$L,11,FALSE)</f>
        <v>536523.97000000067</v>
      </c>
      <c r="M61" s="48">
        <f>_xlfn.XLOOKUP(A61,'[2]School Balances'!$A:$A,'[2]School Balances'!$G:$G,,0)</f>
        <v>392725.56000000006</v>
      </c>
      <c r="N61" s="49">
        <f t="shared" si="4"/>
        <v>4.6566128730773926E-10</v>
      </c>
      <c r="O61" s="51"/>
      <c r="P61" s="36"/>
      <c r="Q61" s="36"/>
    </row>
    <row r="62" spans="1:17" outlineLevel="1" x14ac:dyDescent="0.35">
      <c r="A62" s="42">
        <v>2176</v>
      </c>
      <c r="B62" s="43">
        <v>3215</v>
      </c>
      <c r="C62" s="7" t="s">
        <v>70</v>
      </c>
      <c r="D62" s="28">
        <f>VLOOKUP(A62,[3]Instalments!$C:$Q,15,FALSE)+VLOOKUP(A62,[3]SchBlock!$C:$FQ,171,FALSE)</f>
        <v>637585.76312723139</v>
      </c>
      <c r="E62" s="37">
        <f>VLOOKUP(A62,'[1]Summary of Checks'!$A:$AK,35,FALSE)</f>
        <v>42522.079999999842</v>
      </c>
      <c r="F62" s="72">
        <f t="shared" si="1"/>
        <v>6.6692329815266724E-2</v>
      </c>
      <c r="G62" s="60">
        <f t="shared" si="2"/>
        <v>-39736.780000000144</v>
      </c>
      <c r="H62" s="76">
        <f t="shared" si="9"/>
        <v>-0.48306990882198164</v>
      </c>
      <c r="I62" s="60">
        <f>VLOOKUP(A62,'2023-24'!A:H,5,FALSE)</f>
        <v>82258.859999999986</v>
      </c>
      <c r="J62" s="60">
        <f>VLOOKUP($A62,'2023-24'!$A:$L,9,FALSE)</f>
        <v>113330.66999999993</v>
      </c>
      <c r="K62" s="60">
        <f>VLOOKUP($A62,'2023-24'!$A:$L,10,FALSE)</f>
        <v>161532.69999999995</v>
      </c>
      <c r="L62" s="60">
        <f>VLOOKUP($A62,'2023-24'!$A:$L,11,FALSE)</f>
        <v>130967.14000000001</v>
      </c>
      <c r="M62" s="48">
        <f>_xlfn.XLOOKUP(A62,'[2]School Balances'!$A:$A,'[2]School Balances'!$G:$G,,0)</f>
        <v>42522.080000000191</v>
      </c>
      <c r="N62" s="49">
        <f t="shared" si="4"/>
        <v>3.4924596548080444E-10</v>
      </c>
      <c r="O62" s="51"/>
      <c r="P62" s="36"/>
      <c r="Q62" s="36"/>
    </row>
    <row r="63" spans="1:17" outlineLevel="1" x14ac:dyDescent="0.35">
      <c r="A63" s="42">
        <v>3706</v>
      </c>
      <c r="B63" s="43">
        <v>2821</v>
      </c>
      <c r="C63" s="7" t="s">
        <v>274</v>
      </c>
      <c r="D63" s="28">
        <f>VLOOKUP(A63,[3]Instalments!$C:$Q,15,FALSE)+VLOOKUP(A63,[3]SchBlock!$C:$FQ,171,FALSE)</f>
        <v>2061612</v>
      </c>
      <c r="E63" s="37">
        <f>VLOOKUP(A63,'[1]Summary of Checks'!$A:$AK,35,FALSE)</f>
        <v>300846.71999999927</v>
      </c>
      <c r="F63" s="72">
        <f t="shared" si="1"/>
        <v>0.14592790495980779</v>
      </c>
      <c r="G63" s="60">
        <f t="shared" si="2"/>
        <v>-63218.640000001062</v>
      </c>
      <c r="H63" s="76">
        <f t="shared" si="9"/>
        <v>-0.17364640239324336</v>
      </c>
      <c r="I63" s="60">
        <f>VLOOKUP(A63,'2023-24'!A:H,5,FALSE)</f>
        <v>364065.36000000034</v>
      </c>
      <c r="J63" s="60">
        <f>VLOOKUP($A63,'2023-24'!$A:$L,9,FALSE)</f>
        <v>295047.73999999976</v>
      </c>
      <c r="K63" s="60">
        <f>VLOOKUP($A63,'2023-24'!$A:$L,10,FALSE)</f>
        <v>391659.47999999905</v>
      </c>
      <c r="L63" s="60">
        <f>VLOOKUP($A63,'2023-24'!$A:$L,11,FALSE)</f>
        <v>309836.58000000031</v>
      </c>
      <c r="M63" s="48">
        <f>_xlfn.XLOOKUP(A63,'[2]School Balances'!$A:$A,'[2]School Balances'!$G:$G,,0)</f>
        <v>300846.71999999974</v>
      </c>
      <c r="N63" s="49">
        <f t="shared" si="4"/>
        <v>4.6566128730773926E-10</v>
      </c>
      <c r="O63" s="51"/>
      <c r="P63" s="36"/>
      <c r="Q63" s="36"/>
    </row>
    <row r="64" spans="1:17" outlineLevel="1" x14ac:dyDescent="0.35">
      <c r="A64" s="42">
        <v>2184</v>
      </c>
      <c r="B64" s="43">
        <v>3021</v>
      </c>
      <c r="C64" s="7" t="s">
        <v>72</v>
      </c>
      <c r="D64" s="28"/>
      <c r="E64" s="37"/>
      <c r="F64" s="72"/>
      <c r="G64" s="60"/>
      <c r="H64" s="76"/>
      <c r="I64" s="60"/>
      <c r="J64" s="60">
        <f>VLOOKUP($A64,'2023-24'!$A:$L,9,FALSE)</f>
        <v>145127.05999999971</v>
      </c>
      <c r="K64" s="60">
        <f>VLOOKUP($A64,'2023-24'!$A:$L,10,FALSE)</f>
        <v>147615.36000000034</v>
      </c>
      <c r="L64" s="60">
        <f>VLOOKUP($A64,'2023-24'!$A:$L,11,FALSE)</f>
        <v>166996.5</v>
      </c>
      <c r="M64" s="48">
        <f>_xlfn.XLOOKUP(A64,'[2]School Balances'!$A:$A,'[2]School Balances'!$G:$G,,0)</f>
        <v>0</v>
      </c>
      <c r="N64" s="49">
        <f t="shared" si="4"/>
        <v>0</v>
      </c>
      <c r="O64" s="51"/>
      <c r="P64" s="36"/>
      <c r="Q64" s="36"/>
    </row>
    <row r="65" spans="1:17" outlineLevel="1" x14ac:dyDescent="0.35">
      <c r="A65" s="44">
        <v>2192</v>
      </c>
      <c r="B65" s="43">
        <v>5220</v>
      </c>
      <c r="C65" s="7" t="s">
        <v>73</v>
      </c>
      <c r="D65" s="28"/>
      <c r="E65" s="37"/>
      <c r="F65" s="72"/>
      <c r="G65" s="60"/>
      <c r="H65" s="76"/>
      <c r="I65" s="60"/>
      <c r="J65" s="60">
        <f>VLOOKUP($A65,'2023-24'!$A:$L,9,FALSE)</f>
        <v>43000.000000000233</v>
      </c>
      <c r="K65" s="60">
        <f>VLOOKUP($A65,'2023-24'!$A:$L,10,FALSE)</f>
        <v>40000.490000000456</v>
      </c>
      <c r="L65" s="60">
        <f>VLOOKUP($A65,'2023-24'!$A:$L,11,FALSE)</f>
        <v>95432.699999999953</v>
      </c>
      <c r="M65" s="48">
        <f>_xlfn.XLOOKUP(A65,'[2]School Balances'!$A:$A,'[2]School Balances'!$G:$G,,0)</f>
        <v>0</v>
      </c>
      <c r="N65" s="49">
        <f t="shared" si="4"/>
        <v>0</v>
      </c>
      <c r="O65" s="51"/>
      <c r="P65" s="36"/>
      <c r="Q65" s="36"/>
    </row>
    <row r="66" spans="1:17" outlineLevel="1" x14ac:dyDescent="0.35">
      <c r="A66" s="44">
        <v>4140</v>
      </c>
      <c r="B66" s="43">
        <v>5200</v>
      </c>
      <c r="C66" s="7" t="s">
        <v>74</v>
      </c>
      <c r="D66" s="28">
        <f>VLOOKUP(A66,[3]Instalments!$C:$Q,15,FALSE)+VLOOKUP(A66,[3]SchBlock!$C:$FQ,171,FALSE)</f>
        <v>1957786.8499999999</v>
      </c>
      <c r="E66" s="37">
        <f>VLOOKUP(A66,'[1]Summary of Checks'!$A:$AK,35,FALSE)</f>
        <v>161105.62000000011</v>
      </c>
      <c r="F66" s="72">
        <f t="shared" si="1"/>
        <v>8.2289662942623257E-2</v>
      </c>
      <c r="G66" s="60">
        <f t="shared" si="2"/>
        <v>24306.479999999981</v>
      </c>
      <c r="H66" s="76">
        <f t="shared" si="9"/>
        <v>0.17768006436297742</v>
      </c>
      <c r="I66" s="60">
        <f>VLOOKUP(A66,'2023-24'!A:H,5,FALSE)</f>
        <v>136799.14000000013</v>
      </c>
      <c r="J66" s="60">
        <f>VLOOKUP($A66,'2023-24'!$A:$L,9,FALSE)</f>
        <v>290595.14000000013</v>
      </c>
      <c r="K66" s="60">
        <f>VLOOKUP($A66,'2023-24'!$A:$L,10,FALSE)</f>
        <v>251124.71999999927</v>
      </c>
      <c r="L66" s="60">
        <f>VLOOKUP($A66,'2023-24'!$A:$L,11,FALSE)</f>
        <v>192123.23999999953</v>
      </c>
      <c r="M66" s="48">
        <f>_xlfn.XLOOKUP(A66,'[2]School Balances'!$A:$A,'[2]School Balances'!$G:$G,,0)</f>
        <v>161105.62000000011</v>
      </c>
      <c r="N66" s="49">
        <f t="shared" si="4"/>
        <v>0</v>
      </c>
      <c r="O66" s="51"/>
      <c r="P66" s="36"/>
      <c r="Q66" s="36"/>
    </row>
    <row r="67" spans="1:17" outlineLevel="1" x14ac:dyDescent="0.35">
      <c r="A67" s="42">
        <v>2200</v>
      </c>
      <c r="B67" s="43">
        <v>3244</v>
      </c>
      <c r="C67" s="7" t="s">
        <v>75</v>
      </c>
      <c r="D67" s="28">
        <f>VLOOKUP(A67,[3]Instalments!$C:$Q,15,FALSE)+VLOOKUP(A67,[3]SchBlock!$C:$FQ,171,FALSE)</f>
        <v>1717895.9666666666</v>
      </c>
      <c r="E67" s="37">
        <f>VLOOKUP(A67,'[1]Summary of Checks'!$A:$AK,35,FALSE)</f>
        <v>223622.75000000047</v>
      </c>
      <c r="F67" s="72">
        <f t="shared" si="1"/>
        <v>0.13017246348968889</v>
      </c>
      <c r="G67" s="60">
        <f t="shared" si="2"/>
        <v>-124889.28999999911</v>
      </c>
      <c r="H67" s="76">
        <f t="shared" si="9"/>
        <v>-0.35835000133711092</v>
      </c>
      <c r="I67" s="60">
        <f>VLOOKUP(A67,'2023-24'!A:H,5,FALSE)</f>
        <v>348512.03999999957</v>
      </c>
      <c r="J67" s="60">
        <f>VLOOKUP($A67,'2023-24'!$A:$L,9,FALSE)</f>
        <v>454248.83999999939</v>
      </c>
      <c r="K67" s="60">
        <f>VLOOKUP($A67,'2023-24'!$A:$L,10,FALSE)</f>
        <v>406372.67000000016</v>
      </c>
      <c r="L67" s="60">
        <f>VLOOKUP($A67,'2023-24'!$A:$L,11,FALSE)</f>
        <v>221519.76999999955</v>
      </c>
      <c r="M67" s="48">
        <f>_xlfn.XLOOKUP(A67,'[2]School Balances'!$A:$A,'[2]School Balances'!$G:$G,,0)</f>
        <v>223622.74999999953</v>
      </c>
      <c r="N67" s="49">
        <f t="shared" si="4"/>
        <v>-9.3132257461547852E-10</v>
      </c>
      <c r="O67" s="51"/>
      <c r="P67" s="36"/>
      <c r="Q67" s="36"/>
    </row>
    <row r="68" spans="1:17" outlineLevel="1" x14ac:dyDescent="0.35">
      <c r="A68" s="44">
        <v>3254</v>
      </c>
      <c r="B68" s="43">
        <v>5274</v>
      </c>
      <c r="C68" s="7" t="s">
        <v>76</v>
      </c>
      <c r="D68" s="28">
        <f>VLOOKUP(A68,[3]Instalments!$C:$Q,15,FALSE)+VLOOKUP(A68,[3]SchBlock!$C:$FQ,171,FALSE)</f>
        <v>1471035.1173141941</v>
      </c>
      <c r="E68" s="37">
        <f>VLOOKUP(A68,'[1]Summary of Checks'!$A:$AK,35,FALSE)</f>
        <v>138201.91999999993</v>
      </c>
      <c r="F68" s="72">
        <f t="shared" si="1"/>
        <v>9.3948756473148001E-2</v>
      </c>
      <c r="G68" s="60">
        <f t="shared" si="2"/>
        <v>-28957.560000000289</v>
      </c>
      <c r="H68" s="76">
        <f t="shared" si="9"/>
        <v>-0.17323313042132132</v>
      </c>
      <c r="I68" s="60">
        <f>VLOOKUP(A68,'2023-24'!A:H,5,FALSE)</f>
        <v>167159.48000000021</v>
      </c>
      <c r="J68" s="60">
        <f>VLOOKUP($A68,'2023-24'!$A:$L,9,FALSE)</f>
        <v>146373.92000000039</v>
      </c>
      <c r="K68" s="60">
        <f>VLOOKUP($A68,'2023-24'!$A:$L,10,FALSE)</f>
        <v>187261.46999999927</v>
      </c>
      <c r="L68" s="60">
        <f>VLOOKUP($A68,'2023-24'!$A:$L,11,FALSE)</f>
        <v>207842.60999999987</v>
      </c>
      <c r="M68" s="48">
        <f>_xlfn.XLOOKUP(A68,'[2]School Balances'!$A:$A,'[2]School Balances'!$G:$G,,0)</f>
        <v>138201.91999999993</v>
      </c>
      <c r="N68" s="49">
        <f t="shared" si="4"/>
        <v>0</v>
      </c>
      <c r="O68" s="51"/>
      <c r="P68" s="36"/>
      <c r="Q68" s="36"/>
    </row>
    <row r="69" spans="1:17" outlineLevel="1" x14ac:dyDescent="0.35">
      <c r="A69" s="42">
        <v>2211</v>
      </c>
      <c r="B69" s="43">
        <v>3837</v>
      </c>
      <c r="C69" s="7" t="s">
        <v>77</v>
      </c>
      <c r="D69" s="28">
        <f>VLOOKUP(A69,[3]Instalments!$C:$Q,15,FALSE)+VLOOKUP(A69,[3]SchBlock!$C:$FQ,171,FALSE)</f>
        <v>1948308.9999999998</v>
      </c>
      <c r="E69" s="37">
        <f>VLOOKUP(A69,'[1]Summary of Checks'!$A:$AK,35,FALSE)</f>
        <v>103007.70999999996</v>
      </c>
      <c r="F69" s="72">
        <f t="shared" si="1"/>
        <v>5.2870314719071755E-2</v>
      </c>
      <c r="G69" s="60">
        <f t="shared" ref="G69:G71" si="10">E69-I69</f>
        <v>74845.279999998864</v>
      </c>
      <c r="H69" s="76">
        <f t="shared" si="9"/>
        <v>2.6576286208255446</v>
      </c>
      <c r="I69" s="60">
        <f>VLOOKUP(A69,'2023-24'!A:H,5,FALSE)</f>
        <v>28162.430000001099</v>
      </c>
      <c r="J69" s="60">
        <f>VLOOKUP($A69,'2023-24'!$A:$L,9,FALSE)</f>
        <v>84170.930000000168</v>
      </c>
      <c r="K69" s="60">
        <f>VLOOKUP($A69,'2023-24'!$A:$L,10,FALSE)</f>
        <v>111988.74000000069</v>
      </c>
      <c r="L69" s="60">
        <f>VLOOKUP($A69,'2023-24'!$A:$L,11,FALSE)</f>
        <v>144548.56000000075</v>
      </c>
      <c r="M69" s="48">
        <f>_xlfn.XLOOKUP(A69,'[2]School Balances'!$A:$A,'[2]School Balances'!$G:$G,,0)</f>
        <v>103007.70999999996</v>
      </c>
      <c r="N69" s="49">
        <f t="shared" si="4"/>
        <v>0</v>
      </c>
      <c r="O69" s="51"/>
      <c r="P69" s="36"/>
      <c r="Q69" s="36"/>
    </row>
    <row r="70" spans="1:17" outlineLevel="1" x14ac:dyDescent="0.35">
      <c r="A70" s="42">
        <v>3590</v>
      </c>
      <c r="B70" s="43">
        <v>2798</v>
      </c>
      <c r="C70" s="7" t="s">
        <v>78</v>
      </c>
      <c r="D70" s="28">
        <f>VLOOKUP(A70,[3]Instalments!$C:$Q,15,FALSE)+VLOOKUP(A70,[3]SchBlock!$C:$FQ,171,FALSE)</f>
        <v>2147353.4424680658</v>
      </c>
      <c r="E70" s="37">
        <f>VLOOKUP(A70,'[1]Summary of Checks'!$A:$AK,35,FALSE)</f>
        <v>667482.8599999994</v>
      </c>
      <c r="F70" s="72">
        <f t="shared" si="1"/>
        <v>0.31083977457983181</v>
      </c>
      <c r="G70" s="60">
        <f t="shared" si="10"/>
        <v>74530.619999999646</v>
      </c>
      <c r="H70" s="76">
        <f>(G70/I70)</f>
        <v>0.12569413684987457</v>
      </c>
      <c r="I70" s="60">
        <f>VLOOKUP(A70,'2023-24'!A:H,5,FALSE)</f>
        <v>592952.23999999976</v>
      </c>
      <c r="J70" s="60">
        <f>VLOOKUP($A70,'2023-24'!$A:$L,9,FALSE)</f>
        <v>611681.65000000037</v>
      </c>
      <c r="K70" s="60">
        <f>VLOOKUP($A70,'2023-24'!$A:$L,10,FALSE)</f>
        <v>687040.76999999955</v>
      </c>
      <c r="L70" s="60">
        <f>VLOOKUP($A70,'2023-24'!$A:$L,11,FALSE)</f>
        <v>600016.71000000066</v>
      </c>
      <c r="M70" s="48">
        <f>_xlfn.XLOOKUP(A70,'[2]School Balances'!$A:$A,'[2]School Balances'!$G:$G,,0)</f>
        <v>667482.85999999987</v>
      </c>
      <c r="N70" s="49">
        <f t="shared" si="4"/>
        <v>0</v>
      </c>
      <c r="O70" s="51"/>
      <c r="P70" s="36"/>
      <c r="Q70" s="36"/>
    </row>
    <row r="71" spans="1:17" outlineLevel="1" x14ac:dyDescent="0.35">
      <c r="A71" s="42">
        <v>2250</v>
      </c>
      <c r="B71" s="43">
        <v>3700</v>
      </c>
      <c r="C71" s="7" t="s">
        <v>79</v>
      </c>
      <c r="D71" s="28">
        <f>VLOOKUP(A71,[3]Instalments!$C:$Q,15,FALSE)+VLOOKUP(A71,[3]SchBlock!$C:$FQ,171,FALSE)</f>
        <v>309267.97023847839</v>
      </c>
      <c r="E71" s="37">
        <f>VLOOKUP(A71,'[1]Summary of Checks'!$A:$AK,35,FALSE)</f>
        <v>79955.489999999991</v>
      </c>
      <c r="F71" s="72">
        <f t="shared" si="1"/>
        <v>0.25853142806332591</v>
      </c>
      <c r="G71" s="60">
        <f t="shared" si="10"/>
        <v>-30543.160000000033</v>
      </c>
      <c r="H71" s="76">
        <f>(G71/I71)</f>
        <v>-0.27641206476278241</v>
      </c>
      <c r="I71" s="60">
        <f>VLOOKUP(A71,'2023-24'!A:H,5,FALSE)</f>
        <v>110498.65000000002</v>
      </c>
      <c r="J71" s="60">
        <f>VLOOKUP($A71,'2023-24'!$A:$L,9,FALSE)</f>
        <v>97719.189999999944</v>
      </c>
      <c r="K71" s="60">
        <f>VLOOKUP($A71,'2023-24'!$A:$L,10,FALSE)</f>
        <v>106734.25000000006</v>
      </c>
      <c r="L71" s="60">
        <f>VLOOKUP($A71,'2023-24'!$A:$L,11,FALSE)</f>
        <v>89207.35999999987</v>
      </c>
      <c r="M71" s="48">
        <f>_xlfn.XLOOKUP(A71,'[2]School Balances'!$A:$A,'[2]School Balances'!$G:$G,,0)</f>
        <v>79955.490000000049</v>
      </c>
      <c r="N71" s="49">
        <f t="shared" si="4"/>
        <v>0</v>
      </c>
      <c r="O71" s="51"/>
      <c r="P71" s="36"/>
      <c r="Q71" s="36"/>
    </row>
    <row r="72" spans="1:17" outlineLevel="1" x14ac:dyDescent="0.35">
      <c r="A72" s="42">
        <v>2266</v>
      </c>
      <c r="B72" s="43">
        <v>2510</v>
      </c>
      <c r="C72" s="7" t="s">
        <v>80</v>
      </c>
      <c r="D72" s="28">
        <f>VLOOKUP(A72,[3]Instalments!$C:$Q,15,FALSE)+VLOOKUP(A72,[3]SchBlock!$C:$FQ,171,FALSE)</f>
        <v>999227.11404499307</v>
      </c>
      <c r="E72" s="37">
        <f>VLOOKUP(A72,'[1]Summary of Checks'!$A:$AK,35,FALSE)</f>
        <v>256903.33000000031</v>
      </c>
      <c r="F72" s="72">
        <f t="shared" si="1"/>
        <v>0.25710204055614977</v>
      </c>
      <c r="G72" s="60">
        <f t="shared" ref="G72:G133" si="11">E72-I72</f>
        <v>-52975.599999999627</v>
      </c>
      <c r="H72" s="76">
        <f t="shared" ref="H72:H133" si="12">(G72/I72)</f>
        <v>-0.17095579876953762</v>
      </c>
      <c r="I72" s="60">
        <f>VLOOKUP(A72,'2023-24'!A:H,5,FALSE)</f>
        <v>309878.92999999993</v>
      </c>
      <c r="J72" s="60">
        <f>VLOOKUP($A72,'2023-24'!$A:$L,9,FALSE)</f>
        <v>389033.0399999998</v>
      </c>
      <c r="K72" s="60">
        <f>VLOOKUP($A72,'2023-24'!$A:$L,10,FALSE)</f>
        <v>368691.44999999925</v>
      </c>
      <c r="L72" s="60">
        <f>VLOOKUP($A72,'2023-24'!$A:$L,11,FALSE)</f>
        <v>311000.51000000047</v>
      </c>
      <c r="M72" s="48">
        <f>_xlfn.XLOOKUP(A72,'[2]School Balances'!$A:$A,'[2]School Balances'!$G:$G,,0)</f>
        <v>256903.33000000007</v>
      </c>
      <c r="N72" s="49">
        <f t="shared" si="4"/>
        <v>-2.3283064365386963E-10</v>
      </c>
      <c r="O72" s="51"/>
      <c r="P72" s="36"/>
      <c r="Q72" s="36"/>
    </row>
    <row r="73" spans="1:17" outlineLevel="1" x14ac:dyDescent="0.35">
      <c r="A73" s="42">
        <v>2282</v>
      </c>
      <c r="B73" s="43">
        <v>3310</v>
      </c>
      <c r="C73" s="7" t="s">
        <v>82</v>
      </c>
      <c r="D73" s="28">
        <f>VLOOKUP(A73,[3]Instalments!$C:$Q,15,FALSE)+VLOOKUP(A73,[3]SchBlock!$C:$FQ,171,FALSE)</f>
        <v>521439.57400143961</v>
      </c>
      <c r="E73" s="37">
        <f>VLOOKUP(A73,'[1]Summary of Checks'!$A:$AK,35,FALSE)</f>
        <v>125053.83000000007</v>
      </c>
      <c r="F73" s="72">
        <f t="shared" ref="F73:F136" si="13">(E73/D73)</f>
        <v>0.23982420252524758</v>
      </c>
      <c r="G73" s="60">
        <f t="shared" si="11"/>
        <v>7690.359999999986</v>
      </c>
      <c r="H73" s="76">
        <f t="shared" si="12"/>
        <v>6.5526010776606899E-2</v>
      </c>
      <c r="I73" s="60">
        <f>VLOOKUP(A73,'2023-24'!A:H,5,FALSE)</f>
        <v>117363.47000000009</v>
      </c>
      <c r="J73" s="60">
        <f>VLOOKUP($A73,'2023-24'!$A:$L,9,FALSE)</f>
        <v>98121.310000000172</v>
      </c>
      <c r="K73" s="60">
        <f>VLOOKUP($A73,'2023-24'!$A:$L,10,FALSE)</f>
        <v>105476.89000000013</v>
      </c>
      <c r="L73" s="60">
        <f>VLOOKUP($A73,'2023-24'!$A:$L,11,FALSE)</f>
        <v>99452.030000000028</v>
      </c>
      <c r="M73" s="48">
        <f>_xlfn.XLOOKUP(A73,'[2]School Balances'!$A:$A,'[2]School Balances'!$G:$G,,0)</f>
        <v>125053.82999999984</v>
      </c>
      <c r="N73" s="49">
        <f t="shared" ref="N73:N136" si="14">M73-E73</f>
        <v>-2.3283064365386963E-10</v>
      </c>
      <c r="O73" s="51"/>
      <c r="P73" s="36"/>
      <c r="Q73" s="36"/>
    </row>
    <row r="74" spans="1:17" outlineLevel="1" x14ac:dyDescent="0.35">
      <c r="A74" s="42">
        <v>1820</v>
      </c>
      <c r="B74" s="43">
        <v>2075</v>
      </c>
      <c r="C74" s="7" t="s">
        <v>84</v>
      </c>
      <c r="D74" s="28">
        <f>VLOOKUP(A74,[3]Instalments!$C:$Q,15,FALSE)+VLOOKUP(A74,[3]SchBlock!$C:$FQ,171,FALSE)</f>
        <v>2003391.0084453102</v>
      </c>
      <c r="E74" s="37">
        <f>VLOOKUP(A74,'[1]Summary of Checks'!$A:$AK,35,FALSE)</f>
        <v>185618.83999999939</v>
      </c>
      <c r="F74" s="72">
        <f t="shared" si="13"/>
        <v>9.2652327587336547E-2</v>
      </c>
      <c r="G74" s="60">
        <f t="shared" si="11"/>
        <v>57726.81999999797</v>
      </c>
      <c r="H74" s="76">
        <f t="shared" si="12"/>
        <v>0.45137155547310404</v>
      </c>
      <c r="I74" s="60">
        <f>VLOOKUP(A74,'2023-24'!A:H,5,FALSE)</f>
        <v>127892.02000000142</v>
      </c>
      <c r="J74" s="60">
        <f>VLOOKUP($A74,'2023-24'!$A:$L,9,FALSE)</f>
        <v>203323.64000000013</v>
      </c>
      <c r="K74" s="60">
        <f>VLOOKUP($A74,'2023-24'!$A:$L,10,FALSE)</f>
        <v>241795.71999999951</v>
      </c>
      <c r="L74" s="60">
        <f>VLOOKUP($A74,'2023-24'!$A:$L,11,FALSE)</f>
        <v>194763.92999999993</v>
      </c>
      <c r="M74" s="48">
        <f>_xlfn.XLOOKUP(A74,'[2]School Balances'!$A:$A,'[2]School Balances'!$G:$G,,0)</f>
        <v>185618.83999999985</v>
      </c>
      <c r="N74" s="49">
        <f t="shared" si="14"/>
        <v>4.6566128730773926E-10</v>
      </c>
      <c r="O74" s="51"/>
      <c r="P74" s="36"/>
      <c r="Q74" s="36"/>
    </row>
    <row r="75" spans="1:17" outlineLevel="1" x14ac:dyDescent="0.35">
      <c r="A75" s="42">
        <v>2322</v>
      </c>
      <c r="B75" s="43">
        <v>2028</v>
      </c>
      <c r="C75" s="7" t="s">
        <v>85</v>
      </c>
      <c r="D75" s="28"/>
      <c r="E75" s="37"/>
      <c r="F75" s="72"/>
      <c r="G75" s="60"/>
      <c r="H75" s="76"/>
      <c r="I75" s="60"/>
      <c r="J75" s="60">
        <f>VLOOKUP($A75,'2023-24'!$A:$L,9,FALSE)</f>
        <v>184126.15000000014</v>
      </c>
      <c r="K75" s="60">
        <f>VLOOKUP($A75,'2023-24'!$A:$L,10,FALSE)</f>
        <v>227363.26000000024</v>
      </c>
      <c r="L75" s="60">
        <f>VLOOKUP($A75,'2023-24'!$A:$L,11,FALSE)</f>
        <v>214212.24000000022</v>
      </c>
      <c r="M75" s="48">
        <f>_xlfn.XLOOKUP(A75,'[2]School Balances'!$A:$A,'[2]School Balances'!$G:$G,,0)</f>
        <v>0</v>
      </c>
      <c r="N75" s="49">
        <f t="shared" si="14"/>
        <v>0</v>
      </c>
      <c r="O75" s="51"/>
      <c r="P75" s="36"/>
      <c r="Q75" s="36"/>
    </row>
    <row r="76" spans="1:17" outlineLevel="1" x14ac:dyDescent="0.35">
      <c r="A76" s="42">
        <v>2334</v>
      </c>
      <c r="B76" s="43">
        <v>3238</v>
      </c>
      <c r="C76" s="7" t="s">
        <v>86</v>
      </c>
      <c r="D76" s="28">
        <f>VLOOKUP(A76,[3]Instalments!$C:$Q,15,FALSE)+VLOOKUP(A76,[3]SchBlock!$C:$FQ,171,FALSE)</f>
        <v>499947.33174796624</v>
      </c>
      <c r="E76" s="37">
        <f>VLOOKUP(A76,'[1]Summary of Checks'!$A:$AK,35,FALSE)</f>
        <v>76775.100000000093</v>
      </c>
      <c r="F76" s="72">
        <f t="shared" si="13"/>
        <v>0.15356637614520563</v>
      </c>
      <c r="G76" s="60">
        <f t="shared" si="11"/>
        <v>12832.339999999967</v>
      </c>
      <c r="H76" s="76">
        <f t="shared" si="12"/>
        <v>0.20068479996797045</v>
      </c>
      <c r="I76" s="60">
        <f>VLOOKUP(A76,'2023-24'!A:H,5,FALSE)</f>
        <v>63942.760000000126</v>
      </c>
      <c r="J76" s="60">
        <f>VLOOKUP($A76,'2023-24'!$A:$L,9,FALSE)</f>
        <v>80935.949999999721</v>
      </c>
      <c r="K76" s="60">
        <f>VLOOKUP($A76,'2023-24'!$A:$L,10,FALSE)</f>
        <v>97443.660000000149</v>
      </c>
      <c r="L76" s="60">
        <f>VLOOKUP($A76,'2023-24'!$A:$L,11,FALSE)</f>
        <v>39745.209999999846</v>
      </c>
      <c r="M76" s="48">
        <f>_xlfn.XLOOKUP(A76,'[2]School Balances'!$A:$A,'[2]School Balances'!$G:$G,,0)</f>
        <v>76775.100000000093</v>
      </c>
      <c r="N76" s="49">
        <f t="shared" si="14"/>
        <v>0</v>
      </c>
      <c r="O76" s="51"/>
      <c r="P76" s="36"/>
      <c r="Q76" s="36"/>
    </row>
    <row r="77" spans="1:17" outlineLevel="1" x14ac:dyDescent="0.35">
      <c r="A77" s="42">
        <v>2370</v>
      </c>
      <c r="B77" s="43">
        <v>2549</v>
      </c>
      <c r="C77" s="7" t="s">
        <v>87</v>
      </c>
      <c r="D77" s="28">
        <f>VLOOKUP(A77,[3]Instalments!$C:$Q,15,FALSE)+VLOOKUP(A77,[3]SchBlock!$C:$FQ,171,FALSE)</f>
        <v>996210.17559838889</v>
      </c>
      <c r="E77" s="37">
        <f>VLOOKUP(A77,'[1]Summary of Checks'!$A:$AK,35,FALSE)</f>
        <v>84109.739999999758</v>
      </c>
      <c r="F77" s="72">
        <f t="shared" si="13"/>
        <v>8.4429713789540395E-2</v>
      </c>
      <c r="G77" s="60">
        <f t="shared" si="11"/>
        <v>34146.639999999665</v>
      </c>
      <c r="H77" s="76">
        <f t="shared" si="12"/>
        <v>0.68343717663634962</v>
      </c>
      <c r="I77" s="60">
        <f>VLOOKUP(A77,'2023-24'!A:H,5,FALSE)</f>
        <v>49963.100000000093</v>
      </c>
      <c r="J77" s="60">
        <f>VLOOKUP($A77,'2023-24'!$A:$L,9,FALSE)</f>
        <v>64702.430000000168</v>
      </c>
      <c r="K77" s="60">
        <f>VLOOKUP($A77,'2023-24'!$A:$L,10,FALSE)</f>
        <v>48900.160000000033</v>
      </c>
      <c r="L77" s="60">
        <f>VLOOKUP($A77,'2023-24'!$A:$L,11,FALSE)</f>
        <v>71483.45000000007</v>
      </c>
      <c r="M77" s="48">
        <f>_xlfn.XLOOKUP(A77,'[2]School Balances'!$A:$A,'[2]School Balances'!$G:$G,,0)</f>
        <v>84109.739999999758</v>
      </c>
      <c r="N77" s="49">
        <f t="shared" si="14"/>
        <v>0</v>
      </c>
      <c r="O77" s="51"/>
      <c r="P77" s="36"/>
      <c r="Q77" s="36"/>
    </row>
    <row r="78" spans="1:17" outlineLevel="1" x14ac:dyDescent="0.35">
      <c r="A78" s="42">
        <v>1114</v>
      </c>
      <c r="B78" s="43">
        <v>2611</v>
      </c>
      <c r="C78" s="7" t="s">
        <v>88</v>
      </c>
      <c r="D78" s="28">
        <f>VLOOKUP(A78,[3]Instalments!$C:$Q,15,FALSE)+VLOOKUP(A78,[3]SchBlock!$C:$FQ,171,FALSE)</f>
        <v>3557063.6702067223</v>
      </c>
      <c r="E78" s="37">
        <f>VLOOKUP(A78,'[1]Summary of Checks'!$A:$AK,35,FALSE)</f>
        <v>514495.95999999903</v>
      </c>
      <c r="F78" s="72">
        <f t="shared" si="13"/>
        <v>0.14464063837521879</v>
      </c>
      <c r="G78" s="60">
        <f t="shared" si="11"/>
        <v>163495.24999999907</v>
      </c>
      <c r="H78" s="76">
        <f t="shared" si="12"/>
        <v>0.46579749083698174</v>
      </c>
      <c r="I78" s="60">
        <f>VLOOKUP(A78,'2023-24'!A:H,5,FALSE)</f>
        <v>351000.70999999996</v>
      </c>
      <c r="J78" s="60">
        <f>VLOOKUP($A78,'2023-24'!$A:$L,9,FALSE)</f>
        <v>361223.21000000089</v>
      </c>
      <c r="K78" s="60">
        <f>VLOOKUP($A78,'2023-24'!$A:$L,10,FALSE)</f>
        <v>546200.18000000063</v>
      </c>
      <c r="L78" s="60">
        <f>VLOOKUP($A78,'2023-24'!$A:$L,11,FALSE)</f>
        <v>550161.22000000067</v>
      </c>
      <c r="M78" s="48">
        <f>_xlfn.XLOOKUP(A78,'[2]School Balances'!$A:$A,'[2]School Balances'!$G:$G,,0)</f>
        <v>514495.95999999996</v>
      </c>
      <c r="N78" s="49">
        <f t="shared" si="14"/>
        <v>9.3132257461547852E-10</v>
      </c>
      <c r="O78" s="51"/>
      <c r="P78" s="36"/>
      <c r="Q78" s="36"/>
    </row>
    <row r="79" spans="1:17" outlineLevel="1" x14ac:dyDescent="0.35">
      <c r="A79" s="42">
        <v>1822</v>
      </c>
      <c r="B79" s="43">
        <v>2054</v>
      </c>
      <c r="C79" s="7" t="s">
        <v>89</v>
      </c>
      <c r="D79" s="28">
        <f>VLOOKUP(A79,[3]Instalments!$C:$Q,15,FALSE)+VLOOKUP(A79,[3]SchBlock!$C:$FQ,171,FALSE)</f>
        <v>1341508.711182442</v>
      </c>
      <c r="E79" s="37">
        <f>VLOOKUP(A79,'[1]Summary of Checks'!$A:$AK,35,FALSE)</f>
        <v>229765.79999999958</v>
      </c>
      <c r="F79" s="72">
        <f t="shared" si="13"/>
        <v>0.17127417666746106</v>
      </c>
      <c r="G79" s="60">
        <f t="shared" si="11"/>
        <v>-40389.83000000054</v>
      </c>
      <c r="H79" s="76">
        <f t="shared" si="12"/>
        <v>-0.14950578672004919</v>
      </c>
      <c r="I79" s="60">
        <f>VLOOKUP(A79,'2023-24'!A:H,5,FALSE)</f>
        <v>270155.63000000012</v>
      </c>
      <c r="J79" s="60">
        <f>VLOOKUP($A79,'2023-24'!$A:$L,9,FALSE)</f>
        <v>250017.26</v>
      </c>
      <c r="K79" s="60">
        <f>VLOOKUP($A79,'2023-24'!$A:$L,10,FALSE)</f>
        <v>250028.55000000121</v>
      </c>
      <c r="L79" s="60">
        <f>VLOOKUP($A79,'2023-24'!$A:$L,11,FALSE)</f>
        <v>206306.32000000007</v>
      </c>
      <c r="M79" s="48">
        <f>_xlfn.XLOOKUP(A79,'[2]School Balances'!$A:$A,'[2]School Balances'!$G:$G,,0)</f>
        <v>229765.79999999981</v>
      </c>
      <c r="N79" s="49">
        <f t="shared" si="14"/>
        <v>2.3283064365386963E-10</v>
      </c>
      <c r="O79" s="51"/>
      <c r="P79" s="36"/>
      <c r="Q79" s="36"/>
    </row>
    <row r="80" spans="1:17" outlineLevel="1" x14ac:dyDescent="0.35">
      <c r="A80" s="42">
        <v>4768</v>
      </c>
      <c r="B80" s="43">
        <v>2005</v>
      </c>
      <c r="C80" s="7" t="s">
        <v>90</v>
      </c>
      <c r="D80" s="28">
        <f>VLOOKUP(A80,[3]Instalments!$C:$Q,15,FALSE)+VLOOKUP(A80,[3]SchBlock!$C:$FQ,171,FALSE)</f>
        <v>1475228.983994443</v>
      </c>
      <c r="E80" s="37">
        <f>VLOOKUP(A80,'[1]Summary of Checks'!$A:$AK,35,FALSE)</f>
        <v>91647.280000000494</v>
      </c>
      <c r="F80" s="72">
        <f t="shared" si="13"/>
        <v>6.2124104796158014E-2</v>
      </c>
      <c r="G80" s="60">
        <f t="shared" si="11"/>
        <v>-30883.939999999478</v>
      </c>
      <c r="H80" s="76">
        <f t="shared" si="12"/>
        <v>-0.25204955928782463</v>
      </c>
      <c r="I80" s="60">
        <f>VLOOKUP(A80,'2023-24'!A:H,5,FALSE)</f>
        <v>122531.21999999997</v>
      </c>
      <c r="J80" s="60">
        <f>VLOOKUP($A80,'2023-24'!$A:$L,9,FALSE)</f>
        <v>85735.219999999739</v>
      </c>
      <c r="K80" s="60">
        <f>VLOOKUP($A80,'2023-24'!$A:$L,10,FALSE)</f>
        <v>69167.620000000345</v>
      </c>
      <c r="L80" s="60">
        <f>VLOOKUP($A80,'2023-24'!$A:$L,11,FALSE)</f>
        <v>28340.69000000041</v>
      </c>
      <c r="M80" s="48">
        <f>_xlfn.XLOOKUP(A80,'[2]School Balances'!$A:$A,'[2]School Balances'!$G:$G,,0)</f>
        <v>91647.279999999562</v>
      </c>
      <c r="N80" s="49">
        <f t="shared" si="14"/>
        <v>-9.3132257461547852E-10</v>
      </c>
      <c r="O80" s="51"/>
      <c r="P80" s="36"/>
      <c r="Q80" s="36"/>
    </row>
    <row r="81" spans="1:17" outlineLevel="1" x14ac:dyDescent="0.35">
      <c r="A81" s="42">
        <v>2480</v>
      </c>
      <c r="B81" s="43">
        <v>2380</v>
      </c>
      <c r="C81" s="7" t="s">
        <v>91</v>
      </c>
      <c r="D81" s="28">
        <f>VLOOKUP(A81,[3]Instalments!$C:$Q,15,FALSE)+VLOOKUP(A81,[3]SchBlock!$C:$FQ,171,FALSE)</f>
        <v>704624.87904349098</v>
      </c>
      <c r="E81" s="37">
        <f>VLOOKUP(A81,'[1]Summary of Checks'!$A:$AK,35,FALSE)</f>
        <v>30403.010000000126</v>
      </c>
      <c r="F81" s="72">
        <f t="shared" si="13"/>
        <v>4.314779523719256E-2</v>
      </c>
      <c r="G81" s="60">
        <f t="shared" si="11"/>
        <v>-9795.9800000002142</v>
      </c>
      <c r="H81" s="76">
        <f t="shared" si="12"/>
        <v>-0.24368721701714724</v>
      </c>
      <c r="I81" s="60">
        <f>VLOOKUP(A81,'2023-24'!A:H,5,FALSE)</f>
        <v>40198.99000000034</v>
      </c>
      <c r="J81" s="60">
        <f>VLOOKUP($A81,'2023-24'!$A:$L,9,FALSE)</f>
        <v>54824.160000000033</v>
      </c>
      <c r="K81" s="60">
        <f>VLOOKUP($A81,'2023-24'!$A:$L,10,FALSE)</f>
        <v>24475.560000000056</v>
      </c>
      <c r="L81" s="60">
        <f>VLOOKUP($A81,'2023-24'!$A:$L,11,FALSE)</f>
        <v>42918.760000000009</v>
      </c>
      <c r="M81" s="48">
        <f>_xlfn.XLOOKUP(A81,'[2]School Balances'!$A:$A,'[2]School Balances'!$G:$G,,0)</f>
        <v>30403.010000000126</v>
      </c>
      <c r="N81" s="49">
        <f t="shared" si="14"/>
        <v>0</v>
      </c>
      <c r="O81" s="51"/>
      <c r="P81" s="36"/>
      <c r="Q81" s="36"/>
    </row>
    <row r="82" spans="1:17" outlineLevel="1" x14ac:dyDescent="0.35">
      <c r="A82" s="42">
        <v>2488</v>
      </c>
      <c r="B82" s="43">
        <v>2045</v>
      </c>
      <c r="C82" s="7" t="s">
        <v>92</v>
      </c>
      <c r="D82" s="28"/>
      <c r="E82" s="37"/>
      <c r="F82" s="72"/>
      <c r="G82" s="60"/>
      <c r="H82" s="76"/>
      <c r="I82" s="60"/>
      <c r="J82" s="60">
        <f>VLOOKUP($A82,'2023-24'!$A:$L,9,FALSE)</f>
        <v>403247.27</v>
      </c>
      <c r="K82" s="60">
        <f>VLOOKUP($A82,'2023-24'!$A:$L,10,FALSE)</f>
        <v>364390.03999999957</v>
      </c>
      <c r="L82" s="60">
        <f>VLOOKUP($A82,'2023-24'!$A:$L,11,FALSE)</f>
        <v>299978.13000000035</v>
      </c>
      <c r="M82" s="48">
        <f>_xlfn.XLOOKUP(A82,'[2]School Balances'!$A:$A,'[2]School Balances'!$G:$G,,0)</f>
        <v>0</v>
      </c>
      <c r="N82" s="49">
        <f t="shared" si="14"/>
        <v>0</v>
      </c>
      <c r="O82" s="51"/>
      <c r="P82" s="36"/>
      <c r="Q82" s="36"/>
    </row>
    <row r="83" spans="1:17" outlineLevel="1" x14ac:dyDescent="0.35">
      <c r="A83" s="42">
        <v>1368</v>
      </c>
      <c r="B83" s="43">
        <v>2769</v>
      </c>
      <c r="C83" s="7" t="s">
        <v>93</v>
      </c>
      <c r="D83" s="28">
        <f>VLOOKUP(A83,[3]Instalments!$C:$Q,15,FALSE)+VLOOKUP(A83,[3]SchBlock!$C:$FQ,171,FALSE)</f>
        <v>1271853.8533046034</v>
      </c>
      <c r="E83" s="37">
        <f>VLOOKUP(A83,'[1]Summary of Checks'!$A:$AK,35,FALSE)</f>
        <v>287060.46999999951</v>
      </c>
      <c r="F83" s="72">
        <f t="shared" si="13"/>
        <v>0.22570240224860946</v>
      </c>
      <c r="G83" s="60">
        <f t="shared" si="11"/>
        <v>42503.379999998957</v>
      </c>
      <c r="H83" s="76">
        <f t="shared" si="12"/>
        <v>0.17379737385654556</v>
      </c>
      <c r="I83" s="60">
        <f>VLOOKUP(A83,'2023-24'!A:H,5,FALSE)</f>
        <v>244557.09000000055</v>
      </c>
      <c r="J83" s="60">
        <f>VLOOKUP($A83,'2023-24'!$A:$L,9,FALSE)</f>
        <v>227100.80999999982</v>
      </c>
      <c r="K83" s="60">
        <f>VLOOKUP($A83,'2023-24'!$A:$L,10,FALSE)</f>
        <v>299362.18000000017</v>
      </c>
      <c r="L83" s="60">
        <f>VLOOKUP($A83,'2023-24'!$A:$L,11,FALSE)</f>
        <v>279759.89999999967</v>
      </c>
      <c r="M83" s="48">
        <f>_xlfn.XLOOKUP(A83,'[2]School Balances'!$A:$A,'[2]School Balances'!$G:$G,,0)</f>
        <v>287060.46999999997</v>
      </c>
      <c r="N83" s="49">
        <f t="shared" si="14"/>
        <v>4.6566128730773926E-10</v>
      </c>
      <c r="O83" s="51"/>
      <c r="P83" s="36"/>
      <c r="Q83" s="36"/>
    </row>
    <row r="84" spans="1:17" outlineLevel="1" x14ac:dyDescent="0.35">
      <c r="A84" s="42">
        <v>1366</v>
      </c>
      <c r="B84" s="43">
        <v>2759</v>
      </c>
      <c r="C84" s="7" t="s">
        <v>94</v>
      </c>
      <c r="D84" s="28">
        <f>VLOOKUP(A84,[3]Instalments!$C:$Q,15,FALSE)+VLOOKUP(A84,[3]SchBlock!$C:$FQ,171,FALSE)</f>
        <v>1688724.723434085</v>
      </c>
      <c r="E84" s="37">
        <f>VLOOKUP(A84,'[1]Summary of Checks'!$A:$AK,35,FALSE)</f>
        <v>210776.87000000011</v>
      </c>
      <c r="F84" s="72">
        <f t="shared" si="13"/>
        <v>0.12481422642488318</v>
      </c>
      <c r="G84" s="60">
        <f t="shared" si="11"/>
        <v>-75066.209999999963</v>
      </c>
      <c r="H84" s="76">
        <f t="shared" si="12"/>
        <v>-0.26261335415221504</v>
      </c>
      <c r="I84" s="60">
        <f>VLOOKUP(A84,'2023-24'!A:H,5,FALSE)</f>
        <v>285843.08000000007</v>
      </c>
      <c r="J84" s="60">
        <f>VLOOKUP($A84,'2023-24'!$A:$L,9,FALSE)</f>
        <v>338744.6099999994</v>
      </c>
      <c r="K84" s="60">
        <f>VLOOKUP($A84,'2023-24'!$A:$L,10,FALSE)</f>
        <v>287673.52000000072</v>
      </c>
      <c r="L84" s="60">
        <f>VLOOKUP($A84,'2023-24'!$A:$L,11,FALSE)</f>
        <v>200671.69000000018</v>
      </c>
      <c r="M84" s="48">
        <f>_xlfn.XLOOKUP(A84,'[2]School Balances'!$A:$A,'[2]School Balances'!$G:$G,,0)</f>
        <v>210776.87000000011</v>
      </c>
      <c r="N84" s="49">
        <f t="shared" si="14"/>
        <v>0</v>
      </c>
      <c r="O84" s="51"/>
      <c r="P84" s="36"/>
      <c r="Q84" s="36"/>
    </row>
    <row r="85" spans="1:17" outlineLevel="1" x14ac:dyDescent="0.35">
      <c r="A85" s="44">
        <v>2124</v>
      </c>
      <c r="B85" s="43">
        <v>5258</v>
      </c>
      <c r="C85" s="7" t="s">
        <v>95</v>
      </c>
      <c r="D85" s="28">
        <f>VLOOKUP(A85,[3]Instalments!$C:$Q,15,FALSE)+VLOOKUP(A85,[3]SchBlock!$C:$FQ,171,FALSE)</f>
        <v>2009322.2</v>
      </c>
      <c r="E85" s="37">
        <f>VLOOKUP(A85,'[1]Summary of Checks'!$A:$AK,35,FALSE)</f>
        <v>287407.91000000015</v>
      </c>
      <c r="F85" s="72">
        <f t="shared" si="13"/>
        <v>0.1430372441015185</v>
      </c>
      <c r="G85" s="60">
        <f t="shared" si="11"/>
        <v>-54952.950000000652</v>
      </c>
      <c r="H85" s="76">
        <f t="shared" si="12"/>
        <v>-0.16051177695955235</v>
      </c>
      <c r="I85" s="60">
        <f>VLOOKUP(A85,'2023-24'!A:H,5,FALSE)</f>
        <v>342360.8600000008</v>
      </c>
      <c r="J85" s="60">
        <f>VLOOKUP($A85,'2023-24'!$A:$L,9,FALSE)</f>
        <v>440231.8600000008</v>
      </c>
      <c r="K85" s="60">
        <f>VLOOKUP($A85,'2023-24'!$A:$L,10,FALSE)</f>
        <v>578295.51000000071</v>
      </c>
      <c r="L85" s="60">
        <f>VLOOKUP($A85,'2023-24'!$A:$L,11,FALSE)</f>
        <v>522270.76999999955</v>
      </c>
      <c r="M85" s="48">
        <f>_xlfn.XLOOKUP(A85,'[2]School Balances'!$A:$A,'[2]School Balances'!$G:$G,,0)</f>
        <v>287407.90999999922</v>
      </c>
      <c r="N85" s="49">
        <f t="shared" si="14"/>
        <v>-9.3132257461547852E-10</v>
      </c>
      <c r="O85" s="51"/>
      <c r="P85" s="36"/>
      <c r="Q85" s="36"/>
    </row>
    <row r="86" spans="1:17" outlineLevel="1" x14ac:dyDescent="0.35">
      <c r="A86" s="42">
        <v>2512</v>
      </c>
      <c r="B86" s="43">
        <v>3570</v>
      </c>
      <c r="C86" s="7" t="s">
        <v>96</v>
      </c>
      <c r="D86" s="28">
        <f>VLOOKUP(A86,[3]Instalments!$C:$Q,15,FALSE)+VLOOKUP(A86,[3]SchBlock!$C:$FQ,171,FALSE)</f>
        <v>803174.1450143879</v>
      </c>
      <c r="E86" s="37">
        <f>VLOOKUP(A86,'[1]Summary of Checks'!$A:$AK,35,FALSE)</f>
        <v>82430.039999999572</v>
      </c>
      <c r="F86" s="72">
        <f t="shared" si="13"/>
        <v>0.1026303455006298</v>
      </c>
      <c r="G86" s="60">
        <f t="shared" si="11"/>
        <v>34803.389999999199</v>
      </c>
      <c r="H86" s="76">
        <f t="shared" si="12"/>
        <v>0.73075452504005478</v>
      </c>
      <c r="I86" s="60">
        <f>VLOOKUP(A86,'2023-24'!A:H,5,FALSE)</f>
        <v>47626.650000000373</v>
      </c>
      <c r="J86" s="60">
        <f>VLOOKUP($A86,'2023-24'!$A:$L,9,FALSE)</f>
        <v>42623.120000000228</v>
      </c>
      <c r="K86" s="60">
        <f>VLOOKUP($A86,'2023-24'!$A:$L,10,FALSE)</f>
        <v>105650.04000000004</v>
      </c>
      <c r="L86" s="60">
        <f>VLOOKUP($A86,'2023-24'!$A:$L,11,FALSE)</f>
        <v>124150.72999999998</v>
      </c>
      <c r="M86" s="48">
        <f>_xlfn.XLOOKUP(A86,'[2]School Balances'!$A:$A,'[2]School Balances'!$G:$G,,0)</f>
        <v>82430.040000000037</v>
      </c>
      <c r="N86" s="49">
        <f t="shared" si="14"/>
        <v>4.6566128730773926E-10</v>
      </c>
      <c r="O86" s="51"/>
      <c r="P86" s="36"/>
      <c r="Q86" s="36"/>
    </row>
    <row r="87" spans="1:17" outlineLevel="1" x14ac:dyDescent="0.35">
      <c r="A87" s="42">
        <v>2536</v>
      </c>
      <c r="B87" s="43">
        <v>2450</v>
      </c>
      <c r="C87" s="7" t="s">
        <v>97</v>
      </c>
      <c r="D87" s="28">
        <f>VLOOKUP(A87,[3]Instalments!$C:$Q,15,FALSE)+VLOOKUP(A87,[3]SchBlock!$C:$FQ,171,FALSE)</f>
        <v>1074748.0959619049</v>
      </c>
      <c r="E87" s="37">
        <f>VLOOKUP(A87,'[1]Summary of Checks'!$A:$AK,35,FALSE)</f>
        <v>228637.19000000018</v>
      </c>
      <c r="F87" s="72">
        <f t="shared" si="13"/>
        <v>0.21273560833375449</v>
      </c>
      <c r="G87" s="60">
        <f t="shared" si="11"/>
        <v>7692.660000000149</v>
      </c>
      <c r="H87" s="76">
        <f t="shared" si="12"/>
        <v>3.4817155238014486E-2</v>
      </c>
      <c r="I87" s="60">
        <f>VLOOKUP(A87,'2023-24'!A:H,5,FALSE)</f>
        <v>220944.53000000003</v>
      </c>
      <c r="J87" s="60">
        <f>VLOOKUP($A87,'2023-24'!$A:$L,9,FALSE)</f>
        <v>122990.57000000053</v>
      </c>
      <c r="K87" s="60">
        <f>VLOOKUP($A87,'2023-24'!$A:$L,10,FALSE)</f>
        <v>141349.56000000006</v>
      </c>
      <c r="L87" s="60">
        <f>VLOOKUP($A87,'2023-24'!$A:$L,11,FALSE)</f>
        <v>124129.2499999993</v>
      </c>
      <c r="M87" s="48">
        <f>_xlfn.XLOOKUP(A87,'[2]School Balances'!$A:$A,'[2]School Balances'!$G:$G,,0)</f>
        <v>154406.8899999999</v>
      </c>
      <c r="N87" s="49">
        <f t="shared" si="14"/>
        <v>-74230.300000000279</v>
      </c>
      <c r="O87" s="48" t="s">
        <v>285</v>
      </c>
      <c r="P87" s="36"/>
      <c r="Q87" s="36"/>
    </row>
    <row r="88" spans="1:17" outlineLevel="1" x14ac:dyDescent="0.35">
      <c r="A88" s="42">
        <v>2560</v>
      </c>
      <c r="B88" s="43">
        <v>2730</v>
      </c>
      <c r="C88" s="7" t="s">
        <v>98</v>
      </c>
      <c r="D88" s="28">
        <f>VLOOKUP(A88,[3]Instalments!$C:$Q,15,FALSE)+VLOOKUP(A88,[3]SchBlock!$C:$FQ,171,FALSE)</f>
        <v>519249.0105716713</v>
      </c>
      <c r="E88" s="37">
        <f>VLOOKUP(A88,'[1]Summary of Checks'!$A:$AK,35,FALSE)</f>
        <v>152856.39000000036</v>
      </c>
      <c r="F88" s="72">
        <f t="shared" si="13"/>
        <v>0.29437974245095222</v>
      </c>
      <c r="G88" s="60">
        <f t="shared" si="11"/>
        <v>-10071.899999999325</v>
      </c>
      <c r="H88" s="76">
        <f t="shared" si="12"/>
        <v>-6.1817993670708407E-2</v>
      </c>
      <c r="I88" s="60">
        <f>VLOOKUP(A88,'2023-24'!A:H,5,FALSE)</f>
        <v>162928.28999999969</v>
      </c>
      <c r="J88" s="60">
        <f>VLOOKUP($A88,'2023-24'!$A:$L,9,FALSE)</f>
        <v>127013.96999999997</v>
      </c>
      <c r="K88" s="60">
        <f>VLOOKUP($A88,'2023-24'!$A:$L,10,FALSE)</f>
        <v>160314.37999999989</v>
      </c>
      <c r="L88" s="60">
        <f>VLOOKUP($A88,'2023-24'!$A:$L,11,FALSE)</f>
        <v>139893.85999999999</v>
      </c>
      <c r="M88" s="48">
        <f>_xlfn.XLOOKUP(A88,'[2]School Balances'!$A:$A,'[2]School Balances'!$G:$G,,0)</f>
        <v>152856.39000000001</v>
      </c>
      <c r="N88" s="49">
        <f t="shared" si="14"/>
        <v>-3.4924596548080444E-10</v>
      </c>
      <c r="O88" s="51"/>
      <c r="P88" s="36"/>
      <c r="Q88" s="36"/>
    </row>
    <row r="89" spans="1:17" outlineLevel="1" x14ac:dyDescent="0.35">
      <c r="A89" s="42">
        <v>2568</v>
      </c>
      <c r="B89" s="43">
        <v>3025</v>
      </c>
      <c r="C89" s="7" t="s">
        <v>99</v>
      </c>
      <c r="D89" s="28">
        <f>VLOOKUP(A89,[3]Instalments!$C:$Q,15,FALSE)+VLOOKUP(A89,[3]SchBlock!$C:$FQ,171,FALSE)</f>
        <v>553480.30709976424</v>
      </c>
      <c r="E89" s="37">
        <f>VLOOKUP(A89,'[1]Summary of Checks'!$A:$AK,35,FALSE)</f>
        <v>76342.629999999888</v>
      </c>
      <c r="F89" s="72">
        <f t="shared" si="13"/>
        <v>0.13793197159992038</v>
      </c>
      <c r="G89" s="60">
        <f t="shared" si="11"/>
        <v>48460.239999999991</v>
      </c>
      <c r="H89" s="76">
        <f t="shared" si="12"/>
        <v>1.7380231752012711</v>
      </c>
      <c r="I89" s="60">
        <f>VLOOKUP(A89,'2023-24'!A:H,5,FALSE)</f>
        <v>27882.389999999898</v>
      </c>
      <c r="J89" s="60">
        <f>VLOOKUP($A89,'2023-24'!$A:$L,9,FALSE)</f>
        <v>20606.380000000121</v>
      </c>
      <c r="K89" s="60">
        <f>VLOOKUP($A89,'2023-24'!$A:$L,10,FALSE)</f>
        <v>26577.020000000135</v>
      </c>
      <c r="L89" s="60">
        <f>VLOOKUP($A89,'2023-24'!$A:$L,11,FALSE)</f>
        <v>40197.089999999909</v>
      </c>
      <c r="M89" s="48">
        <f>_xlfn.XLOOKUP(A89,'[2]School Balances'!$A:$A,'[2]School Balances'!$G:$G,,0)</f>
        <v>76342.63</v>
      </c>
      <c r="N89" s="49">
        <f t="shared" si="14"/>
        <v>1.1641532182693481E-10</v>
      </c>
      <c r="O89" s="51"/>
      <c r="P89" s="36"/>
      <c r="Q89" s="36"/>
    </row>
    <row r="90" spans="1:17" outlineLevel="1" x14ac:dyDescent="0.35">
      <c r="A90" s="44">
        <v>2576</v>
      </c>
      <c r="B90" s="43">
        <v>5204</v>
      </c>
      <c r="C90" s="7" t="s">
        <v>100</v>
      </c>
      <c r="D90" s="28">
        <f>VLOOKUP(A90,[3]Instalments!$C:$Q,15,FALSE)+VLOOKUP(A90,[3]SchBlock!$C:$FQ,171,FALSE)</f>
        <v>1997249</v>
      </c>
      <c r="E90" s="37">
        <f>VLOOKUP(A90,'[1]Summary of Checks'!$A:$AK,35,FALSE)</f>
        <v>434269.13999999966</v>
      </c>
      <c r="F90" s="72">
        <f t="shared" si="13"/>
        <v>0.21743364998555495</v>
      </c>
      <c r="G90" s="60">
        <f t="shared" si="11"/>
        <v>-164061.23000000045</v>
      </c>
      <c r="H90" s="76">
        <f t="shared" si="12"/>
        <v>-0.27419839979040411</v>
      </c>
      <c r="I90" s="60">
        <f>VLOOKUP(A90,'2023-24'!A:H,5,FALSE)</f>
        <v>598330.37000000011</v>
      </c>
      <c r="J90" s="60">
        <f>VLOOKUP($A90,'2023-24'!$A:$L,9,FALSE)</f>
        <v>644138.71999999974</v>
      </c>
      <c r="K90" s="60">
        <f>VLOOKUP($A90,'2023-24'!$A:$L,10,FALSE)</f>
        <v>669607.40999999968</v>
      </c>
      <c r="L90" s="60">
        <f>VLOOKUP($A90,'2023-24'!$A:$L,11,FALSE)</f>
        <v>494254.34000000078</v>
      </c>
      <c r="M90" s="48">
        <f>_xlfn.XLOOKUP(A90,'[2]School Balances'!$A:$A,'[2]School Balances'!$G:$G,,0)</f>
        <v>434269.13999999966</v>
      </c>
      <c r="N90" s="49">
        <f t="shared" si="14"/>
        <v>0</v>
      </c>
      <c r="O90" s="51"/>
      <c r="P90" s="36"/>
      <c r="Q90" s="36"/>
    </row>
    <row r="91" spans="1:17" outlineLevel="1" x14ac:dyDescent="0.35">
      <c r="A91" s="42">
        <v>2592</v>
      </c>
      <c r="B91" s="43">
        <v>3217</v>
      </c>
      <c r="C91" s="7" t="s">
        <v>101</v>
      </c>
      <c r="D91" s="28">
        <f>VLOOKUP(A91,[3]Instalments!$C:$Q,15,FALSE)+VLOOKUP(A91,[3]SchBlock!$C:$FQ,171,FALSE)</f>
        <v>818281.71389062284</v>
      </c>
      <c r="E91" s="37">
        <f>VLOOKUP(A91,'[1]Summary of Checks'!$A:$AK,35,FALSE)</f>
        <v>130459.46999999974</v>
      </c>
      <c r="F91" s="72">
        <f t="shared" si="13"/>
        <v>0.15943099764470339</v>
      </c>
      <c r="G91" s="60">
        <f t="shared" si="11"/>
        <v>32293.219999999739</v>
      </c>
      <c r="H91" s="76">
        <f t="shared" si="12"/>
        <v>0.32896458813492152</v>
      </c>
      <c r="I91" s="60">
        <f>VLOOKUP(A91,'2023-24'!A:H,5,FALSE)</f>
        <v>98166.25</v>
      </c>
      <c r="J91" s="60">
        <f>VLOOKUP($A91,'2023-24'!$A:$L,9,FALSE)</f>
        <v>70741.829999999958</v>
      </c>
      <c r="K91" s="60">
        <f>VLOOKUP($A91,'2023-24'!$A:$L,10,FALSE)</f>
        <v>93648.170000000275</v>
      </c>
      <c r="L91" s="60">
        <f>VLOOKUP($A91,'2023-24'!$A:$L,11,FALSE)</f>
        <v>98534.60999999987</v>
      </c>
      <c r="M91" s="48">
        <f>_xlfn.XLOOKUP(A91,'[2]School Balances'!$A:$A,'[2]School Balances'!$G:$G,,0)</f>
        <v>130459.46999999997</v>
      </c>
      <c r="N91" s="49">
        <f t="shared" si="14"/>
        <v>2.3283064365386963E-10</v>
      </c>
      <c r="O91" s="51"/>
      <c r="P91" s="36"/>
      <c r="Q91" s="36"/>
    </row>
    <row r="92" spans="1:17" outlineLevel="1" x14ac:dyDescent="0.35">
      <c r="A92" s="42">
        <v>1824</v>
      </c>
      <c r="B92" s="43">
        <v>2003</v>
      </c>
      <c r="C92" s="7" t="s">
        <v>102</v>
      </c>
      <c r="D92" s="28">
        <f>VLOOKUP(A92,[3]Instalments!$C:$Q,15,FALSE)+VLOOKUP(A92,[3]SchBlock!$C:$FQ,171,FALSE)</f>
        <v>2028940.0399999998</v>
      </c>
      <c r="E92" s="37">
        <f>VLOOKUP(A92,'[1]Summary of Checks'!$A:$AK,35,FALSE)</f>
        <v>234437.87999999989</v>
      </c>
      <c r="F92" s="72">
        <f t="shared" si="13"/>
        <v>0.11554697298989669</v>
      </c>
      <c r="G92" s="60">
        <f t="shared" si="11"/>
        <v>-16813.880000000121</v>
      </c>
      <c r="H92" s="76">
        <f t="shared" si="12"/>
        <v>-6.6920446646821979E-2</v>
      </c>
      <c r="I92" s="60">
        <f>VLOOKUP(A92,'2023-24'!A:H,5,FALSE)</f>
        <v>251251.76</v>
      </c>
      <c r="J92" s="60">
        <f>VLOOKUP($A92,'2023-24'!$A:$L,9,FALSE)</f>
        <v>275316</v>
      </c>
      <c r="K92" s="60">
        <f>VLOOKUP($A92,'2023-24'!$A:$L,10,FALSE)</f>
        <v>317623.52000000048</v>
      </c>
      <c r="L92" s="60">
        <f>VLOOKUP($A92,'2023-24'!$A:$L,11,FALSE)</f>
        <v>277943.37999999989</v>
      </c>
      <c r="M92" s="48">
        <f>_xlfn.XLOOKUP(A92,'[2]School Balances'!$A:$A,'[2]School Balances'!$G:$G,,0)</f>
        <v>234437.88000000035</v>
      </c>
      <c r="N92" s="49">
        <f t="shared" si="14"/>
        <v>4.6566128730773926E-10</v>
      </c>
      <c r="O92" s="51"/>
      <c r="P92" s="36"/>
      <c r="Q92" s="36"/>
    </row>
    <row r="93" spans="1:17" outlineLevel="1" x14ac:dyDescent="0.35">
      <c r="A93" s="42">
        <v>2715</v>
      </c>
      <c r="B93" s="43">
        <v>3254</v>
      </c>
      <c r="C93" s="7" t="s">
        <v>103</v>
      </c>
      <c r="D93" s="28">
        <f>VLOOKUP(A93,[3]Instalments!$C:$Q,15,FALSE)+VLOOKUP(A93,[3]SchBlock!$C:$FQ,171,FALSE)</f>
        <v>2182767.3325671288</v>
      </c>
      <c r="E93" s="37">
        <f>VLOOKUP(A93,'[1]Summary of Checks'!$A:$AK,35,FALSE)</f>
        <v>181313.91999999899</v>
      </c>
      <c r="F93" s="72">
        <f t="shared" si="13"/>
        <v>8.3066077311482245E-2</v>
      </c>
      <c r="G93" s="60">
        <f t="shared" si="11"/>
        <v>120527.33999999892</v>
      </c>
      <c r="H93" s="76">
        <f t="shared" si="12"/>
        <v>1.9827952156544877</v>
      </c>
      <c r="I93" s="60">
        <f>VLOOKUP(A93,'2023-24'!A:H,5,FALSE)</f>
        <v>60786.580000000075</v>
      </c>
      <c r="J93" s="60">
        <f>VLOOKUP($A93,'2023-24'!$A:$L,9,FALSE)</f>
        <v>-50320.499999999534</v>
      </c>
      <c r="K93" s="60">
        <f>VLOOKUP($A93,'2023-24'!$A:$L,10,FALSE)</f>
        <v>86043.940000000875</v>
      </c>
      <c r="L93" s="60">
        <f>VLOOKUP($A93,'2023-24'!$A:$L,11,FALSE)</f>
        <v>111082.22000000067</v>
      </c>
      <c r="M93" s="48">
        <f>_xlfn.XLOOKUP(A93,'[2]School Balances'!$A:$A,'[2]School Balances'!$G:$G,,0)</f>
        <v>181313.91999999993</v>
      </c>
      <c r="N93" s="49">
        <f t="shared" si="14"/>
        <v>9.3132257461547852E-10</v>
      </c>
      <c r="O93" s="51"/>
      <c r="P93" s="36"/>
      <c r="Q93" s="36"/>
    </row>
    <row r="94" spans="1:17" outlineLevel="1" x14ac:dyDescent="0.35">
      <c r="A94" s="42">
        <v>2848</v>
      </c>
      <c r="B94" s="43">
        <v>2414</v>
      </c>
      <c r="C94" s="7" t="s">
        <v>104</v>
      </c>
      <c r="D94" s="28">
        <f>VLOOKUP(A94,[3]Instalments!$C:$Q,15,FALSE)+VLOOKUP(A94,[3]SchBlock!$C:$FQ,171,FALSE)</f>
        <v>1253064.9926877576</v>
      </c>
      <c r="E94" s="37">
        <f>VLOOKUP(A94,'[1]Summary of Checks'!$A:$AK,35,FALSE)</f>
        <v>133908.08999999985</v>
      </c>
      <c r="F94" s="72">
        <f t="shared" si="13"/>
        <v>0.10686444101576419</v>
      </c>
      <c r="G94" s="60">
        <f t="shared" si="11"/>
        <v>-1108.0500000002794</v>
      </c>
      <c r="H94" s="76">
        <f t="shared" si="12"/>
        <v>-8.2067966096518417E-3</v>
      </c>
      <c r="I94" s="60">
        <f>VLOOKUP(A94,'2023-24'!A:H,5,FALSE)</f>
        <v>135016.14000000013</v>
      </c>
      <c r="J94" s="60">
        <f>VLOOKUP($A94,'2023-24'!$A:$L,9,FALSE)</f>
        <v>148599.35999999987</v>
      </c>
      <c r="K94" s="60">
        <f>VLOOKUP($A94,'2023-24'!$A:$L,10,FALSE)</f>
        <v>87119.700000000652</v>
      </c>
      <c r="L94" s="60">
        <f>VLOOKUP($A94,'2023-24'!$A:$L,11,FALSE)</f>
        <v>54719.709999999963</v>
      </c>
      <c r="M94" s="48">
        <f>_xlfn.XLOOKUP(A94,'[2]School Balances'!$A:$A,'[2]School Balances'!$G:$G,,0)</f>
        <v>133908.08999999962</v>
      </c>
      <c r="N94" s="49">
        <f t="shared" si="14"/>
        <v>-2.3283064365386963E-10</v>
      </c>
      <c r="O94" s="51"/>
      <c r="P94" s="36"/>
      <c r="Q94" s="36"/>
    </row>
    <row r="95" spans="1:17" outlineLevel="1" x14ac:dyDescent="0.35">
      <c r="A95" s="42">
        <v>2886</v>
      </c>
      <c r="B95" s="43">
        <v>2737</v>
      </c>
      <c r="C95" s="7" t="s">
        <v>105</v>
      </c>
      <c r="D95" s="28">
        <f>VLOOKUP(A95,[3]Instalments!$C:$Q,15,FALSE)+VLOOKUP(A95,[3]SchBlock!$C:$FQ,171,FALSE)</f>
        <v>882893.32295384561</v>
      </c>
      <c r="E95" s="37">
        <f>VLOOKUP(A95,'[1]Summary of Checks'!$A:$AK,35,FALSE)</f>
        <v>98555.489999999059</v>
      </c>
      <c r="F95" s="72">
        <f t="shared" si="13"/>
        <v>0.11162785745198253</v>
      </c>
      <c r="G95" s="60">
        <f t="shared" si="11"/>
        <v>66538.099999998696</v>
      </c>
      <c r="H95" s="76">
        <f t="shared" si="12"/>
        <v>2.0781862606539114</v>
      </c>
      <c r="I95" s="60">
        <f>VLOOKUP(A95,'2023-24'!A:H,5,FALSE)</f>
        <v>32017.390000000363</v>
      </c>
      <c r="J95" s="60">
        <f>VLOOKUP($A95,'2023-24'!$A:$L,9,FALSE)</f>
        <v>30363.589999999851</v>
      </c>
      <c r="K95" s="60">
        <f>VLOOKUP($A95,'2023-24'!$A:$L,10,FALSE)</f>
        <v>44665.890000000014</v>
      </c>
      <c r="L95" s="60">
        <f>VLOOKUP($A95,'2023-24'!$A:$L,11,FALSE)</f>
        <v>72486.380000000121</v>
      </c>
      <c r="M95" s="48">
        <f>_xlfn.XLOOKUP(A95,'[2]School Balances'!$A:$A,'[2]School Balances'!$G:$G,,0)</f>
        <v>98555.490000000224</v>
      </c>
      <c r="N95" s="49">
        <f t="shared" si="14"/>
        <v>1.1641532182693481E-9</v>
      </c>
      <c r="O95" s="51"/>
      <c r="P95" s="36"/>
      <c r="Q95" s="36"/>
    </row>
    <row r="96" spans="1:17" outlineLevel="1" x14ac:dyDescent="0.35">
      <c r="A96" s="42">
        <v>1828</v>
      </c>
      <c r="B96" s="43">
        <v>2058</v>
      </c>
      <c r="C96" s="7" t="s">
        <v>106</v>
      </c>
      <c r="D96" s="28">
        <f>VLOOKUP(A96,[3]Instalments!$C:$Q,15,FALSE)+VLOOKUP(A96,[3]SchBlock!$C:$FQ,171,FALSE)</f>
        <v>1166114.1913762714</v>
      </c>
      <c r="E96" s="37">
        <f>VLOOKUP(A96,'[1]Summary of Checks'!$A:$AK,35,FALSE)</f>
        <v>-84855.720000000423</v>
      </c>
      <c r="F96" s="72">
        <f t="shared" si="13"/>
        <v>-7.2767933558764084E-2</v>
      </c>
      <c r="G96" s="60">
        <f t="shared" si="11"/>
        <v>-45075.000000000451</v>
      </c>
      <c r="H96" s="76">
        <f t="shared" si="12"/>
        <v>1.1330865806350534</v>
      </c>
      <c r="I96" s="60">
        <f>VLOOKUP(A96,'2023-24'!A:H,5,FALSE)</f>
        <v>-39780.719999999972</v>
      </c>
      <c r="J96" s="60">
        <f>VLOOKUP($A96,'2023-24'!$A:$L,9,FALSE)</f>
        <v>53869.360000000102</v>
      </c>
      <c r="K96" s="60">
        <f>VLOOKUP($A96,'2023-24'!$A:$L,10,FALSE)</f>
        <v>72957.400000000373</v>
      </c>
      <c r="L96" s="60">
        <f>VLOOKUP($A96,'2023-24'!$A:$L,11,FALSE)</f>
        <v>91114.459999999963</v>
      </c>
      <c r="M96" s="48">
        <f>_xlfn.XLOOKUP(A96,'[2]School Balances'!$A:$A,'[2]School Balances'!$G:$G,,0)</f>
        <v>-84855.719999999506</v>
      </c>
      <c r="N96" s="49">
        <f t="shared" si="14"/>
        <v>9.1677065938711166E-10</v>
      </c>
      <c r="O96" s="51"/>
      <c r="P96" s="36"/>
      <c r="Q96" s="36"/>
    </row>
    <row r="97" spans="1:17" outlineLevel="1" x14ac:dyDescent="0.35">
      <c r="A97" s="42">
        <v>1826</v>
      </c>
      <c r="B97" s="43">
        <v>2057</v>
      </c>
      <c r="C97" s="7" t="s">
        <v>107</v>
      </c>
      <c r="D97" s="28">
        <f>VLOOKUP(A97,[3]Instalments!$C:$Q,15,FALSE)+VLOOKUP(A97,[3]SchBlock!$C:$FQ,171,FALSE)</f>
        <v>1335513.1508827088</v>
      </c>
      <c r="E97" s="37">
        <f>VLOOKUP(A97,'[1]Summary of Checks'!$A:$AK,35,FALSE)</f>
        <v>438078.0700000003</v>
      </c>
      <c r="F97" s="72">
        <f t="shared" si="13"/>
        <v>0.32802228095653879</v>
      </c>
      <c r="G97" s="60">
        <f t="shared" si="11"/>
        <v>39276.700000000652</v>
      </c>
      <c r="H97" s="76">
        <f t="shared" si="12"/>
        <v>9.8486873302367758E-2</v>
      </c>
      <c r="I97" s="60">
        <f>VLOOKUP(A97,'2023-24'!A:H,5,FALSE)</f>
        <v>398801.36999999965</v>
      </c>
      <c r="J97" s="60">
        <f>VLOOKUP($A97,'2023-24'!$A:$L,9,FALSE)</f>
        <v>484319.91999999993</v>
      </c>
      <c r="K97" s="60">
        <f>VLOOKUP($A97,'2023-24'!$A:$L,10,FALSE)</f>
        <v>537195.42000000039</v>
      </c>
      <c r="L97" s="60">
        <f>VLOOKUP($A97,'2023-24'!$A:$L,11,FALSE)</f>
        <v>506759.76</v>
      </c>
      <c r="M97" s="48">
        <f>_xlfn.XLOOKUP(A97,'[2]School Balances'!$A:$A,'[2]School Balances'!$G:$G,,0)</f>
        <v>438078.0700000003</v>
      </c>
      <c r="N97" s="49">
        <f t="shared" si="14"/>
        <v>0</v>
      </c>
      <c r="O97" s="51"/>
      <c r="P97" s="36"/>
      <c r="Q97" s="36"/>
    </row>
    <row r="98" spans="1:17" outlineLevel="1" x14ac:dyDescent="0.35">
      <c r="A98" s="42">
        <v>4698</v>
      </c>
      <c r="B98" s="43">
        <v>3029</v>
      </c>
      <c r="C98" s="7" t="s">
        <v>108</v>
      </c>
      <c r="D98" s="28">
        <f>VLOOKUP(A98,[3]Instalments!$C:$Q,15,FALSE)+VLOOKUP(A98,[3]SchBlock!$C:$FQ,171,FALSE)</f>
        <v>2013624.25</v>
      </c>
      <c r="E98" s="37">
        <f>VLOOKUP(A98,'[1]Summary of Checks'!$A:$AK,35,FALSE)</f>
        <v>97100.920000000391</v>
      </c>
      <c r="F98" s="72">
        <f t="shared" si="13"/>
        <v>4.822196594026934E-2</v>
      </c>
      <c r="G98" s="60">
        <f t="shared" si="11"/>
        <v>52914.489999999758</v>
      </c>
      <c r="H98" s="76">
        <f t="shared" si="12"/>
        <v>1.1975280646116693</v>
      </c>
      <c r="I98" s="60">
        <f>VLOOKUP(A98,'2023-24'!A:H,5,FALSE)</f>
        <v>44186.430000000633</v>
      </c>
      <c r="J98" s="60">
        <f>VLOOKUP($A98,'2023-24'!$A:$L,9,FALSE)</f>
        <v>127972.97999999998</v>
      </c>
      <c r="K98" s="60">
        <f>VLOOKUP($A98,'2023-24'!$A:$L,10,FALSE)</f>
        <v>160500.06999999937</v>
      </c>
      <c r="L98" s="60">
        <f>VLOOKUP($A98,'2023-24'!$A:$L,11,FALSE)</f>
        <v>74259.62</v>
      </c>
      <c r="M98" s="48">
        <f>_xlfn.XLOOKUP(A98,'[2]School Balances'!$A:$A,'[2]School Balances'!$G:$G,,0)</f>
        <v>97100.920000000391</v>
      </c>
      <c r="N98" s="49">
        <f t="shared" si="14"/>
        <v>0</v>
      </c>
      <c r="O98" s="51"/>
      <c r="P98" s="36"/>
      <c r="Q98" s="36"/>
    </row>
    <row r="99" spans="1:17" outlineLevel="1" x14ac:dyDescent="0.35">
      <c r="A99" s="42">
        <v>2912</v>
      </c>
      <c r="B99" s="43">
        <v>2740</v>
      </c>
      <c r="C99" s="7" t="s">
        <v>109</v>
      </c>
      <c r="D99" s="28">
        <f>VLOOKUP(A99,[3]Instalments!$C:$Q,15,FALSE)+VLOOKUP(A99,[3]SchBlock!$C:$FQ,171,FALSE)</f>
        <v>829502.71578665287</v>
      </c>
      <c r="E99" s="37">
        <f>VLOOKUP(A99,'[1]Summary of Checks'!$A:$AK,35,FALSE)</f>
        <v>247858.01999999932</v>
      </c>
      <c r="F99" s="72">
        <f t="shared" si="13"/>
        <v>0.29880314468282959</v>
      </c>
      <c r="G99" s="60">
        <f t="shared" si="11"/>
        <v>10819.579999999143</v>
      </c>
      <c r="H99" s="76">
        <f t="shared" si="12"/>
        <v>4.5644832964641245E-2</v>
      </c>
      <c r="I99" s="60">
        <f>VLOOKUP(A99,'2023-24'!A:H,5,FALSE)</f>
        <v>237038.44000000018</v>
      </c>
      <c r="J99" s="60">
        <f>VLOOKUP($A99,'2023-24'!$A:$L,9,FALSE)</f>
        <v>151135.01999999955</v>
      </c>
      <c r="K99" s="60">
        <f>VLOOKUP($A99,'2023-24'!$A:$L,10,FALSE)</f>
        <v>119896.52000000002</v>
      </c>
      <c r="L99" s="60">
        <f>VLOOKUP($A99,'2023-24'!$A:$L,11,FALSE)</f>
        <v>104926.19000000018</v>
      </c>
      <c r="M99" s="48">
        <f>_xlfn.XLOOKUP(A99,'[2]School Balances'!$A:$A,'[2]School Balances'!$G:$G,,0)</f>
        <v>247858.02000000002</v>
      </c>
      <c r="N99" s="49">
        <f t="shared" si="14"/>
        <v>6.9849193096160889E-10</v>
      </c>
      <c r="O99" s="51"/>
      <c r="P99" s="36"/>
      <c r="Q99" s="36"/>
    </row>
    <row r="100" spans="1:17" outlineLevel="1" x14ac:dyDescent="0.35">
      <c r="A100" s="42">
        <v>3234</v>
      </c>
      <c r="B100" s="43">
        <v>2090</v>
      </c>
      <c r="C100" s="7" t="s">
        <v>110</v>
      </c>
      <c r="D100" s="28">
        <f>VLOOKUP(A100,[3]Instalments!$C:$Q,15,FALSE)+VLOOKUP(A100,[3]SchBlock!$C:$FQ,171,FALSE)</f>
        <v>1551977.2599999998</v>
      </c>
      <c r="E100" s="37">
        <f>VLOOKUP(A100,'[1]Summary of Checks'!$A:$AK,35,FALSE)</f>
        <v>54384.80999999959</v>
      </c>
      <c r="F100" s="72">
        <f t="shared" si="13"/>
        <v>3.5042272462161975E-2</v>
      </c>
      <c r="G100" s="60">
        <f t="shared" si="11"/>
        <v>-43679.329999999609</v>
      </c>
      <c r="H100" s="76">
        <f t="shared" si="12"/>
        <v>-0.44541592879925285</v>
      </c>
      <c r="I100" s="60">
        <f>VLOOKUP(A100,'2023-24'!A:H,5,FALSE)</f>
        <v>98064.139999999199</v>
      </c>
      <c r="J100" s="60">
        <f>VLOOKUP($A100,'2023-24'!$A:$L,9,FALSE)</f>
        <v>197459.84000000032</v>
      </c>
      <c r="K100" s="60">
        <f>VLOOKUP($A100,'2023-24'!$A:$L,10,FALSE)</f>
        <v>219855.04000000004</v>
      </c>
      <c r="L100" s="60">
        <f>VLOOKUP($A100,'2023-24'!$A:$L,11,FALSE)</f>
        <v>184252.0299999998</v>
      </c>
      <c r="M100" s="48">
        <f>_xlfn.XLOOKUP(A100,'[2]School Balances'!$A:$A,'[2]School Balances'!$G:$G,,0)</f>
        <v>54384.810000000056</v>
      </c>
      <c r="N100" s="49">
        <f t="shared" si="14"/>
        <v>4.6566128730773926E-10</v>
      </c>
      <c r="O100" s="51"/>
      <c r="P100" s="36"/>
      <c r="Q100" s="36"/>
    </row>
    <row r="101" spans="1:17" outlineLevel="1" x14ac:dyDescent="0.35">
      <c r="A101" s="42">
        <v>2944</v>
      </c>
      <c r="B101" s="43">
        <v>2500</v>
      </c>
      <c r="C101" s="7" t="s">
        <v>111</v>
      </c>
      <c r="D101" s="28">
        <f>VLOOKUP(A101,[3]Instalments!$C:$Q,15,FALSE)+VLOOKUP(A101,[3]SchBlock!$C:$FQ,171,FALSE)</f>
        <v>449918.62069931964</v>
      </c>
      <c r="E101" s="37">
        <f>VLOOKUP(A101,'[1]Summary of Checks'!$A:$AK,35,FALSE)</f>
        <v>138081.25999999989</v>
      </c>
      <c r="F101" s="72">
        <f t="shared" si="13"/>
        <v>0.3069027456240348</v>
      </c>
      <c r="G101" s="60">
        <f t="shared" si="11"/>
        <v>-5795.7999999999884</v>
      </c>
      <c r="H101" s="76">
        <f t="shared" si="12"/>
        <v>-4.0283002724687267E-2</v>
      </c>
      <c r="I101" s="60">
        <f>VLOOKUP(A101,'2023-24'!A:H,5,FALSE)</f>
        <v>143877.05999999988</v>
      </c>
      <c r="J101" s="60">
        <f>VLOOKUP($A101,'2023-24'!$A:$L,9,FALSE)</f>
        <v>104470.7899999998</v>
      </c>
      <c r="K101" s="60">
        <f>VLOOKUP($A101,'2023-24'!$A:$L,10,FALSE)</f>
        <v>82986.220000000205</v>
      </c>
      <c r="L101" s="60">
        <f>VLOOKUP($A101,'2023-24'!$A:$L,11,FALSE)</f>
        <v>126708.02000000008</v>
      </c>
      <c r="M101" s="48">
        <f>_xlfn.XLOOKUP(A101,'[2]School Balances'!$A:$A,'[2]School Balances'!$G:$G,,0)</f>
        <v>138081.26000000024</v>
      </c>
      <c r="N101" s="49">
        <f t="shared" si="14"/>
        <v>3.4924596548080444E-10</v>
      </c>
      <c r="O101" s="51"/>
      <c r="P101" s="36"/>
      <c r="Q101" s="36"/>
    </row>
    <row r="102" spans="1:17" outlineLevel="1" x14ac:dyDescent="0.35">
      <c r="A102" s="42">
        <v>1412</v>
      </c>
      <c r="B102" s="43">
        <v>2838</v>
      </c>
      <c r="C102" s="7" t="s">
        <v>112</v>
      </c>
      <c r="D102" s="28"/>
      <c r="E102" s="37"/>
      <c r="F102" s="72"/>
      <c r="G102" s="60"/>
      <c r="H102" s="76"/>
      <c r="I102" s="60"/>
      <c r="J102" s="60">
        <f>VLOOKUP($A102,'2023-24'!$A:$L,9,FALSE)</f>
        <v>300114.48</v>
      </c>
      <c r="K102" s="60">
        <f>VLOOKUP($A102,'2023-24'!$A:$L,10,FALSE)</f>
        <v>439851.31000000006</v>
      </c>
      <c r="L102" s="60">
        <f>VLOOKUP($A102,'2023-24'!$A:$L,11,FALSE)</f>
        <v>282959.70999999996</v>
      </c>
      <c r="M102" s="48">
        <f>_xlfn.XLOOKUP(A102,'[2]School Balances'!$A:$A,'[2]School Balances'!$G:$G,,0)</f>
        <v>0</v>
      </c>
      <c r="N102" s="49">
        <f t="shared" si="14"/>
        <v>0</v>
      </c>
      <c r="O102" s="51"/>
      <c r="P102" s="36"/>
      <c r="Q102" s="36"/>
    </row>
    <row r="103" spans="1:17" outlineLevel="1" x14ac:dyDescent="0.35">
      <c r="A103" s="44">
        <v>1776</v>
      </c>
      <c r="B103" s="43">
        <v>5216</v>
      </c>
      <c r="C103" s="7" t="s">
        <v>113</v>
      </c>
      <c r="D103" s="28">
        <f>VLOOKUP(A103,[3]Instalments!$C:$Q,15,FALSE)+VLOOKUP(A103,[3]SchBlock!$C:$FQ,171,FALSE)</f>
        <v>2037935.4805466153</v>
      </c>
      <c r="E103" s="37">
        <f>VLOOKUP(A103,'[1]Summary of Checks'!$A:$AK,35,FALSE)</f>
        <v>406805.93000000017</v>
      </c>
      <c r="F103" s="72">
        <f t="shared" si="13"/>
        <v>0.19961668751696035</v>
      </c>
      <c r="G103" s="60">
        <f t="shared" si="11"/>
        <v>-57517.570000000764</v>
      </c>
      <c r="H103" s="76">
        <f t="shared" si="12"/>
        <v>-0.12387391549210981</v>
      </c>
      <c r="I103" s="60">
        <f>VLOOKUP(A103,'2023-24'!A:H,5,FALSE)</f>
        <v>464323.50000000093</v>
      </c>
      <c r="J103" s="60">
        <f>VLOOKUP($A103,'2023-24'!$A:$L,9,FALSE)</f>
        <v>470407.30999999912</v>
      </c>
      <c r="K103" s="60">
        <f>VLOOKUP($A103,'2023-24'!$A:$L,10,FALSE)</f>
        <v>421827.37999999942</v>
      </c>
      <c r="L103" s="60">
        <f>VLOOKUP($A103,'2023-24'!$A:$L,11,FALSE)</f>
        <v>379538.63000000035</v>
      </c>
      <c r="M103" s="48">
        <f>_xlfn.XLOOKUP(A103,'[2]School Balances'!$A:$A,'[2]School Balances'!$G:$G,,0)</f>
        <v>406805.93000000017</v>
      </c>
      <c r="N103" s="49">
        <f t="shared" si="14"/>
        <v>0</v>
      </c>
      <c r="O103" s="51"/>
      <c r="P103" s="36"/>
      <c r="Q103" s="36"/>
    </row>
    <row r="104" spans="1:17" outlineLevel="1" x14ac:dyDescent="0.35">
      <c r="A104" s="42">
        <v>1417</v>
      </c>
      <c r="B104" s="43">
        <v>2013</v>
      </c>
      <c r="C104" s="7" t="s">
        <v>114</v>
      </c>
      <c r="D104" s="28">
        <f>VLOOKUP(A104,[3]Instalments!$C:$Q,15,FALSE)+VLOOKUP(A104,[3]SchBlock!$C:$FQ,171,FALSE)</f>
        <v>2064966.8495660764</v>
      </c>
      <c r="E104" s="37">
        <f>VLOOKUP(A104,'[1]Summary of Checks'!$A:$AK,35,FALSE)</f>
        <v>72500.999999999534</v>
      </c>
      <c r="F104" s="72">
        <f t="shared" si="13"/>
        <v>3.5110006737025627E-2</v>
      </c>
      <c r="G104" s="60">
        <f t="shared" si="11"/>
        <v>264870.21999999927</v>
      </c>
      <c r="H104" s="76">
        <f t="shared" si="12"/>
        <v>-1.3768846180277678</v>
      </c>
      <c r="I104" s="60">
        <f>VLOOKUP(A104,'2023-24'!A:H,5,FALSE)</f>
        <v>-192369.21999999974</v>
      </c>
      <c r="J104" s="60">
        <f>VLOOKUP($A104,'2023-24'!$A:$L,9,FALSE)</f>
        <v>-148401.7799999998</v>
      </c>
      <c r="K104" s="60">
        <f>VLOOKUP($A104,'2023-24'!$A:$L,10,FALSE)</f>
        <v>33555.070000000298</v>
      </c>
      <c r="L104" s="60">
        <f>VLOOKUP($A104,'2023-24'!$A:$L,11,FALSE)</f>
        <v>20870.85999999987</v>
      </c>
      <c r="M104" s="48">
        <f>_xlfn.XLOOKUP(A104,'[2]School Balances'!$A:$A,'[2]School Balances'!$G:$G,,0)</f>
        <v>72500.999999999534</v>
      </c>
      <c r="N104" s="49">
        <f t="shared" si="14"/>
        <v>0</v>
      </c>
      <c r="O104" s="51"/>
      <c r="P104" s="36"/>
      <c r="Q104" s="36"/>
    </row>
    <row r="105" spans="1:17" outlineLevel="1" x14ac:dyDescent="0.35">
      <c r="A105" s="42">
        <v>3788</v>
      </c>
      <c r="B105" s="43">
        <v>2521</v>
      </c>
      <c r="C105" s="7" t="s">
        <v>115</v>
      </c>
      <c r="D105" s="28">
        <f>VLOOKUP(A105,[3]Instalments!$C:$Q,15,FALSE)+VLOOKUP(A105,[3]SchBlock!$C:$FQ,171,FALSE)</f>
        <v>1046465.052966236</v>
      </c>
      <c r="E105" s="37">
        <f>VLOOKUP(A105,'[1]Summary of Checks'!$A:$AK,35,FALSE)</f>
        <v>137460.39999999967</v>
      </c>
      <c r="F105" s="72">
        <f t="shared" si="13"/>
        <v>0.13135689492005884</v>
      </c>
      <c r="G105" s="60">
        <f t="shared" si="11"/>
        <v>-9866.600000000326</v>
      </c>
      <c r="H105" s="76">
        <f t="shared" si="12"/>
        <v>-6.697075213640627E-2</v>
      </c>
      <c r="I105" s="60">
        <f>VLOOKUP(A105,'2023-24'!A:H,5,FALSE)</f>
        <v>147327</v>
      </c>
      <c r="J105" s="60">
        <f>VLOOKUP($A105,'2023-24'!$A:$L,9,FALSE)</f>
        <v>5335.9899999999907</v>
      </c>
      <c r="K105" s="60">
        <f>VLOOKUP($A105,'2023-24'!$A:$L,10,FALSE)</f>
        <v>75131.679999999469</v>
      </c>
      <c r="L105" s="60">
        <f>VLOOKUP($A105,'2023-24'!$A:$L,11,FALSE)</f>
        <v>111186.05000000028</v>
      </c>
      <c r="M105" s="48">
        <f>_xlfn.XLOOKUP(A105,'[2]School Balances'!$A:$A,'[2]School Balances'!$G:$G,,0)</f>
        <v>137460.39999999967</v>
      </c>
      <c r="N105" s="49">
        <f t="shared" si="14"/>
        <v>0</v>
      </c>
      <c r="O105" s="51"/>
      <c r="P105" s="36"/>
      <c r="Q105" s="36"/>
    </row>
    <row r="106" spans="1:17" outlineLevel="1" x14ac:dyDescent="0.35">
      <c r="A106" s="42">
        <v>2682</v>
      </c>
      <c r="B106" s="43">
        <v>3006</v>
      </c>
      <c r="C106" s="7" t="s">
        <v>117</v>
      </c>
      <c r="D106" s="28">
        <f>VLOOKUP(A106,[3]Instalments!$C:$Q,15,FALSE)+VLOOKUP(A106,[3]SchBlock!$C:$FQ,171,FALSE)</f>
        <v>1102191.6536867206</v>
      </c>
      <c r="E106" s="37">
        <f>VLOOKUP(A106,'[1]Summary of Checks'!$A:$AK,35,FALSE)</f>
        <v>189219.52000000002</v>
      </c>
      <c r="F106" s="72">
        <f t="shared" si="13"/>
        <v>0.17167569666044891</v>
      </c>
      <c r="G106" s="60">
        <f t="shared" si="11"/>
        <v>86850.090000000317</v>
      </c>
      <c r="H106" s="76">
        <f t="shared" si="12"/>
        <v>0.84839868699083865</v>
      </c>
      <c r="I106" s="60">
        <f>VLOOKUP(A106,'2023-24'!A:H,5,FALSE)</f>
        <v>102369.4299999997</v>
      </c>
      <c r="J106" s="60">
        <f>VLOOKUP($A106,'2023-24'!$A:$L,9,FALSE)</f>
        <v>97738.970000000205</v>
      </c>
      <c r="K106" s="60">
        <f>VLOOKUP($A106,'2023-24'!$A:$L,10,FALSE)</f>
        <v>148601.60999999964</v>
      </c>
      <c r="L106" s="60">
        <f>VLOOKUP($A106,'2023-24'!$A:$L,11,FALSE)</f>
        <v>143089.74999999977</v>
      </c>
      <c r="M106" s="48">
        <f>_xlfn.XLOOKUP(A106,'[2]School Balances'!$A:$A,'[2]School Balances'!$G:$G,,0)</f>
        <v>189219.51999999979</v>
      </c>
      <c r="N106" s="49">
        <f t="shared" si="14"/>
        <v>-2.3283064365386963E-10</v>
      </c>
      <c r="O106" s="51"/>
      <c r="P106" s="36"/>
      <c r="Q106" s="36"/>
    </row>
    <row r="107" spans="1:17" outlineLevel="1" x14ac:dyDescent="0.35">
      <c r="A107" s="44">
        <v>4824</v>
      </c>
      <c r="B107" s="43">
        <v>5276</v>
      </c>
      <c r="C107" s="7" t="s">
        <v>119</v>
      </c>
      <c r="D107" s="28">
        <f>VLOOKUP(A107,[3]Instalments!$C:$Q,15,FALSE)+VLOOKUP(A107,[3]SchBlock!$C:$FQ,171,FALSE)</f>
        <v>1268494.3044430234</v>
      </c>
      <c r="E107" s="37">
        <f>VLOOKUP(A107,'[1]Summary of Checks'!$A:$AK,35,FALSE)</f>
        <v>344518.55999999959</v>
      </c>
      <c r="F107" s="72">
        <f t="shared" si="13"/>
        <v>0.27159645793701254</v>
      </c>
      <c r="G107" s="60">
        <f t="shared" si="11"/>
        <v>29874.849999999162</v>
      </c>
      <c r="H107" s="76">
        <f t="shared" si="12"/>
        <v>9.4948187586521654E-2</v>
      </c>
      <c r="I107" s="60">
        <f>VLOOKUP(A107,'2023-24'!A:H,5,FALSE)</f>
        <v>314643.71000000043</v>
      </c>
      <c r="J107" s="60">
        <f>VLOOKUP($A107,'2023-24'!$A:$L,9,FALSE)</f>
        <v>364761.14999999991</v>
      </c>
      <c r="K107" s="60">
        <f>VLOOKUP($A107,'2023-24'!$A:$L,10,FALSE)</f>
        <v>371507.67999999993</v>
      </c>
      <c r="L107" s="60">
        <f>VLOOKUP($A107,'2023-24'!$A:$L,11,FALSE)</f>
        <v>182327.83999999979</v>
      </c>
      <c r="M107" s="48">
        <f>_xlfn.XLOOKUP(A107,'[2]School Balances'!$A:$A,'[2]School Balances'!$G:$G,,0)</f>
        <v>344518.56000000029</v>
      </c>
      <c r="N107" s="49">
        <f t="shared" si="14"/>
        <v>6.9849193096160889E-10</v>
      </c>
      <c r="O107" s="51"/>
      <c r="P107" s="36"/>
      <c r="Q107" s="36"/>
    </row>
    <row r="108" spans="1:17" outlineLevel="1" x14ac:dyDescent="0.35">
      <c r="A108" s="42">
        <v>3052</v>
      </c>
      <c r="B108" s="43">
        <v>3780</v>
      </c>
      <c r="C108" s="7" t="s">
        <v>120</v>
      </c>
      <c r="D108" s="28">
        <f>VLOOKUP(A108,[3]Instalments!$C:$Q,15,FALSE)+VLOOKUP(A108,[3]SchBlock!$C:$FQ,171,FALSE)</f>
        <v>937930.57785681379</v>
      </c>
      <c r="E108" s="37"/>
      <c r="F108" s="72">
        <f t="shared" si="13"/>
        <v>0</v>
      </c>
      <c r="G108" s="60">
        <f t="shared" si="11"/>
        <v>-6734.910000000149</v>
      </c>
      <c r="H108" s="76">
        <f t="shared" si="12"/>
        <v>-1</v>
      </c>
      <c r="I108" s="60">
        <f>VLOOKUP(A108,'2023-24'!A:H,5,FALSE)</f>
        <v>6734.910000000149</v>
      </c>
      <c r="J108" s="60">
        <f>VLOOKUP($A108,'2023-24'!$A:$L,9,FALSE)</f>
        <v>6744.1199999998789</v>
      </c>
      <c r="K108" s="60">
        <f>VLOOKUP($A108,'2023-24'!$A:$L,10,FALSE)</f>
        <v>4589.339999999851</v>
      </c>
      <c r="L108" s="60">
        <f>VLOOKUP($A108,'2023-24'!$A:$L,11,FALSE)</f>
        <v>6731.0700000000652</v>
      </c>
      <c r="M108" s="48">
        <f>_xlfn.XLOOKUP(A108,'[2]School Balances'!$A:$A,'[2]School Balances'!$G:$G,,0)</f>
        <v>9.9999999976716936E-2</v>
      </c>
      <c r="N108" s="49">
        <f t="shared" si="14"/>
        <v>9.9999999976716936E-2</v>
      </c>
      <c r="O108" s="51"/>
      <c r="P108" s="36"/>
      <c r="Q108" s="36"/>
    </row>
    <row r="109" spans="1:17" outlineLevel="1" x14ac:dyDescent="0.35">
      <c r="A109" s="42">
        <v>3050</v>
      </c>
      <c r="B109" s="43">
        <v>2599</v>
      </c>
      <c r="C109" s="7" t="s">
        <v>121</v>
      </c>
      <c r="D109" s="28">
        <f>VLOOKUP(A109,[3]Instalments!$C:$Q,15,FALSE)+VLOOKUP(A109,[3]SchBlock!$C:$FQ,171,FALSE)</f>
        <v>692199.75922232855</v>
      </c>
      <c r="E109" s="37"/>
      <c r="F109" s="72">
        <f t="shared" si="13"/>
        <v>0</v>
      </c>
      <c r="G109" s="60">
        <f t="shared" si="11"/>
        <v>-71162.680000000051</v>
      </c>
      <c r="H109" s="76">
        <f t="shared" si="12"/>
        <v>-1</v>
      </c>
      <c r="I109" s="60">
        <f>VLOOKUP(A109,'2023-24'!A:H,5,FALSE)</f>
        <v>71162.680000000051</v>
      </c>
      <c r="J109" s="60">
        <f>VLOOKUP($A109,'2023-24'!$A:$L,9,FALSE)</f>
        <v>69500.910000000149</v>
      </c>
      <c r="K109" s="60">
        <f>VLOOKUP($A109,'2023-24'!$A:$L,10,FALSE)</f>
        <v>137085.05999999936</v>
      </c>
      <c r="L109" s="60">
        <f>VLOOKUP($A109,'2023-24'!$A:$L,11,FALSE)</f>
        <v>138612.51</v>
      </c>
      <c r="M109" s="48">
        <f>_xlfn.XLOOKUP(A109,'[2]School Balances'!$A:$A,'[2]School Balances'!$G:$G,,0)</f>
        <v>-5.9999999939464033E-2</v>
      </c>
      <c r="N109" s="49">
        <f t="shared" si="14"/>
        <v>-5.9999999939464033E-2</v>
      </c>
      <c r="O109" s="51"/>
      <c r="P109" s="36"/>
      <c r="Q109" s="36"/>
    </row>
    <row r="110" spans="1:17" outlineLevel="1" x14ac:dyDescent="0.35">
      <c r="A110" s="42">
        <v>3064</v>
      </c>
      <c r="B110" s="43">
        <v>3422</v>
      </c>
      <c r="C110" s="7" t="s">
        <v>122</v>
      </c>
      <c r="D110" s="28">
        <f>VLOOKUP(A110,[3]Instalments!$C:$Q,15,FALSE)+VLOOKUP(A110,[3]SchBlock!$C:$FQ,171,FALSE)</f>
        <v>986855.01131329453</v>
      </c>
      <c r="E110" s="37">
        <f>VLOOKUP(A110,'[1]Summary of Checks'!$A:$AK,35,FALSE)</f>
        <v>97613.690000000177</v>
      </c>
      <c r="F110" s="72">
        <f t="shared" si="13"/>
        <v>9.8913912257583891E-2</v>
      </c>
      <c r="G110" s="60">
        <f t="shared" si="11"/>
        <v>13747.65000000014</v>
      </c>
      <c r="H110" s="76">
        <f t="shared" si="12"/>
        <v>0.16392391962229447</v>
      </c>
      <c r="I110" s="60">
        <f>VLOOKUP(A110,'2023-24'!A:H,5,FALSE)</f>
        <v>83866.040000000037</v>
      </c>
      <c r="J110" s="60">
        <f>VLOOKUP($A110,'2023-24'!$A:$L,9,FALSE)</f>
        <v>91643.780000000028</v>
      </c>
      <c r="K110" s="60">
        <f>VLOOKUP($A110,'2023-24'!$A:$L,10,FALSE)</f>
        <v>75668.679999999935</v>
      </c>
      <c r="L110" s="60">
        <f>VLOOKUP($A110,'2023-24'!$A:$L,11,FALSE)</f>
        <v>38771.459999999963</v>
      </c>
      <c r="M110" s="48">
        <f>_xlfn.XLOOKUP(A110,'[2]School Balances'!$A:$A,'[2]School Balances'!$G:$G,,0)</f>
        <v>97613.689999999944</v>
      </c>
      <c r="N110" s="49">
        <f t="shared" si="14"/>
        <v>-2.3283064365386963E-10</v>
      </c>
      <c r="O110" s="51"/>
      <c r="P110" s="36"/>
      <c r="Q110" s="36"/>
    </row>
    <row r="111" spans="1:17" outlineLevel="1" x14ac:dyDescent="0.35">
      <c r="A111" s="42">
        <v>1372</v>
      </c>
      <c r="B111" s="43">
        <v>2300</v>
      </c>
      <c r="C111" s="7" t="s">
        <v>123</v>
      </c>
      <c r="D111" s="28">
        <f>VLOOKUP(A111,[3]Instalments!$C:$Q,15,FALSE)+VLOOKUP(A111,[3]SchBlock!$C:$FQ,171,FALSE)</f>
        <v>2765318.0163175222</v>
      </c>
      <c r="E111" s="37">
        <f>VLOOKUP(A111,'[1]Summary of Checks'!$A:$AK,35,FALSE)</f>
        <v>163328.70000000112</v>
      </c>
      <c r="F111" s="72">
        <f t="shared" si="13"/>
        <v>5.9063261091937727E-2</v>
      </c>
      <c r="G111" s="60">
        <f t="shared" si="11"/>
        <v>99404.830000001937</v>
      </c>
      <c r="H111" s="76">
        <f t="shared" si="12"/>
        <v>1.5550502496172902</v>
      </c>
      <c r="I111" s="60">
        <f>VLOOKUP(A111,'2023-24'!A:H,5,FALSE)</f>
        <v>63923.86999999918</v>
      </c>
      <c r="J111" s="60">
        <f>VLOOKUP($A111,'2023-24'!$A:$L,9,FALSE)</f>
        <v>224372.93999999948</v>
      </c>
      <c r="K111" s="60">
        <f>VLOOKUP($A111,'2023-24'!$A:$L,10,FALSE)</f>
        <v>348177.25999999838</v>
      </c>
      <c r="L111" s="60">
        <f>VLOOKUP($A111,'2023-24'!$A:$L,11,FALSE)</f>
        <v>470782.29999999888</v>
      </c>
      <c r="M111" s="48">
        <f>_xlfn.XLOOKUP(A111,'[2]School Balances'!$A:$A,'[2]School Balances'!$G:$G,,0)</f>
        <v>163328.69999999972</v>
      </c>
      <c r="N111" s="49">
        <f t="shared" si="14"/>
        <v>-1.3969838619232178E-9</v>
      </c>
      <c r="O111" s="51"/>
      <c r="P111" s="36"/>
      <c r="Q111" s="36"/>
    </row>
    <row r="112" spans="1:17" outlineLevel="1" x14ac:dyDescent="0.35">
      <c r="A112" s="42">
        <v>1376</v>
      </c>
      <c r="B112" s="43">
        <v>2669</v>
      </c>
      <c r="C112" s="7" t="s">
        <v>124</v>
      </c>
      <c r="D112" s="28">
        <f>VLOOKUP(A112,[3]Instalments!$C:$Q,15,FALSE)+VLOOKUP(A112,[3]SchBlock!$C:$FQ,171,FALSE)</f>
        <v>1642466.7640095053</v>
      </c>
      <c r="E112" s="37"/>
      <c r="F112" s="72">
        <f t="shared" si="13"/>
        <v>0</v>
      </c>
      <c r="G112" s="60">
        <f t="shared" si="11"/>
        <v>-133282.05999999959</v>
      </c>
      <c r="H112" s="76">
        <f t="shared" si="12"/>
        <v>-1</v>
      </c>
      <c r="I112" s="60">
        <f>VLOOKUP(A112,'2023-24'!A:H,5,FALSE)</f>
        <v>133282.05999999959</v>
      </c>
      <c r="J112" s="60">
        <f>VLOOKUP($A112,'2023-24'!$A:$L,9,FALSE)</f>
        <v>70444.589999999385</v>
      </c>
      <c r="K112" s="60">
        <f>VLOOKUP($A112,'2023-24'!$A:$L,10,FALSE)</f>
        <v>110148.11999999988</v>
      </c>
      <c r="L112" s="60">
        <f>VLOOKUP($A112,'2023-24'!$A:$L,11,FALSE)</f>
        <v>81209.599999999162</v>
      </c>
      <c r="M112" s="48">
        <f>_xlfn.XLOOKUP(A112,'[2]School Balances'!$A:$A,'[2]School Balances'!$G:$G,,0)</f>
        <v>0.67999999993480742</v>
      </c>
      <c r="N112" s="49">
        <f t="shared" si="14"/>
        <v>0.67999999993480742</v>
      </c>
      <c r="O112" s="51"/>
      <c r="P112" s="36"/>
      <c r="Q112" s="36"/>
    </row>
    <row r="113" spans="1:17" outlineLevel="1" x14ac:dyDescent="0.35">
      <c r="A113" s="42">
        <v>3108</v>
      </c>
      <c r="B113" s="43">
        <v>2680</v>
      </c>
      <c r="C113" s="7" t="s">
        <v>125</v>
      </c>
      <c r="D113" s="28"/>
      <c r="E113" s="37"/>
      <c r="F113" s="72"/>
      <c r="G113" s="60"/>
      <c r="H113" s="76"/>
      <c r="I113" s="60">
        <f>VLOOKUP(A113,'2023-24'!A:H,5,FALSE)</f>
        <v>0</v>
      </c>
      <c r="J113" s="60">
        <f>VLOOKUP($A113,'2023-24'!$A:$L,9,FALSE)</f>
        <v>248448.40000000014</v>
      </c>
      <c r="K113" s="60">
        <f>VLOOKUP($A113,'2023-24'!$A:$L,10,FALSE)</f>
        <v>209668.52000000002</v>
      </c>
      <c r="L113" s="60">
        <f>VLOOKUP($A113,'2023-24'!$A:$L,11,FALSE)</f>
        <v>100912.57999999973</v>
      </c>
      <c r="M113" s="48">
        <f>_xlfn.XLOOKUP(A113,'[2]School Balances'!$A:$A,'[2]School Balances'!$G:$G,,0)</f>
        <v>0</v>
      </c>
      <c r="N113" s="49">
        <f t="shared" si="14"/>
        <v>0</v>
      </c>
      <c r="O113" s="51"/>
      <c r="P113" s="36"/>
      <c r="Q113" s="36"/>
    </row>
    <row r="114" spans="1:17" outlineLevel="1" x14ac:dyDescent="0.35">
      <c r="A114" s="42">
        <v>1832</v>
      </c>
      <c r="B114" s="43">
        <v>3001</v>
      </c>
      <c r="C114" s="7" t="s">
        <v>126</v>
      </c>
      <c r="D114" s="28">
        <f>VLOOKUP(A114,[3]Instalments!$C:$Q,15,FALSE)+VLOOKUP(A114,[3]SchBlock!$C:$FQ,171,FALSE)</f>
        <v>1146069.431266414</v>
      </c>
      <c r="E114" s="37">
        <f>VLOOKUP(A114,'[1]Summary of Checks'!$A:$AK,35,FALSE)</f>
        <v>132861.54999999999</v>
      </c>
      <c r="F114" s="72">
        <f t="shared" si="13"/>
        <v>0.11592801131881438</v>
      </c>
      <c r="G114" s="60">
        <f t="shared" si="11"/>
        <v>-23812.97000000003</v>
      </c>
      <c r="H114" s="76">
        <f t="shared" si="12"/>
        <v>-0.15199006194498013</v>
      </c>
      <c r="I114" s="60">
        <f>VLOOKUP(A114,'2023-24'!A:H,5,FALSE)</f>
        <v>156674.52000000002</v>
      </c>
      <c r="J114" s="60">
        <f>VLOOKUP($A114,'2023-24'!$A:$L,9,FALSE)</f>
        <v>88806.339999999851</v>
      </c>
      <c r="K114" s="60">
        <f>VLOOKUP($A114,'2023-24'!$A:$L,10,FALSE)</f>
        <v>119437.2799999998</v>
      </c>
      <c r="L114" s="60">
        <f>VLOOKUP($A114,'2023-24'!$A:$L,11,FALSE)</f>
        <v>166047.79999999999</v>
      </c>
      <c r="M114" s="48">
        <f>_xlfn.XLOOKUP(A114,'[2]School Balances'!$A:$A,'[2]School Balances'!$G:$G,,0)</f>
        <v>132861.55000000005</v>
      </c>
      <c r="N114" s="49">
        <f t="shared" si="14"/>
        <v>0</v>
      </c>
      <c r="O114" s="51"/>
      <c r="P114" s="36"/>
      <c r="Q114" s="36"/>
    </row>
    <row r="115" spans="1:17" outlineLevel="1" x14ac:dyDescent="0.35">
      <c r="A115" s="42">
        <v>1836</v>
      </c>
      <c r="B115" s="43">
        <v>2017</v>
      </c>
      <c r="C115" s="7" t="s">
        <v>127</v>
      </c>
      <c r="D115" s="28">
        <f>VLOOKUP(A115,[3]Instalments!$C:$Q,15,FALSE)+VLOOKUP(A115,[3]SchBlock!$C:$FQ,171,FALSE)</f>
        <v>784373.50010766974</v>
      </c>
      <c r="E115" s="37">
        <f>VLOOKUP(A115,'[1]Summary of Checks'!$A:$AK,35,FALSE)</f>
        <v>9317.6599999996834</v>
      </c>
      <c r="F115" s="72">
        <f t="shared" si="13"/>
        <v>1.1879111161609441E-2</v>
      </c>
      <c r="G115" s="60">
        <f t="shared" si="11"/>
        <v>-34541.640000000363</v>
      </c>
      <c r="H115" s="76">
        <f t="shared" si="12"/>
        <v>-0.7875556609430685</v>
      </c>
      <c r="I115" s="60">
        <f>VLOOKUP(A115,'2023-24'!A:H,5,FALSE)</f>
        <v>43859.300000000047</v>
      </c>
      <c r="J115" s="60">
        <f>VLOOKUP($A115,'2023-24'!$A:$L,9,FALSE)</f>
        <v>39211.519999999786</v>
      </c>
      <c r="K115" s="60">
        <f>VLOOKUP($A115,'2023-24'!$A:$L,10,FALSE)</f>
        <v>55974.929999999935</v>
      </c>
      <c r="L115" s="60">
        <f>VLOOKUP($A115,'2023-24'!$A:$L,11,FALSE)</f>
        <v>57251.679999999935</v>
      </c>
      <c r="M115" s="48">
        <f>_xlfn.XLOOKUP(A115,'[2]School Balances'!$A:$A,'[2]School Balances'!$G:$G,,0)</f>
        <v>9317.6599999999162</v>
      </c>
      <c r="N115" s="49">
        <f t="shared" si="14"/>
        <v>2.3283064365386963E-10</v>
      </c>
      <c r="O115" s="51"/>
      <c r="P115" s="36"/>
      <c r="Q115" s="36"/>
    </row>
    <row r="116" spans="1:17" outlineLevel="1" x14ac:dyDescent="0.35">
      <c r="A116" s="44">
        <v>1122</v>
      </c>
      <c r="B116" s="43">
        <v>5228</v>
      </c>
      <c r="C116" s="7" t="s">
        <v>128</v>
      </c>
      <c r="D116" s="28">
        <f>VLOOKUP(A116,[3]Instalments!$C:$Q,15,FALSE)+VLOOKUP(A116,[3]SchBlock!$C:$FQ,171,FALSE)</f>
        <v>2117251.3023729948</v>
      </c>
      <c r="E116" s="37">
        <f>VLOOKUP(A116,'[1]Summary of Checks'!$A:$AK,35,FALSE)</f>
        <v>495375.32000000076</v>
      </c>
      <c r="F116" s="72">
        <f t="shared" si="13"/>
        <v>0.2339709601051084</v>
      </c>
      <c r="G116" s="60">
        <f t="shared" si="11"/>
        <v>39269.240000000224</v>
      </c>
      <c r="H116" s="76">
        <f t="shared" si="12"/>
        <v>8.6096725568754043E-2</v>
      </c>
      <c r="I116" s="60">
        <f>VLOOKUP(A116,'2023-24'!A:H,5,FALSE)</f>
        <v>456106.08000000054</v>
      </c>
      <c r="J116" s="60">
        <f>VLOOKUP($A116,'2023-24'!$A:$L,9,FALSE)</f>
        <v>322161.76000000024</v>
      </c>
      <c r="K116" s="60">
        <f>VLOOKUP($A116,'2023-24'!$A:$L,10,FALSE)</f>
        <v>183698.07999999914</v>
      </c>
      <c r="L116" s="60">
        <f>VLOOKUP($A116,'2023-24'!$A:$L,11,FALSE)</f>
        <v>237252.84999999916</v>
      </c>
      <c r="M116" s="48">
        <f>_xlfn.XLOOKUP(A116,'[2]School Balances'!$A:$A,'[2]School Balances'!$G:$G,,0)</f>
        <v>495375.31999999983</v>
      </c>
      <c r="N116" s="49">
        <f t="shared" si="14"/>
        <v>-9.3132257461547852E-10</v>
      </c>
      <c r="O116" s="51"/>
      <c r="P116" s="36"/>
      <c r="Q116" s="36"/>
    </row>
    <row r="117" spans="1:17" outlineLevel="1" x14ac:dyDescent="0.35">
      <c r="A117" s="42">
        <v>3208</v>
      </c>
      <c r="B117" s="43">
        <v>2038</v>
      </c>
      <c r="C117" s="7" t="s">
        <v>129</v>
      </c>
      <c r="D117" s="28">
        <f>VLOOKUP(A117,[3]Instalments!$C:$Q,15,FALSE)+VLOOKUP(A117,[3]SchBlock!$C:$FQ,171,FALSE)</f>
        <v>677132.44548759458</v>
      </c>
      <c r="E117" s="37"/>
      <c r="F117" s="72">
        <f t="shared" si="13"/>
        <v>0</v>
      </c>
      <c r="G117" s="60">
        <f t="shared" si="11"/>
        <v>14368.809999999823</v>
      </c>
      <c r="H117" s="76">
        <f t="shared" si="12"/>
        <v>-1</v>
      </c>
      <c r="I117" s="60">
        <f>VLOOKUP(A117,'2023-24'!A:H,5,FALSE)</f>
        <v>-14368.809999999823</v>
      </c>
      <c r="J117" s="60">
        <f>VLOOKUP($A117,'2023-24'!$A:$L,9,FALSE)</f>
        <v>26479.980000000214</v>
      </c>
      <c r="K117" s="60">
        <f>VLOOKUP($A117,'2023-24'!$A:$L,10,FALSE)</f>
        <v>37865.589999999967</v>
      </c>
      <c r="L117" s="60">
        <f>VLOOKUP($A117,'2023-24'!$A:$L,11,FALSE)</f>
        <v>82463.979999999981</v>
      </c>
      <c r="M117" s="48">
        <f>_xlfn.XLOOKUP(A117,'[2]School Balances'!$A:$A,'[2]School Balances'!$G:$G,,0)</f>
        <v>0.23999999981606379</v>
      </c>
      <c r="N117" s="49">
        <f t="shared" si="14"/>
        <v>0.23999999981606379</v>
      </c>
      <c r="O117" s="51"/>
      <c r="P117" s="36"/>
      <c r="Q117" s="36"/>
    </row>
    <row r="118" spans="1:17" outlineLevel="1" x14ac:dyDescent="0.35">
      <c r="A118" s="42">
        <v>3216</v>
      </c>
      <c r="B118" s="43">
        <v>2039</v>
      </c>
      <c r="C118" s="7" t="s">
        <v>130</v>
      </c>
      <c r="D118" s="28">
        <f>VLOOKUP(A118,[3]Instalments!$C:$Q,15,FALSE)+VLOOKUP(A118,[3]SchBlock!$C:$FQ,171,FALSE)</f>
        <v>583239.3337179682</v>
      </c>
      <c r="E118" s="37">
        <f>VLOOKUP(A118,'[1]Summary of Checks'!$A:$AK,35,FALSE)</f>
        <v>6609.3800000000047</v>
      </c>
      <c r="F118" s="72">
        <f t="shared" si="13"/>
        <v>1.1332191808579294E-2</v>
      </c>
      <c r="G118" s="60">
        <f t="shared" si="11"/>
        <v>-273.70999999972992</v>
      </c>
      <c r="H118" s="76">
        <f t="shared" si="12"/>
        <v>-3.9765570405114629E-2</v>
      </c>
      <c r="I118" s="60">
        <f>VLOOKUP(A118,'2023-24'!A:H,5,FALSE)</f>
        <v>6883.0899999997346</v>
      </c>
      <c r="J118" s="60">
        <f>VLOOKUP($A118,'2023-24'!$A:$L,9,FALSE)</f>
        <v>4006.7299999999814</v>
      </c>
      <c r="K118" s="60">
        <f>VLOOKUP($A118,'2023-24'!$A:$L,10,FALSE)</f>
        <v>3433.8699999999953</v>
      </c>
      <c r="L118" s="60">
        <f>VLOOKUP($A118,'2023-24'!$A:$L,11,FALSE)</f>
        <v>34188.400000000256</v>
      </c>
      <c r="M118" s="48">
        <f>_xlfn.XLOOKUP(A118,'[2]School Balances'!$A:$A,'[2]School Balances'!$G:$G,,0)</f>
        <v>6609.3800000000047</v>
      </c>
      <c r="N118" s="49">
        <f t="shared" si="14"/>
        <v>0</v>
      </c>
      <c r="O118" s="51"/>
      <c r="P118" s="36"/>
      <c r="Q118" s="36"/>
    </row>
    <row r="119" spans="1:17" outlineLevel="1" x14ac:dyDescent="0.35">
      <c r="A119" s="44">
        <v>3232</v>
      </c>
      <c r="B119" s="43">
        <v>5257</v>
      </c>
      <c r="C119" s="7" t="s">
        <v>131</v>
      </c>
      <c r="D119" s="28">
        <f>VLOOKUP(A119,[3]Instalments!$C:$Q,15,FALSE)+VLOOKUP(A119,[3]SchBlock!$C:$FQ,171,FALSE)</f>
        <v>1276977.76</v>
      </c>
      <c r="E119" s="37">
        <f>VLOOKUP(A119,'[1]Summary of Checks'!$A:$AK,35,FALSE)</f>
        <v>210048.8899999999</v>
      </c>
      <c r="F119" s="72">
        <f t="shared" si="13"/>
        <v>0.16448907457871459</v>
      </c>
      <c r="G119" s="60">
        <f t="shared" si="11"/>
        <v>37030.160000000382</v>
      </c>
      <c r="H119" s="76">
        <f t="shared" si="12"/>
        <v>0.21402399613036396</v>
      </c>
      <c r="I119" s="60">
        <f>VLOOKUP(A119,'2023-24'!A:H,5,FALSE)</f>
        <v>173018.72999999952</v>
      </c>
      <c r="J119" s="60">
        <f>VLOOKUP($A119,'2023-24'!$A:$L,9,FALSE)</f>
        <v>130014.21999999997</v>
      </c>
      <c r="K119" s="60">
        <f>VLOOKUP($A119,'2023-24'!$A:$L,10,FALSE)</f>
        <v>114118.25999999978</v>
      </c>
      <c r="L119" s="60">
        <f>VLOOKUP($A119,'2023-24'!$A:$L,11,FALSE)</f>
        <v>110668.88999999966</v>
      </c>
      <c r="M119" s="48">
        <f>_xlfn.XLOOKUP(A119,'[2]School Balances'!$A:$A,'[2]School Balances'!$G:$G,,0)</f>
        <v>210048.89000000036</v>
      </c>
      <c r="N119" s="49">
        <f t="shared" si="14"/>
        <v>4.6566128730773926E-10</v>
      </c>
      <c r="O119" s="51"/>
      <c r="P119" s="36"/>
      <c r="Q119" s="36"/>
    </row>
    <row r="120" spans="1:17" outlineLevel="1" x14ac:dyDescent="0.35">
      <c r="A120" s="42">
        <v>3246</v>
      </c>
      <c r="B120" s="43">
        <v>3026</v>
      </c>
      <c r="C120" s="7" t="s">
        <v>132</v>
      </c>
      <c r="D120" s="28">
        <f>VLOOKUP(A120,[3]Instalments!$C:$Q,15,FALSE)+VLOOKUP(A120,[3]SchBlock!$C:$FQ,171,FALSE)</f>
        <v>1023692.057003952</v>
      </c>
      <c r="E120" s="37">
        <f>VLOOKUP(A120,'[1]Summary of Checks'!$A:$AK,35,FALSE)</f>
        <v>122374.71999999997</v>
      </c>
      <c r="F120" s="72">
        <f t="shared" si="13"/>
        <v>0.1195425119915017</v>
      </c>
      <c r="G120" s="60">
        <f t="shared" si="11"/>
        <v>28554.949999999953</v>
      </c>
      <c r="H120" s="76">
        <f t="shared" si="12"/>
        <v>0.30435962484239676</v>
      </c>
      <c r="I120" s="60">
        <f>VLOOKUP(A120,'2023-24'!A:H,5,FALSE)</f>
        <v>93819.770000000019</v>
      </c>
      <c r="J120" s="60">
        <f>VLOOKUP($A120,'2023-24'!$A:$L,9,FALSE)</f>
        <v>79653.629999999888</v>
      </c>
      <c r="K120" s="60">
        <f>VLOOKUP($A120,'2023-24'!$A:$L,10,FALSE)</f>
        <v>90020.810000000289</v>
      </c>
      <c r="L120" s="60">
        <f>VLOOKUP($A120,'2023-24'!$A:$L,11,FALSE)</f>
        <v>92038.590000000084</v>
      </c>
      <c r="M120" s="48">
        <f>_xlfn.XLOOKUP(A120,'[2]School Balances'!$A:$A,'[2]School Balances'!$G:$G,,0)</f>
        <v>122374.71999999997</v>
      </c>
      <c r="N120" s="49">
        <f t="shared" si="14"/>
        <v>0</v>
      </c>
      <c r="O120" s="51"/>
      <c r="P120" s="36"/>
      <c r="Q120" s="36"/>
    </row>
    <row r="121" spans="1:17" outlineLevel="1" x14ac:dyDescent="0.35">
      <c r="A121" s="44">
        <v>4656</v>
      </c>
      <c r="B121" s="43">
        <v>5242</v>
      </c>
      <c r="C121" s="7" t="s">
        <v>133</v>
      </c>
      <c r="D121" s="28">
        <f>VLOOKUP(A121,[3]Instalments!$C:$Q,15,FALSE)+VLOOKUP(A121,[3]SchBlock!$C:$FQ,171,FALSE)</f>
        <v>2099126.0681419647</v>
      </c>
      <c r="E121" s="37">
        <f>VLOOKUP(A121,'[1]Summary of Checks'!$A:$AK,35,FALSE)</f>
        <v>113782.73000000045</v>
      </c>
      <c r="F121" s="72">
        <f t="shared" si="13"/>
        <v>5.4204810147832093E-2</v>
      </c>
      <c r="G121" s="60">
        <f t="shared" si="11"/>
        <v>-5861.8999999994412</v>
      </c>
      <c r="H121" s="76">
        <f t="shared" si="12"/>
        <v>-4.899425908207871E-2</v>
      </c>
      <c r="I121" s="60">
        <f>VLOOKUP(A121,'2023-24'!A:H,5,FALSE)</f>
        <v>119644.62999999989</v>
      </c>
      <c r="J121" s="60">
        <f>VLOOKUP($A121,'2023-24'!$A:$L,9,FALSE)</f>
        <v>76164.779999999329</v>
      </c>
      <c r="K121" s="60">
        <f>VLOOKUP($A121,'2023-24'!$A:$L,10,FALSE)</f>
        <v>76043.200000000186</v>
      </c>
      <c r="L121" s="60">
        <f>VLOOKUP($A121,'2023-24'!$A:$L,11,FALSE)</f>
        <v>116601.04999999981</v>
      </c>
      <c r="M121" s="48">
        <f>_xlfn.XLOOKUP(A121,'[2]School Balances'!$A:$A,'[2]School Balances'!$G:$G,,0)</f>
        <v>113782.72999999952</v>
      </c>
      <c r="N121" s="49">
        <f t="shared" si="14"/>
        <v>-9.3132257461547852E-10</v>
      </c>
      <c r="O121" s="51"/>
      <c r="P121" s="36"/>
      <c r="Q121" s="36"/>
    </row>
    <row r="122" spans="1:17" outlineLevel="1" x14ac:dyDescent="0.35">
      <c r="A122" s="42">
        <v>1838</v>
      </c>
      <c r="B122" s="43">
        <v>2006</v>
      </c>
      <c r="C122" s="7" t="s">
        <v>134</v>
      </c>
      <c r="D122" s="28">
        <f>VLOOKUP(A122,[3]Instalments!$C:$Q,15,FALSE)+VLOOKUP(A122,[3]SchBlock!$C:$FQ,171,FALSE)</f>
        <v>1323913.1973709117</v>
      </c>
      <c r="E122" s="37">
        <f>VLOOKUP(A122,'[1]Summary of Checks'!$A:$AK,35,FALSE)</f>
        <v>154865.51999999979</v>
      </c>
      <c r="F122" s="72">
        <f t="shared" si="13"/>
        <v>0.11697558443222632</v>
      </c>
      <c r="G122" s="60">
        <f t="shared" si="11"/>
        <v>-266.4100000008475</v>
      </c>
      <c r="H122" s="76">
        <f t="shared" si="12"/>
        <v>-1.7173124836443821E-3</v>
      </c>
      <c r="I122" s="60">
        <f>VLOOKUP(A122,'2023-24'!A:H,5,FALSE)</f>
        <v>155131.93000000063</v>
      </c>
      <c r="J122" s="60">
        <f>VLOOKUP($A122,'2023-24'!$A:$L,9,FALSE)</f>
        <v>190830.2099999995</v>
      </c>
      <c r="K122" s="60">
        <f>VLOOKUP($A122,'2023-24'!$A:$L,10,FALSE)</f>
        <v>240072.21000000066</v>
      </c>
      <c r="L122" s="60">
        <f>VLOOKUP($A122,'2023-24'!$A:$L,11,FALSE)</f>
        <v>207136.63000000012</v>
      </c>
      <c r="M122" s="48">
        <f>_xlfn.XLOOKUP(A122,'[2]School Balances'!$A:$A,'[2]School Balances'!$G:$G,,0)</f>
        <v>154865.52000000002</v>
      </c>
      <c r="N122" s="49">
        <f t="shared" si="14"/>
        <v>2.3283064365386963E-10</v>
      </c>
      <c r="O122" s="51"/>
      <c r="P122" s="36"/>
      <c r="Q122" s="36"/>
    </row>
    <row r="123" spans="1:17" outlineLevel="1" x14ac:dyDescent="0.35">
      <c r="A123" s="42">
        <v>1734</v>
      </c>
      <c r="B123" s="43">
        <v>2647</v>
      </c>
      <c r="C123" s="7" t="s">
        <v>135</v>
      </c>
      <c r="D123" s="28">
        <f>VLOOKUP(A123,[3]Instalments!$C:$Q,15,FALSE)+VLOOKUP(A123,[3]SchBlock!$C:$FQ,171,FALSE)</f>
        <v>933143.58174542733</v>
      </c>
      <c r="E123" s="37">
        <f>VLOOKUP(A123,'[1]Summary of Checks'!$A:$AK,35,FALSE)</f>
        <v>173792.12999999989</v>
      </c>
      <c r="F123" s="72">
        <f t="shared" si="13"/>
        <v>0.18624371790129554</v>
      </c>
      <c r="G123" s="60">
        <f t="shared" si="11"/>
        <v>-41574.720000000205</v>
      </c>
      <c r="H123" s="76">
        <f t="shared" si="12"/>
        <v>-0.19304140818329371</v>
      </c>
      <c r="I123" s="60">
        <f>VLOOKUP(A123,'2023-24'!A:H,5,FALSE)</f>
        <v>215366.85000000009</v>
      </c>
      <c r="J123" s="60">
        <f>VLOOKUP($A123,'2023-24'!$A:$L,9,FALSE)</f>
        <v>143744.06000000006</v>
      </c>
      <c r="K123" s="60">
        <f>VLOOKUP($A123,'2023-24'!$A:$L,10,FALSE)</f>
        <v>155544.25000000047</v>
      </c>
      <c r="L123" s="60">
        <f>VLOOKUP($A123,'2023-24'!$A:$L,11,FALSE)</f>
        <v>203907.48000000033</v>
      </c>
      <c r="M123" s="48">
        <f>_xlfn.XLOOKUP(A123,'[2]School Balances'!$A:$A,'[2]School Balances'!$G:$G,,0)</f>
        <v>173792.13000000012</v>
      </c>
      <c r="N123" s="49">
        <f t="shared" si="14"/>
        <v>2.3283064365386963E-10</v>
      </c>
      <c r="O123" s="51"/>
      <c r="P123" s="36"/>
      <c r="Q123" s="36"/>
    </row>
    <row r="124" spans="1:17" outlineLevel="1" x14ac:dyDescent="0.35">
      <c r="A124" s="42">
        <v>1129</v>
      </c>
      <c r="B124" s="43">
        <v>3781</v>
      </c>
      <c r="C124" s="7" t="s">
        <v>136</v>
      </c>
      <c r="D124" s="28"/>
      <c r="E124" s="37"/>
      <c r="F124" s="72"/>
      <c r="G124" s="60">
        <f t="shared" si="11"/>
        <v>-399828.92999999924</v>
      </c>
      <c r="H124" s="76">
        <f t="shared" si="12"/>
        <v>-1</v>
      </c>
      <c r="I124" s="60">
        <f>VLOOKUP(A124,'2023-24'!A:H,5,FALSE)</f>
        <v>399828.92999999924</v>
      </c>
      <c r="J124" s="60">
        <f>VLOOKUP($A124,'2023-24'!$A:$L,9,FALSE)</f>
        <v>357666.12000000104</v>
      </c>
      <c r="K124" s="60">
        <f>VLOOKUP($A124,'2023-24'!$A:$L,10,FALSE)</f>
        <v>545500.18000000017</v>
      </c>
      <c r="L124" s="60">
        <f>VLOOKUP($A124,'2023-24'!$A:$L,11,FALSE)</f>
        <v>479874.84000000008</v>
      </c>
      <c r="M124" s="48">
        <f>_xlfn.XLOOKUP(A124,'[2]School Balances'!$A:$A,'[2]School Balances'!$G:$G,,0)</f>
        <v>0</v>
      </c>
      <c r="N124" s="49">
        <f t="shared" si="14"/>
        <v>0</v>
      </c>
      <c r="O124" s="51"/>
      <c r="P124" s="36"/>
      <c r="Q124" s="36"/>
    </row>
    <row r="125" spans="1:17" outlineLevel="1" x14ac:dyDescent="0.35">
      <c r="A125" s="42">
        <v>3262</v>
      </c>
      <c r="B125" s="43">
        <v>3610</v>
      </c>
      <c r="C125" s="7" t="s">
        <v>137</v>
      </c>
      <c r="D125" s="28">
        <f>VLOOKUP(A125,[3]Instalments!$C:$Q,15,FALSE)+VLOOKUP(A125,[3]SchBlock!$C:$FQ,171,FALSE)</f>
        <v>594042.03601568239</v>
      </c>
      <c r="E125" s="37">
        <f>VLOOKUP(A125,'[1]Summary of Checks'!$A:$AK,35,FALSE)</f>
        <v>37609.719999999972</v>
      </c>
      <c r="F125" s="72">
        <f t="shared" si="13"/>
        <v>6.3311546523295362E-2</v>
      </c>
      <c r="G125" s="60">
        <f t="shared" si="11"/>
        <v>17573.640000000014</v>
      </c>
      <c r="H125" s="76">
        <f t="shared" si="12"/>
        <v>0.87709971211933924</v>
      </c>
      <c r="I125" s="60">
        <f>VLOOKUP(A125,'2023-24'!A:H,5,FALSE)</f>
        <v>20036.079999999958</v>
      </c>
      <c r="J125" s="60">
        <f>VLOOKUP($A125,'2023-24'!$A:$L,9,FALSE)</f>
        <v>68430.239999999991</v>
      </c>
      <c r="K125" s="60">
        <f>VLOOKUP($A125,'2023-24'!$A:$L,10,FALSE)</f>
        <v>24511.710000000079</v>
      </c>
      <c r="L125" s="60">
        <f>VLOOKUP($A125,'2023-24'!$A:$L,11,FALSE)</f>
        <v>-3817.479999999865</v>
      </c>
      <c r="M125" s="48">
        <f>_xlfn.XLOOKUP(A125,'[2]School Balances'!$A:$A,'[2]School Balances'!$G:$G,,0)</f>
        <v>37609.720000000088</v>
      </c>
      <c r="N125" s="49">
        <f t="shared" si="14"/>
        <v>1.1641532182693481E-10</v>
      </c>
      <c r="O125" s="51"/>
      <c r="P125" s="36"/>
      <c r="Q125" s="36"/>
    </row>
    <row r="126" spans="1:17" outlineLevel="1" x14ac:dyDescent="0.35">
      <c r="A126" s="42">
        <v>3278</v>
      </c>
      <c r="B126" s="43">
        <v>3530</v>
      </c>
      <c r="C126" s="7" t="s">
        <v>138</v>
      </c>
      <c r="D126" s="28">
        <f>VLOOKUP(A126,[3]Instalments!$C:$Q,15,FALSE)+VLOOKUP(A126,[3]SchBlock!$C:$FQ,171,FALSE)</f>
        <v>960265.770940296</v>
      </c>
      <c r="E126" s="37">
        <f>VLOOKUP(A126,'[1]Summary of Checks'!$A:$AK,35,FALSE)</f>
        <v>224667.21999999997</v>
      </c>
      <c r="F126" s="72">
        <f t="shared" si="13"/>
        <v>0.23396358258193975</v>
      </c>
      <c r="G126" s="60">
        <f t="shared" si="11"/>
        <v>-4273.7300000002142</v>
      </c>
      <c r="H126" s="76">
        <f t="shared" si="12"/>
        <v>-1.8667389997290614E-2</v>
      </c>
      <c r="I126" s="60">
        <f>VLOOKUP(A126,'2023-24'!A:H,5,FALSE)</f>
        <v>228940.95000000019</v>
      </c>
      <c r="J126" s="60">
        <f>VLOOKUP($A126,'2023-24'!$A:$L,9,FALSE)</f>
        <v>218459.24999999977</v>
      </c>
      <c r="K126" s="60">
        <f>VLOOKUP($A126,'2023-24'!$A:$L,10,FALSE)</f>
        <v>179684.2799999998</v>
      </c>
      <c r="L126" s="60">
        <f>VLOOKUP($A126,'2023-24'!$A:$L,11,FALSE)</f>
        <v>152827.68999999994</v>
      </c>
      <c r="M126" s="48">
        <f>_xlfn.XLOOKUP(A126,'[2]School Balances'!$A:$A,'[2]School Balances'!$G:$G,,0)</f>
        <v>224667.21999999997</v>
      </c>
      <c r="N126" s="49">
        <f t="shared" si="14"/>
        <v>0</v>
      </c>
      <c r="O126" s="51"/>
      <c r="P126" s="36"/>
      <c r="Q126" s="36"/>
    </row>
    <row r="127" spans="1:17" outlineLevel="1" x14ac:dyDescent="0.35">
      <c r="A127" s="42">
        <v>2992</v>
      </c>
      <c r="B127" s="43">
        <v>2588</v>
      </c>
      <c r="C127" s="7" t="s">
        <v>139</v>
      </c>
      <c r="D127" s="28">
        <f>VLOOKUP(A127,[3]Instalments!$C:$Q,15,FALSE)+VLOOKUP(A127,[3]SchBlock!$C:$FQ,171,FALSE)</f>
        <v>1898705</v>
      </c>
      <c r="E127" s="37">
        <f>VLOOKUP(A127,'[1]Summary of Checks'!$A:$AK,35,FALSE)</f>
        <v>109772.89999999898</v>
      </c>
      <c r="F127" s="72">
        <f t="shared" si="13"/>
        <v>5.7814615751261504E-2</v>
      </c>
      <c r="G127" s="60">
        <f t="shared" si="11"/>
        <v>14687.439999999013</v>
      </c>
      <c r="H127" s="76">
        <f t="shared" si="12"/>
        <v>0.15446567750736043</v>
      </c>
      <c r="I127" s="60">
        <f>VLOOKUP(A127,'2023-24'!A:H,5,FALSE)</f>
        <v>95085.459999999963</v>
      </c>
      <c r="J127" s="60">
        <f>VLOOKUP($A127,'2023-24'!$A:$L,9,FALSE)</f>
        <v>142687.07999999961</v>
      </c>
      <c r="K127" s="60">
        <f>VLOOKUP($A127,'2023-24'!$A:$L,10,FALSE)</f>
        <v>194504.12999999989</v>
      </c>
      <c r="L127" s="60">
        <f>VLOOKUP($A127,'2023-24'!$A:$L,11,FALSE)</f>
        <v>206481.90000000037</v>
      </c>
      <c r="M127" s="48">
        <f>_xlfn.XLOOKUP(A127,'[2]School Balances'!$A:$A,'[2]School Balances'!$G:$G,,0)</f>
        <v>109772.89999999991</v>
      </c>
      <c r="N127" s="49">
        <f t="shared" si="14"/>
        <v>9.3132257461547852E-10</v>
      </c>
      <c r="O127" s="51"/>
      <c r="P127" s="36"/>
      <c r="Q127" s="36"/>
    </row>
    <row r="128" spans="1:17" outlineLevel="1" x14ac:dyDescent="0.35">
      <c r="A128" s="42">
        <v>3350</v>
      </c>
      <c r="B128" s="43">
        <v>2750</v>
      </c>
      <c r="C128" s="7" t="s">
        <v>140</v>
      </c>
      <c r="D128" s="28">
        <f>VLOOKUP(A128,[3]Instalments!$C:$Q,15,FALSE)+VLOOKUP(A128,[3]SchBlock!$C:$FQ,171,FALSE)</f>
        <v>541129.24454606138</v>
      </c>
      <c r="E128" s="37">
        <f>VLOOKUP(A128,'[1]Summary of Checks'!$A:$AK,35,FALSE)</f>
        <v>-38073.609999999986</v>
      </c>
      <c r="F128" s="72">
        <f t="shared" si="13"/>
        <v>-7.0359549744791375E-2</v>
      </c>
      <c r="G128" s="60">
        <f t="shared" si="11"/>
        <v>52999.540000000037</v>
      </c>
      <c r="H128" s="76">
        <f t="shared" si="12"/>
        <v>-0.58194473343680353</v>
      </c>
      <c r="I128" s="60">
        <f>VLOOKUP(A128,'2023-24'!A:H,5,FALSE)</f>
        <v>-91073.150000000023</v>
      </c>
      <c r="J128" s="60">
        <f>VLOOKUP($A128,'2023-24'!$A:$L,9,FALSE)</f>
        <v>32193.690000000061</v>
      </c>
      <c r="K128" s="60">
        <f>VLOOKUP($A128,'2023-24'!$A:$L,10,FALSE)</f>
        <v>71868.5900000002</v>
      </c>
      <c r="L128" s="60">
        <f>VLOOKUP($A128,'2023-24'!$A:$L,11,FALSE)</f>
        <v>81465.790000000037</v>
      </c>
      <c r="M128" s="48">
        <f>_xlfn.XLOOKUP(A128,'[2]School Balances'!$A:$A,'[2]School Balances'!$G:$G,,0)</f>
        <v>9711.7599999998929</v>
      </c>
      <c r="N128" s="49">
        <f t="shared" si="14"/>
        <v>47785.369999999879</v>
      </c>
      <c r="O128" s="48" t="s">
        <v>286</v>
      </c>
      <c r="P128" s="36"/>
      <c r="Q128" s="36"/>
    </row>
    <row r="129" spans="1:17" outlineLevel="1" x14ac:dyDescent="0.35">
      <c r="A129" s="42">
        <v>3370</v>
      </c>
      <c r="B129" s="43">
        <v>3239</v>
      </c>
      <c r="C129" s="7" t="s">
        <v>141</v>
      </c>
      <c r="D129" s="28">
        <f>VLOOKUP(A129,[3]Instalments!$C:$Q,15,FALSE)+VLOOKUP(A129,[3]SchBlock!$C:$FQ,171,FALSE)</f>
        <v>587571.9262505871</v>
      </c>
      <c r="E129" s="37">
        <f>VLOOKUP(A129,'[1]Summary of Checks'!$A:$AK,35,FALSE)</f>
        <v>77562.760000000009</v>
      </c>
      <c r="F129" s="72">
        <f t="shared" si="13"/>
        <v>0.13200555801728539</v>
      </c>
      <c r="G129" s="60">
        <f t="shared" si="11"/>
        <v>-20268.85000000021</v>
      </c>
      <c r="H129" s="76">
        <f t="shared" si="12"/>
        <v>-0.2071809919104895</v>
      </c>
      <c r="I129" s="60">
        <f>VLOOKUP(A129,'2023-24'!A:H,5,FALSE)</f>
        <v>97831.610000000219</v>
      </c>
      <c r="J129" s="60">
        <f>VLOOKUP($A129,'2023-24'!$A:$L,9,FALSE)</f>
        <v>92260.060000000289</v>
      </c>
      <c r="K129" s="60">
        <f>VLOOKUP($A129,'2023-24'!$A:$L,10,FALSE)</f>
        <v>59838.379999999888</v>
      </c>
      <c r="L129" s="60">
        <f>VLOOKUP($A129,'2023-24'!$A:$L,11,FALSE)</f>
        <v>61333.260000000009</v>
      </c>
      <c r="M129" s="48">
        <f>_xlfn.XLOOKUP(A129,'[2]School Balances'!$A:$A,'[2]School Balances'!$G:$G,,0)</f>
        <v>77562.760000000126</v>
      </c>
      <c r="N129" s="49">
        <f t="shared" si="14"/>
        <v>1.1641532182693481E-10</v>
      </c>
      <c r="O129" s="51"/>
      <c r="P129" s="36"/>
      <c r="Q129" s="36"/>
    </row>
    <row r="130" spans="1:17" outlineLevel="1" x14ac:dyDescent="0.35">
      <c r="A130" s="42">
        <v>2856</v>
      </c>
      <c r="B130" s="43">
        <v>2059</v>
      </c>
      <c r="C130" s="7" t="s">
        <v>142</v>
      </c>
      <c r="D130" s="28">
        <f>VLOOKUP(A130,[3]Instalments!$C:$Q,15,FALSE)+VLOOKUP(A130,[3]SchBlock!$C:$FQ,171,FALSE)</f>
        <v>2115843.5783299571</v>
      </c>
      <c r="E130" s="37">
        <f>VLOOKUP(A130,'[1]Summary of Checks'!$A:$AK,35,FALSE)</f>
        <v>505088.27000000048</v>
      </c>
      <c r="F130" s="72">
        <f t="shared" si="13"/>
        <v>0.23871720725152493</v>
      </c>
      <c r="G130" s="60">
        <f t="shared" si="11"/>
        <v>-60165.370000000577</v>
      </c>
      <c r="H130" s="76">
        <f t="shared" si="12"/>
        <v>-0.10643959762912887</v>
      </c>
      <c r="I130" s="60">
        <f>VLOOKUP(A130,'2023-24'!A:H,5,FALSE)</f>
        <v>565253.64000000106</v>
      </c>
      <c r="J130" s="60">
        <f>VLOOKUP($A130,'2023-24'!$A:$L,9,FALSE)</f>
        <v>307226.99999999953</v>
      </c>
      <c r="K130" s="60">
        <f>VLOOKUP($A130,'2023-24'!$A:$L,10,FALSE)</f>
        <v>272005.06000000006</v>
      </c>
      <c r="L130" s="60">
        <f>VLOOKUP($A130,'2023-24'!$A:$L,11,FALSE)</f>
        <v>244776.34000000032</v>
      </c>
      <c r="M130" s="48">
        <f>_xlfn.XLOOKUP(A130,'[2]School Balances'!$A:$A,'[2]School Balances'!$G:$G,,0)</f>
        <v>505088.27</v>
      </c>
      <c r="N130" s="49">
        <f t="shared" si="14"/>
        <v>-4.6566128730773926E-10</v>
      </c>
      <c r="O130" s="51"/>
      <c r="P130" s="36"/>
      <c r="Q130" s="36"/>
    </row>
    <row r="131" spans="1:17" outlineLevel="1" x14ac:dyDescent="0.35">
      <c r="A131" s="44">
        <v>4714</v>
      </c>
      <c r="B131" s="43">
        <v>5271</v>
      </c>
      <c r="C131" s="7" t="s">
        <v>143</v>
      </c>
      <c r="D131" s="28">
        <f>VLOOKUP(A131,[3]Instalments!$C:$Q,15,FALSE)+VLOOKUP(A131,[3]SchBlock!$C:$FQ,171,FALSE)</f>
        <v>1727837.5999999999</v>
      </c>
      <c r="E131" s="37">
        <f>VLOOKUP(A131,'[1]Summary of Checks'!$A:$AK,35,FALSE)</f>
        <v>35087.270000000484</v>
      </c>
      <c r="F131" s="72">
        <f t="shared" si="13"/>
        <v>2.0307041587705053E-2</v>
      </c>
      <c r="G131" s="60">
        <f t="shared" si="11"/>
        <v>-92374.649999999907</v>
      </c>
      <c r="H131" s="76">
        <f t="shared" si="12"/>
        <v>-0.72472350957838716</v>
      </c>
      <c r="I131" s="60">
        <f>VLOOKUP(A131,'2023-24'!A:H,5,FALSE)</f>
        <v>127461.92000000039</v>
      </c>
      <c r="J131" s="60">
        <f>VLOOKUP($A131,'2023-24'!$A:$L,9,FALSE)</f>
        <v>155663.83999999892</v>
      </c>
      <c r="K131" s="60">
        <f>VLOOKUP($A131,'2023-24'!$A:$L,10,FALSE)</f>
        <v>284131.26000000071</v>
      </c>
      <c r="L131" s="60">
        <f>VLOOKUP($A131,'2023-24'!$A:$L,11,FALSE)</f>
        <v>255162.10000000009</v>
      </c>
      <c r="M131" s="48">
        <f>_xlfn.XLOOKUP(A131,'[2]School Balances'!$A:$A,'[2]School Balances'!$G:$G,,0)</f>
        <v>35087.270000000484</v>
      </c>
      <c r="N131" s="49">
        <f t="shared" si="14"/>
        <v>0</v>
      </c>
      <c r="O131" s="51"/>
      <c r="P131" s="36"/>
      <c r="Q131" s="36"/>
    </row>
    <row r="132" spans="1:17" outlineLevel="1" x14ac:dyDescent="0.35">
      <c r="A132" s="42">
        <v>4438</v>
      </c>
      <c r="B132" s="43">
        <v>2074</v>
      </c>
      <c r="C132" s="7" t="s">
        <v>144</v>
      </c>
      <c r="D132" s="28">
        <f>VLOOKUP(A132,[3]Instalments!$C:$Q,15,FALSE)+VLOOKUP(A132,[3]SchBlock!$C:$FQ,171,FALSE)</f>
        <v>917809.49284562236</v>
      </c>
      <c r="E132" s="37">
        <f>VLOOKUP(A132,'[1]Summary of Checks'!$A:$AK,35,FALSE)</f>
        <v>21763.479999999516</v>
      </c>
      <c r="F132" s="72">
        <f t="shared" si="13"/>
        <v>2.3712415451841686E-2</v>
      </c>
      <c r="G132" s="60">
        <f t="shared" si="11"/>
        <v>-35114.810000000522</v>
      </c>
      <c r="H132" s="76">
        <f t="shared" si="12"/>
        <v>-0.61736754040953934</v>
      </c>
      <c r="I132" s="60">
        <f>VLOOKUP(A132,'2023-24'!A:H,5,FALSE)</f>
        <v>56878.290000000037</v>
      </c>
      <c r="J132" s="60">
        <f>VLOOKUP($A132,'2023-24'!$A:$L,9,FALSE)</f>
        <v>3107.5699999997159</v>
      </c>
      <c r="K132" s="60">
        <f>VLOOKUP($A132,'2023-24'!$A:$L,10,FALSE)</f>
        <v>26670.609999999637</v>
      </c>
      <c r="L132" s="60">
        <f>VLOOKUP($A132,'2023-24'!$A:$L,11,FALSE)</f>
        <v>42715.809999999939</v>
      </c>
      <c r="M132" s="48">
        <f>_xlfn.XLOOKUP(A132,'[2]School Balances'!$A:$A,'[2]School Balances'!$G:$G,,0)</f>
        <v>21763.479999999981</v>
      </c>
      <c r="N132" s="49">
        <f t="shared" si="14"/>
        <v>4.6566128730773926E-10</v>
      </c>
      <c r="O132" s="51"/>
      <c r="P132" s="36"/>
      <c r="Q132" s="36"/>
    </row>
    <row r="133" spans="1:17" outlineLevel="1" x14ac:dyDescent="0.35">
      <c r="A133" s="44">
        <v>4852</v>
      </c>
      <c r="B133" s="43">
        <v>5221</v>
      </c>
      <c r="C133" s="7" t="s">
        <v>145</v>
      </c>
      <c r="D133" s="28">
        <f>VLOOKUP(A133,[3]Instalments!$C:$Q,15,FALSE)+VLOOKUP(A133,[3]SchBlock!$C:$FQ,171,FALSE)</f>
        <v>1186734.8</v>
      </c>
      <c r="E133" s="37">
        <f>VLOOKUP(A133,'[1]Summary of Checks'!$A:$AK,35,FALSE)</f>
        <v>109536.87999999989</v>
      </c>
      <c r="F133" s="72">
        <f t="shared" si="13"/>
        <v>9.2301060017789899E-2</v>
      </c>
      <c r="G133" s="60">
        <f t="shared" si="11"/>
        <v>24166.780000000028</v>
      </c>
      <c r="H133" s="76">
        <f t="shared" si="12"/>
        <v>0.28308248438270622</v>
      </c>
      <c r="I133" s="60">
        <f>VLOOKUP(A133,'2023-24'!A:H,5,FALSE)</f>
        <v>85370.09999999986</v>
      </c>
      <c r="J133" s="60">
        <f>VLOOKUP($A133,'2023-24'!$A:$L,9,FALSE)</f>
        <v>97791.64000000013</v>
      </c>
      <c r="K133" s="60">
        <f>VLOOKUP($A133,'2023-24'!$A:$L,10,FALSE)</f>
        <v>72736.469999999972</v>
      </c>
      <c r="L133" s="60">
        <f>VLOOKUP($A133,'2023-24'!$A:$L,11,FALSE)</f>
        <v>71209.850000000093</v>
      </c>
      <c r="M133" s="48">
        <f>_xlfn.XLOOKUP(A133,'[2]School Balances'!$A:$A,'[2]School Balances'!$G:$G,,0)</f>
        <v>109536.88000000012</v>
      </c>
      <c r="N133" s="49">
        <f t="shared" si="14"/>
        <v>2.3283064365386963E-10</v>
      </c>
      <c r="O133" s="51"/>
      <c r="P133" s="36"/>
      <c r="Q133" s="36"/>
    </row>
    <row r="134" spans="1:17" outlineLevel="1" x14ac:dyDescent="0.35">
      <c r="A134" s="42">
        <v>3176</v>
      </c>
      <c r="B134" s="43">
        <v>2606</v>
      </c>
      <c r="C134" s="7" t="s">
        <v>275</v>
      </c>
      <c r="D134" s="28">
        <f>VLOOKUP(A134,[3]Instalments!$C:$Q,15,FALSE)+VLOOKUP(A134,[3]SchBlock!$C:$FQ,171,FALSE)</f>
        <v>3282193.7255623457</v>
      </c>
      <c r="E134" s="37">
        <f>VLOOKUP(A134,'[1]Summary of Checks'!$A:$AK,35,FALSE)</f>
        <v>1034743.6600000011</v>
      </c>
      <c r="F134" s="72">
        <f t="shared" si="13"/>
        <v>0.31525977639321584</v>
      </c>
      <c r="G134" s="60">
        <f t="shared" ref="G134:G195" si="15">E134-I134</f>
        <v>-14632.859999999404</v>
      </c>
      <c r="H134" s="76">
        <f t="shared" ref="H134:H195" si="16">(G134/I134)</f>
        <v>-1.3944337157457456E-2</v>
      </c>
      <c r="I134" s="60">
        <f>VLOOKUP(A134,'2023-24'!A:H,5,FALSE)</f>
        <v>1049376.5200000005</v>
      </c>
      <c r="J134" s="60">
        <f>VLOOKUP($A134,'2023-24'!$A:$L,9,FALSE)</f>
        <v>714468.08000000007</v>
      </c>
      <c r="K134" s="60">
        <f>VLOOKUP($A134,'2023-24'!$A:$L,10,FALSE)</f>
        <v>701015.05000000121</v>
      </c>
      <c r="L134" s="60">
        <f>VLOOKUP($A134,'2023-24'!$A:$L,11,FALSE)</f>
        <v>683823.73000000184</v>
      </c>
      <c r="M134" s="48">
        <f>_xlfn.XLOOKUP(A134,'[2]School Balances'!$A:$A,'[2]School Balances'!$G:$G,,0)</f>
        <v>1034743.6599999992</v>
      </c>
      <c r="N134" s="49">
        <f t="shared" si="14"/>
        <v>-1.862645149230957E-9</v>
      </c>
      <c r="O134" s="51"/>
      <c r="P134" s="36"/>
      <c r="Q134" s="36"/>
    </row>
    <row r="135" spans="1:17" outlineLevel="1" x14ac:dyDescent="0.35">
      <c r="A135" s="42">
        <v>1846</v>
      </c>
      <c r="B135" s="43">
        <v>2063</v>
      </c>
      <c r="C135" s="7" t="s">
        <v>147</v>
      </c>
      <c r="D135" s="28">
        <f>VLOOKUP(A135,[3]Instalments!$C:$Q,15,FALSE)+VLOOKUP(A135,[3]SchBlock!$C:$FQ,171,FALSE)</f>
        <v>1224583.1755525144</v>
      </c>
      <c r="E135" s="37">
        <f>VLOOKUP(A135,'[1]Summary of Checks'!$A:$AK,35,FALSE)</f>
        <v>217894.67999999993</v>
      </c>
      <c r="F135" s="72">
        <f t="shared" si="13"/>
        <v>0.17793375276586582</v>
      </c>
      <c r="G135" s="60">
        <f t="shared" si="15"/>
        <v>-69887.219999999739</v>
      </c>
      <c r="H135" s="76">
        <f t="shared" si="16"/>
        <v>-0.24284786499776331</v>
      </c>
      <c r="I135" s="60">
        <f>VLOOKUP(A135,'2023-24'!A:H,5,FALSE)</f>
        <v>287781.89999999967</v>
      </c>
      <c r="J135" s="60">
        <f>VLOOKUP($A135,'2023-24'!$A:$L,9,FALSE)</f>
        <v>422357</v>
      </c>
      <c r="K135" s="60">
        <f>VLOOKUP($A135,'2023-24'!$A:$L,10,FALSE)</f>
        <v>429574.29999999981</v>
      </c>
      <c r="L135" s="60">
        <f>VLOOKUP($A135,'2023-24'!$A:$L,11,FALSE)</f>
        <v>416628.38999999943</v>
      </c>
      <c r="M135" s="48">
        <f>_xlfn.XLOOKUP(A135,'[2]School Balances'!$A:$A,'[2]School Balances'!$G:$G,,0)</f>
        <v>217894.6799999997</v>
      </c>
      <c r="N135" s="49">
        <f t="shared" si="14"/>
        <v>-2.3283064365386963E-10</v>
      </c>
      <c r="O135" s="51"/>
      <c r="P135" s="36"/>
      <c r="Q135" s="36"/>
    </row>
    <row r="136" spans="1:17" outlineLevel="1" x14ac:dyDescent="0.35">
      <c r="A136" s="42">
        <v>1844</v>
      </c>
      <c r="B136" s="43">
        <v>2062</v>
      </c>
      <c r="C136" s="7" t="s">
        <v>148</v>
      </c>
      <c r="D136" s="28">
        <f>VLOOKUP(A136,[3]Instalments!$C:$Q,15,FALSE)+VLOOKUP(A136,[3]SchBlock!$C:$FQ,171,FALSE)</f>
        <v>1682626.5381728078</v>
      </c>
      <c r="E136" s="37">
        <f>VLOOKUP(A136,'[1]Summary of Checks'!$A:$AK,35,FALSE)</f>
        <v>397345.6799999997</v>
      </c>
      <c r="F136" s="72">
        <f t="shared" si="13"/>
        <v>0.23614609123631439</v>
      </c>
      <c r="G136" s="60">
        <f t="shared" si="15"/>
        <v>-31124.390000000596</v>
      </c>
      <c r="H136" s="76">
        <f t="shared" si="16"/>
        <v>-7.264075644770375E-2</v>
      </c>
      <c r="I136" s="60">
        <f>VLOOKUP(A136,'2023-24'!A:H,5,FALSE)</f>
        <v>428470.0700000003</v>
      </c>
      <c r="J136" s="60">
        <f>VLOOKUP($A136,'2023-24'!$A:$L,9,FALSE)</f>
        <v>390158.41999999993</v>
      </c>
      <c r="K136" s="60">
        <f>VLOOKUP($A136,'2023-24'!$A:$L,10,FALSE)</f>
        <v>382943.68999999925</v>
      </c>
      <c r="L136" s="60">
        <f>VLOOKUP($A136,'2023-24'!$A:$L,11,FALSE)</f>
        <v>274536.54999999981</v>
      </c>
      <c r="M136" s="48">
        <f>_xlfn.XLOOKUP(A136,'[2]School Balances'!$A:$A,'[2]School Balances'!$G:$G,,0)</f>
        <v>397345.6799999997</v>
      </c>
      <c r="N136" s="49">
        <f t="shared" si="14"/>
        <v>0</v>
      </c>
      <c r="O136" s="51"/>
      <c r="P136" s="36"/>
      <c r="Q136" s="36"/>
    </row>
    <row r="137" spans="1:17" outlineLevel="1" x14ac:dyDescent="0.35">
      <c r="A137" s="42">
        <v>3402</v>
      </c>
      <c r="B137" s="43">
        <v>3670</v>
      </c>
      <c r="C137" s="7" t="s">
        <v>149</v>
      </c>
      <c r="D137" s="28">
        <f>VLOOKUP(A137,[3]Instalments!$C:$Q,15,FALSE)+VLOOKUP(A137,[3]SchBlock!$C:$FQ,171,FALSE)</f>
        <v>933971.69605338061</v>
      </c>
      <c r="E137" s="37">
        <f>VLOOKUP(A137,'[1]Summary of Checks'!$A:$AK,35,FALSE)</f>
        <v>-37638.02000000095</v>
      </c>
      <c r="F137" s="72">
        <f t="shared" ref="F137:F200" si="17">(E137/D137)</f>
        <v>-4.0298887170826823E-2</v>
      </c>
      <c r="G137" s="60">
        <f t="shared" si="15"/>
        <v>-126070.24000000115</v>
      </c>
      <c r="H137" s="76">
        <f t="shared" si="16"/>
        <v>-1.4256143292569254</v>
      </c>
      <c r="I137" s="60">
        <f>VLOOKUP(A137,'2023-24'!A:H,5,FALSE)</f>
        <v>88432.220000000205</v>
      </c>
      <c r="J137" s="60">
        <f>VLOOKUP($A137,'2023-24'!$A:$L,9,FALSE)</f>
        <v>78332.98000000068</v>
      </c>
      <c r="K137" s="60">
        <f>VLOOKUP($A137,'2023-24'!$A:$L,10,FALSE)</f>
        <v>15544.899999999907</v>
      </c>
      <c r="L137" s="60">
        <f>VLOOKUP($A137,'2023-24'!$A:$L,11,FALSE)</f>
        <v>731.87999999977183</v>
      </c>
      <c r="M137" s="48">
        <f>_xlfn.XLOOKUP(A137,'[2]School Balances'!$A:$A,'[2]School Balances'!$G:$G,,0)</f>
        <v>-37637.65000000014</v>
      </c>
      <c r="N137" s="49">
        <f t="shared" ref="N137:N200" si="18">M137-E137</f>
        <v>0.37000000081025064</v>
      </c>
      <c r="O137" s="51"/>
      <c r="P137" s="36"/>
      <c r="Q137" s="36"/>
    </row>
    <row r="138" spans="1:17" outlineLevel="1" x14ac:dyDescent="0.35">
      <c r="A138" s="42">
        <v>1848</v>
      </c>
      <c r="B138" s="43">
        <v>2007</v>
      </c>
      <c r="C138" s="7" t="s">
        <v>150</v>
      </c>
      <c r="D138" s="28">
        <f>VLOOKUP(A138,[3]Instalments!$C:$Q,15,FALSE)+VLOOKUP(A138,[3]SchBlock!$C:$FQ,171,FALSE)</f>
        <v>1468021</v>
      </c>
      <c r="E138" s="37">
        <f>VLOOKUP(A138,'[1]Summary of Checks'!$A:$AK,35,FALSE)</f>
        <v>45437.360000000335</v>
      </c>
      <c r="F138" s="72">
        <f t="shared" si="17"/>
        <v>3.0951437343198999E-2</v>
      </c>
      <c r="G138" s="60">
        <f t="shared" si="15"/>
        <v>-117859.1099999994</v>
      </c>
      <c r="H138" s="76">
        <f t="shared" si="16"/>
        <v>-0.72174928214920742</v>
      </c>
      <c r="I138" s="60">
        <f>VLOOKUP(A138,'2023-24'!A:H,5,FALSE)</f>
        <v>163296.46999999974</v>
      </c>
      <c r="J138" s="60">
        <f>VLOOKUP($A138,'2023-24'!$A:$L,9,FALSE)</f>
        <v>179153.30999999959</v>
      </c>
      <c r="K138" s="60">
        <f>VLOOKUP($A138,'2023-24'!$A:$L,10,FALSE)</f>
        <v>173216.32000000007</v>
      </c>
      <c r="L138" s="60">
        <f>VLOOKUP($A138,'2023-24'!$A:$L,11,FALSE)</f>
        <v>194130.37000000011</v>
      </c>
      <c r="M138" s="48">
        <f>_xlfn.XLOOKUP(A138,'[2]School Balances'!$A:$A,'[2]School Balances'!$G:$G,,0)</f>
        <v>45437.359999999637</v>
      </c>
      <c r="N138" s="49">
        <f t="shared" si="18"/>
        <v>-6.9849193096160889E-10</v>
      </c>
      <c r="O138" s="51"/>
      <c r="P138" s="36"/>
      <c r="Q138" s="36"/>
    </row>
    <row r="139" spans="1:17" outlineLevel="1" x14ac:dyDescent="0.35">
      <c r="A139" s="42">
        <v>3440</v>
      </c>
      <c r="B139" s="43">
        <v>2733</v>
      </c>
      <c r="C139" s="7" t="s">
        <v>151</v>
      </c>
      <c r="D139" s="28">
        <f>VLOOKUP(A139,[3]Instalments!$C:$Q,15,FALSE)+VLOOKUP(A139,[3]SchBlock!$C:$FQ,171,FALSE)</f>
        <v>1303094.909092248</v>
      </c>
      <c r="E139" s="37">
        <f>VLOOKUP(A139,'[1]Summary of Checks'!$A:$AK,35,FALSE)</f>
        <v>64861.789999999804</v>
      </c>
      <c r="F139" s="72">
        <f t="shared" si="17"/>
        <v>4.9775184867526905E-2</v>
      </c>
      <c r="G139" s="60">
        <f t="shared" si="15"/>
        <v>42875.05999999959</v>
      </c>
      <c r="H139" s="76">
        <f t="shared" si="16"/>
        <v>1.9500425938736308</v>
      </c>
      <c r="I139" s="60">
        <f>VLOOKUP(A139,'2023-24'!A:H,5,FALSE)</f>
        <v>21986.730000000214</v>
      </c>
      <c r="J139" s="60">
        <f>VLOOKUP($A139,'2023-24'!$A:$L,9,FALSE)</f>
        <v>94692.749999999767</v>
      </c>
      <c r="K139" s="60">
        <f>VLOOKUP($A139,'2023-24'!$A:$L,10,FALSE)</f>
        <v>118565.89999999967</v>
      </c>
      <c r="L139" s="60">
        <f>VLOOKUP($A139,'2023-24'!$A:$L,11,FALSE)</f>
        <v>143945.85999999987</v>
      </c>
      <c r="M139" s="48">
        <f>_xlfn.XLOOKUP(A139,'[2]School Balances'!$A:$A,'[2]School Balances'!$G:$G,,0)</f>
        <v>64861.790000000037</v>
      </c>
      <c r="N139" s="49">
        <f t="shared" si="18"/>
        <v>2.3283064365386963E-10</v>
      </c>
      <c r="O139" s="51"/>
      <c r="P139" s="36"/>
      <c r="Q139" s="36"/>
    </row>
    <row r="140" spans="1:17" outlineLevel="1" x14ac:dyDescent="0.35">
      <c r="A140" s="42">
        <v>3456</v>
      </c>
      <c r="B140" s="43">
        <v>2760</v>
      </c>
      <c r="C140" s="7" t="s">
        <v>152</v>
      </c>
      <c r="D140" s="28">
        <f>VLOOKUP(A140,[3]Instalments!$C:$Q,15,FALSE)+VLOOKUP(A140,[3]SchBlock!$C:$FQ,171,FALSE)</f>
        <v>946942.40627720952</v>
      </c>
      <c r="E140" s="37">
        <f>VLOOKUP(A140,'[1]Summary of Checks'!$A:$AK,35,FALSE)</f>
        <v>41532.090000000317</v>
      </c>
      <c r="F140" s="72">
        <f t="shared" si="17"/>
        <v>4.3859151015613239E-2</v>
      </c>
      <c r="G140" s="60">
        <f t="shared" si="15"/>
        <v>45527.970000000438</v>
      </c>
      <c r="H140" s="76">
        <f t="shared" si="16"/>
        <v>-11.393728039880841</v>
      </c>
      <c r="I140" s="60">
        <f>VLOOKUP(A140,'2023-24'!A:H,5,FALSE)</f>
        <v>-3995.8800000001211</v>
      </c>
      <c r="J140" s="60">
        <f>VLOOKUP($A140,'2023-24'!$A:$L,9,FALSE)</f>
        <v>82459.679999999935</v>
      </c>
      <c r="K140" s="60">
        <f>VLOOKUP($A140,'2023-24'!$A:$L,10,FALSE)</f>
        <v>92400.879999999539</v>
      </c>
      <c r="L140" s="60">
        <f>VLOOKUP($A140,'2023-24'!$A:$L,11,FALSE)</f>
        <v>67020.14000000013</v>
      </c>
      <c r="M140" s="48">
        <f>_xlfn.XLOOKUP(A140,'[2]School Balances'!$A:$A,'[2]School Balances'!$G:$G,,0)</f>
        <v>41532.089999999851</v>
      </c>
      <c r="N140" s="49">
        <f t="shared" si="18"/>
        <v>-4.6566128730773926E-10</v>
      </c>
      <c r="O140" s="51"/>
      <c r="P140" s="36"/>
      <c r="Q140" s="36"/>
    </row>
    <row r="141" spans="1:17" outlineLevel="1" x14ac:dyDescent="0.35">
      <c r="A141" s="42">
        <v>1850</v>
      </c>
      <c r="B141" s="43">
        <v>2008</v>
      </c>
      <c r="C141" s="7" t="s">
        <v>153</v>
      </c>
      <c r="D141" s="28">
        <f>VLOOKUP(A141,[3]Instalments!$C:$Q,15,FALSE)+VLOOKUP(A141,[3]SchBlock!$C:$FQ,171,FALSE)</f>
        <v>2153177.1282864963</v>
      </c>
      <c r="E141" s="37">
        <f>VLOOKUP(A141,'[1]Summary of Checks'!$A:$AK,35,FALSE)</f>
        <v>73876.950000000652</v>
      </c>
      <c r="F141" s="72">
        <f t="shared" si="17"/>
        <v>3.4310670046357086E-2</v>
      </c>
      <c r="G141" s="60">
        <f t="shared" si="15"/>
        <v>19626.140000001527</v>
      </c>
      <c r="H141" s="76">
        <f t="shared" si="16"/>
        <v>0.36176676440410466</v>
      </c>
      <c r="I141" s="60">
        <f>VLOOKUP(A141,'2023-24'!A:H,5,FALSE)</f>
        <v>54250.809999999125</v>
      </c>
      <c r="J141" s="60">
        <f>VLOOKUP($A141,'2023-24'!$A:$L,9,FALSE)</f>
        <v>38578.05999999959</v>
      </c>
      <c r="K141" s="60">
        <f>VLOOKUP($A141,'2023-24'!$A:$L,10,FALSE)</f>
        <v>21414.909999999683</v>
      </c>
      <c r="L141" s="60">
        <f>VLOOKUP($A141,'2023-24'!$A:$L,11,FALSE)</f>
        <v>88001.910000000615</v>
      </c>
      <c r="M141" s="48">
        <f>_xlfn.XLOOKUP(A141,'[2]School Balances'!$A:$A,'[2]School Balances'!$G:$G,,0)</f>
        <v>73876.950000000652</v>
      </c>
      <c r="N141" s="49">
        <f t="shared" si="18"/>
        <v>0</v>
      </c>
      <c r="O141" s="51"/>
      <c r="P141" s="36"/>
      <c r="Q141" s="36"/>
    </row>
    <row r="142" spans="1:17" outlineLevel="1" x14ac:dyDescent="0.35">
      <c r="A142" s="44">
        <v>4770</v>
      </c>
      <c r="B142" s="43">
        <v>2004</v>
      </c>
      <c r="C142" s="7" t="s">
        <v>154</v>
      </c>
      <c r="D142" s="28">
        <f>VLOOKUP(A142,[3]Instalments!$C:$Q,15,FALSE)+VLOOKUP(A142,[3]SchBlock!$C:$FQ,171,FALSE)</f>
        <v>1991547</v>
      </c>
      <c r="E142" s="37">
        <f>VLOOKUP(A142,'[1]Summary of Checks'!$A:$AK,35,FALSE)</f>
        <v>254290.71000000043</v>
      </c>
      <c r="F142" s="72">
        <f t="shared" si="17"/>
        <v>0.12768501571893631</v>
      </c>
      <c r="G142" s="60">
        <f t="shared" si="15"/>
        <v>222862.26800000155</v>
      </c>
      <c r="H142" s="76">
        <f t="shared" si="16"/>
        <v>7.091101366081384</v>
      </c>
      <c r="I142" s="60">
        <f>VLOOKUP(A142,'2023-24'!A:H,5,FALSE)</f>
        <v>31428.441999998875</v>
      </c>
      <c r="J142" s="60">
        <f>VLOOKUP($A142,'2023-24'!$A:$L,9,FALSE)</f>
        <v>-20003.999999999534</v>
      </c>
      <c r="K142" s="60">
        <f>VLOOKUP($A142,'2023-24'!$A:$L,10,FALSE)</f>
        <v>53046.069999998901</v>
      </c>
      <c r="L142" s="60">
        <f>VLOOKUP($A142,'2023-24'!$A:$L,11,FALSE)</f>
        <v>4878.7299999995157</v>
      </c>
      <c r="M142" s="48">
        <f>_xlfn.XLOOKUP(A142,'[2]School Balances'!$A:$A,'[2]School Balances'!$G:$G,,0)</f>
        <v>254290.71000000043</v>
      </c>
      <c r="N142" s="49">
        <f t="shared" si="18"/>
        <v>0</v>
      </c>
      <c r="O142" s="51"/>
      <c r="P142" s="36"/>
      <c r="Q142" s="36"/>
    </row>
    <row r="143" spans="1:17" outlineLevel="1" x14ac:dyDescent="0.35">
      <c r="A143" s="42">
        <v>1784</v>
      </c>
      <c r="B143" s="43">
        <v>2027</v>
      </c>
      <c r="C143" s="7" t="s">
        <v>155</v>
      </c>
      <c r="D143" s="28">
        <f>VLOOKUP(A143,[3]Instalments!$C:$Q,15,FALSE)+VLOOKUP(A143,[3]SchBlock!$C:$FQ,171,FALSE)</f>
        <v>1727070.6997338803</v>
      </c>
      <c r="E143" s="37">
        <f>VLOOKUP(A143,'[1]Summary of Checks'!$A:$AK,35,FALSE)</f>
        <v>114204.45999999996</v>
      </c>
      <c r="F143" s="72">
        <f t="shared" si="17"/>
        <v>6.6126105907301544E-2</v>
      </c>
      <c r="G143" s="60">
        <f t="shared" si="15"/>
        <v>5165.0199999990873</v>
      </c>
      <c r="H143" s="76">
        <f t="shared" si="16"/>
        <v>4.7368365061293841E-2</v>
      </c>
      <c r="I143" s="60">
        <f>VLOOKUP(A143,'2023-24'!A:H,5,FALSE)</f>
        <v>109039.44000000088</v>
      </c>
      <c r="J143" s="60">
        <f>VLOOKUP($A143,'2023-24'!$A:$L,9,FALSE)</f>
        <v>202145.64999999991</v>
      </c>
      <c r="K143" s="60">
        <f>VLOOKUP($A143,'2023-24'!$A:$L,10,FALSE)</f>
        <v>255859.26999999909</v>
      </c>
      <c r="L143" s="60">
        <f>VLOOKUP($A143,'2023-24'!$A:$L,11,FALSE)</f>
        <v>354318.26000000024</v>
      </c>
      <c r="M143" s="48">
        <f>_xlfn.XLOOKUP(A143,'[2]School Balances'!$A:$A,'[2]School Balances'!$G:$G,,0)</f>
        <v>114204.4599999995</v>
      </c>
      <c r="N143" s="49">
        <f t="shared" si="18"/>
        <v>-4.6566128730773926E-10</v>
      </c>
      <c r="O143" s="51"/>
      <c r="P143" s="36"/>
      <c r="Q143" s="36"/>
    </row>
    <row r="144" spans="1:17" outlineLevel="1" x14ac:dyDescent="0.35">
      <c r="A144" s="42">
        <v>1852</v>
      </c>
      <c r="B144" s="43">
        <v>2010</v>
      </c>
      <c r="C144" s="7" t="s">
        <v>156</v>
      </c>
      <c r="D144" s="28">
        <f>VLOOKUP(A144,[3]Instalments!$C:$Q,15,FALSE)+VLOOKUP(A144,[3]SchBlock!$C:$FQ,171,FALSE)</f>
        <v>1064773.1977519905</v>
      </c>
      <c r="E144" s="37">
        <f>VLOOKUP(A144,'[1]Summary of Checks'!$A:$AK,35,FALSE)</f>
        <v>245686.53999999998</v>
      </c>
      <c r="F144" s="72">
        <f t="shared" si="17"/>
        <v>0.23074072536640414</v>
      </c>
      <c r="G144" s="60">
        <f t="shared" si="15"/>
        <v>54965.320000000036</v>
      </c>
      <c r="H144" s="76">
        <f t="shared" si="16"/>
        <v>0.28819719169162222</v>
      </c>
      <c r="I144" s="60">
        <f>VLOOKUP(A144,'2023-24'!A:H,5,FALSE)</f>
        <v>190721.21999999994</v>
      </c>
      <c r="J144" s="60">
        <f>VLOOKUP($A144,'2023-24'!$A:$L,9,FALSE)</f>
        <v>209665.84000000032</v>
      </c>
      <c r="K144" s="60">
        <f>VLOOKUP($A144,'2023-24'!$A:$L,10,FALSE)</f>
        <v>246800.44000000018</v>
      </c>
      <c r="L144" s="60">
        <f>VLOOKUP($A144,'2023-24'!$A:$L,11,FALSE)</f>
        <v>217889.05000000013</v>
      </c>
      <c r="M144" s="48">
        <f>_xlfn.XLOOKUP(A144,'[2]School Balances'!$A:$A,'[2]School Balances'!$G:$G,,0)</f>
        <v>245686.54000000027</v>
      </c>
      <c r="N144" s="49">
        <f t="shared" si="18"/>
        <v>2.9103830456733704E-10</v>
      </c>
      <c r="O144" s="51"/>
      <c r="P144" s="36"/>
      <c r="Q144" s="36"/>
    </row>
    <row r="145" spans="1:17" outlineLevel="1" x14ac:dyDescent="0.35">
      <c r="A145" s="42">
        <v>1854</v>
      </c>
      <c r="B145" s="43">
        <v>3040</v>
      </c>
      <c r="C145" s="7" t="s">
        <v>157</v>
      </c>
      <c r="D145" s="28">
        <f>VLOOKUP(A145,[3]Instalments!$C:$Q,15,FALSE)+VLOOKUP(A145,[3]SchBlock!$C:$FQ,171,FALSE)</f>
        <v>1075791.2997422654</v>
      </c>
      <c r="E145" s="37">
        <f>VLOOKUP(A145,'[1]Summary of Checks'!$A:$AK,35,FALSE)</f>
        <v>62937.439999999944</v>
      </c>
      <c r="F145" s="72">
        <f t="shared" si="17"/>
        <v>5.8503391889373237E-2</v>
      </c>
      <c r="G145" s="60">
        <f t="shared" si="15"/>
        <v>33598.029999999562</v>
      </c>
      <c r="H145" s="76">
        <f t="shared" si="16"/>
        <v>1.1451501580979007</v>
      </c>
      <c r="I145" s="60">
        <f>VLOOKUP(A145,'2023-24'!A:H,5,FALSE)</f>
        <v>29339.410000000382</v>
      </c>
      <c r="J145" s="60">
        <f>VLOOKUP($A145,'2023-24'!$A:$L,9,FALSE)</f>
        <v>47315.560000000056</v>
      </c>
      <c r="K145" s="60">
        <f>VLOOKUP($A145,'2023-24'!$A:$L,10,FALSE)</f>
        <v>45410.549999999348</v>
      </c>
      <c r="L145" s="60">
        <f>VLOOKUP($A145,'2023-24'!$A:$L,11,FALSE)</f>
        <v>107054.32999999996</v>
      </c>
      <c r="M145" s="48">
        <f>_xlfn.XLOOKUP(A145,'[2]School Balances'!$A:$A,'[2]School Balances'!$G:$G,,0)</f>
        <v>62937.439999999944</v>
      </c>
      <c r="N145" s="49">
        <f t="shared" si="18"/>
        <v>0</v>
      </c>
      <c r="O145" s="51"/>
      <c r="P145" s="36"/>
      <c r="Q145" s="36"/>
    </row>
    <row r="146" spans="1:17" outlineLevel="1" x14ac:dyDescent="0.35">
      <c r="A146" s="42">
        <v>1858</v>
      </c>
      <c r="B146" s="43">
        <v>2056</v>
      </c>
      <c r="C146" s="7" t="s">
        <v>158</v>
      </c>
      <c r="D146" s="28">
        <f>VLOOKUP(A146,[3]Instalments!$C:$Q,15,FALSE)+VLOOKUP(A146,[3]SchBlock!$C:$FQ,171,FALSE)</f>
        <v>828614.32059707667</v>
      </c>
      <c r="E146" s="37">
        <f>VLOOKUP(A146,'[1]Summary of Checks'!$A:$AK,35,FALSE)</f>
        <v>110851.85999999987</v>
      </c>
      <c r="F146" s="72">
        <f t="shared" si="17"/>
        <v>0.13377980230914072</v>
      </c>
      <c r="G146" s="60">
        <f t="shared" si="15"/>
        <v>81934.040000000037</v>
      </c>
      <c r="H146" s="76">
        <f t="shared" si="16"/>
        <v>2.8333408258299038</v>
      </c>
      <c r="I146" s="60">
        <f>VLOOKUP(A146,'2023-24'!A:H,5,FALSE)</f>
        <v>28917.819999999832</v>
      </c>
      <c r="J146" s="60">
        <f>VLOOKUP($A146,'2023-24'!$A:$L,9,FALSE)</f>
        <v>33050.589999999851</v>
      </c>
      <c r="K146" s="60">
        <f>VLOOKUP($A146,'2023-24'!$A:$L,10,FALSE)</f>
        <v>68336.599999999511</v>
      </c>
      <c r="L146" s="60">
        <f>VLOOKUP($A146,'2023-24'!$A:$L,11,FALSE)</f>
        <v>35021.239999999874</v>
      </c>
      <c r="M146" s="48">
        <f>_xlfn.XLOOKUP(A146,'[2]School Balances'!$A:$A,'[2]School Balances'!$G:$G,,0)</f>
        <v>110851.8600000001</v>
      </c>
      <c r="N146" s="49">
        <f t="shared" si="18"/>
        <v>2.3283064365386963E-10</v>
      </c>
      <c r="O146" s="51"/>
      <c r="P146" s="36"/>
      <c r="Q146" s="36"/>
    </row>
    <row r="147" spans="1:17" outlineLevel="1" x14ac:dyDescent="0.35">
      <c r="A147" s="42">
        <v>1856</v>
      </c>
      <c r="B147" s="43">
        <v>2055</v>
      </c>
      <c r="C147" s="7" t="s">
        <v>159</v>
      </c>
      <c r="D147" s="28">
        <f>VLOOKUP(A147,[3]Instalments!$C:$Q,15,FALSE)+VLOOKUP(A147,[3]SchBlock!$C:$FQ,171,FALSE)</f>
        <v>1227564.4300000002</v>
      </c>
      <c r="E147" s="37">
        <f>VLOOKUP(A147,'[1]Summary of Checks'!$A:$AK,35,FALSE)</f>
        <v>285022.13000000012</v>
      </c>
      <c r="F147" s="72">
        <f t="shared" si="17"/>
        <v>0.23218506746729381</v>
      </c>
      <c r="G147" s="60">
        <f t="shared" si="15"/>
        <v>5465.2900000002701</v>
      </c>
      <c r="H147" s="76">
        <f t="shared" si="16"/>
        <v>1.9549834659743161E-2</v>
      </c>
      <c r="I147" s="60">
        <f>VLOOKUP(A147,'2023-24'!A:H,5,FALSE)</f>
        <v>279556.83999999985</v>
      </c>
      <c r="J147" s="60">
        <f>VLOOKUP($A147,'2023-24'!$A:$L,9,FALSE)</f>
        <v>348769.52</v>
      </c>
      <c r="K147" s="60">
        <f>VLOOKUP($A147,'2023-24'!$A:$L,10,FALSE)</f>
        <v>360800.33000000007</v>
      </c>
      <c r="L147" s="60">
        <f>VLOOKUP($A147,'2023-24'!$A:$L,11,FALSE)</f>
        <v>210984.5</v>
      </c>
      <c r="M147" s="48">
        <f>_xlfn.XLOOKUP(A147,'[2]School Balances'!$A:$A,'[2]School Balances'!$G:$G,,0)</f>
        <v>285022.13000000012</v>
      </c>
      <c r="N147" s="49">
        <f t="shared" si="18"/>
        <v>0</v>
      </c>
      <c r="O147" s="51"/>
      <c r="P147" s="36"/>
      <c r="Q147" s="36"/>
    </row>
    <row r="148" spans="1:17" outlineLevel="1" x14ac:dyDescent="0.35">
      <c r="A148" s="42">
        <v>1240</v>
      </c>
      <c r="B148" s="43">
        <v>2799</v>
      </c>
      <c r="C148" s="7" t="s">
        <v>160</v>
      </c>
      <c r="D148" s="28">
        <f>VLOOKUP(A148,[3]Instalments!$C:$Q,15,FALSE)+VLOOKUP(A148,[3]SchBlock!$C:$FQ,171,FALSE)</f>
        <v>816094.6204808302</v>
      </c>
      <c r="E148" s="37">
        <f>VLOOKUP(A148,'[1]Summary of Checks'!$A:$AK,35,FALSE)</f>
        <v>16226.910000000149</v>
      </c>
      <c r="F148" s="72">
        <f t="shared" si="17"/>
        <v>1.9883613483984867E-2</v>
      </c>
      <c r="G148" s="60">
        <f t="shared" si="15"/>
        <v>38183.830000000307</v>
      </c>
      <c r="H148" s="76">
        <f t="shared" si="16"/>
        <v>-1.739033981086602</v>
      </c>
      <c r="I148" s="60">
        <f>VLOOKUP(A148,'2023-24'!A:H,5,FALSE)</f>
        <v>-21956.920000000158</v>
      </c>
      <c r="J148" s="60">
        <f>VLOOKUP($A148,'2023-24'!$A:$L,9,FALSE)</f>
        <v>-28774.450000000186</v>
      </c>
      <c r="K148" s="60">
        <f>VLOOKUP($A148,'2023-24'!$A:$L,10,FALSE)</f>
        <v>-17091.760000000242</v>
      </c>
      <c r="L148" s="60">
        <f>VLOOKUP($A148,'2023-24'!$A:$L,11,FALSE)</f>
        <v>413.79999999993015</v>
      </c>
      <c r="M148" s="48">
        <f>_xlfn.XLOOKUP(A148,'[2]School Balances'!$A:$A,'[2]School Balances'!$G:$G,,0)</f>
        <v>16226.910000000033</v>
      </c>
      <c r="N148" s="49">
        <f t="shared" si="18"/>
        <v>-1.1641532182693481E-10</v>
      </c>
      <c r="O148" s="51"/>
      <c r="P148" s="36"/>
      <c r="Q148" s="36"/>
    </row>
    <row r="149" spans="1:17" outlineLevel="1" x14ac:dyDescent="0.35">
      <c r="A149" s="42">
        <v>1888</v>
      </c>
      <c r="B149" s="43">
        <v>3839</v>
      </c>
      <c r="C149" s="7" t="s">
        <v>276</v>
      </c>
      <c r="D149" s="28">
        <f>VLOOKUP(A149,[3]Instalments!$C:$Q,15,FALSE)+VLOOKUP(A149,[3]SchBlock!$C:$FQ,171,FALSE)</f>
        <v>2113846.5769502874</v>
      </c>
      <c r="E149" s="37">
        <f>VLOOKUP(A149,'[1]Summary of Checks'!$A:$AK,35,FALSE)</f>
        <v>-32878.909999998752</v>
      </c>
      <c r="F149" s="72">
        <f t="shared" si="17"/>
        <v>-1.555406639181647E-2</v>
      </c>
      <c r="G149" s="60">
        <f t="shared" si="15"/>
        <v>-608.77999999932945</v>
      </c>
      <c r="H149" s="76">
        <f t="shared" si="16"/>
        <v>1.8865123877695577E-2</v>
      </c>
      <c r="I149" s="60">
        <f>VLOOKUP(A149,'2023-24'!A:H,5,FALSE)</f>
        <v>-32270.129999999423</v>
      </c>
      <c r="J149" s="60">
        <f>VLOOKUP($A149,'2023-24'!$A:$L,9,FALSE)</f>
        <v>-44946.970000000671</v>
      </c>
      <c r="K149" s="60">
        <f>VLOOKUP($A149,'2023-24'!$A:$L,10,FALSE)</f>
        <v>2979.0500000005122</v>
      </c>
      <c r="L149" s="60">
        <f>VLOOKUP($A149,'2023-24'!$A:$L,11,FALSE)</f>
        <v>-31697.989999999525</v>
      </c>
      <c r="M149" s="48">
        <f>_xlfn.XLOOKUP(A149,'[2]School Balances'!$A:$A,'[2]School Balances'!$G:$G,,0)</f>
        <v>-32878.910000000149</v>
      </c>
      <c r="N149" s="49">
        <f t="shared" si="18"/>
        <v>-1.3969838619232178E-9</v>
      </c>
      <c r="O149" s="51"/>
      <c r="P149" s="36"/>
      <c r="Q149" s="36"/>
    </row>
    <row r="150" spans="1:17" outlineLevel="1" x14ac:dyDescent="0.35">
      <c r="A150" s="42">
        <v>1258</v>
      </c>
      <c r="B150" s="43">
        <v>2541</v>
      </c>
      <c r="C150" s="7" t="s">
        <v>162</v>
      </c>
      <c r="D150" s="28">
        <f>VLOOKUP(A150,[3]Instalments!$C:$Q,15,FALSE)+VLOOKUP(A150,[3]SchBlock!$C:$FQ,171,FALSE)</f>
        <v>863863.22</v>
      </c>
      <c r="E150" s="37">
        <f>VLOOKUP(A150,'[1]Summary of Checks'!$A:$AK,35,FALSE)</f>
        <v>176888.60000000009</v>
      </c>
      <c r="F150" s="72">
        <f t="shared" si="17"/>
        <v>0.20476459224644394</v>
      </c>
      <c r="G150" s="60">
        <f t="shared" si="15"/>
        <v>35260.469999999972</v>
      </c>
      <c r="H150" s="76">
        <f t="shared" si="16"/>
        <v>0.24896515967555274</v>
      </c>
      <c r="I150" s="60">
        <f>VLOOKUP(A150,'2023-24'!A:H,5,FALSE)</f>
        <v>141628.13000000012</v>
      </c>
      <c r="J150" s="60">
        <f>VLOOKUP($A150,'2023-24'!$A:$L,9,FALSE)</f>
        <v>128301.83999999985</v>
      </c>
      <c r="K150" s="60">
        <f>VLOOKUP($A150,'2023-24'!$A:$L,10,FALSE)</f>
        <v>142237.05999999994</v>
      </c>
      <c r="L150" s="60">
        <f>VLOOKUP($A150,'2023-24'!$A:$L,11,FALSE)</f>
        <v>78607.429999999818</v>
      </c>
      <c r="M150" s="48">
        <f>_xlfn.XLOOKUP(A150,'[2]School Balances'!$A:$A,'[2]School Balances'!$G:$G,,0)</f>
        <v>176888.60000000009</v>
      </c>
      <c r="N150" s="49">
        <f t="shared" si="18"/>
        <v>0</v>
      </c>
      <c r="O150" s="51"/>
      <c r="P150" s="36"/>
      <c r="Q150" s="36"/>
    </row>
    <row r="151" spans="1:17" outlineLevel="1" x14ac:dyDescent="0.35">
      <c r="A151" s="42">
        <v>1256</v>
      </c>
      <c r="B151" s="43">
        <v>2181</v>
      </c>
      <c r="C151" s="7" t="s">
        <v>163</v>
      </c>
      <c r="D151" s="28">
        <f>VLOOKUP(A151,[3]Instalments!$C:$Q,15,FALSE)+VLOOKUP(A151,[3]SchBlock!$C:$FQ,171,FALSE)</f>
        <v>1273208.5399999998</v>
      </c>
      <c r="E151" s="37">
        <f>VLOOKUP(A151,'[1]Summary of Checks'!$A:$AK,35,FALSE)</f>
        <v>158188.36999999918</v>
      </c>
      <c r="F151" s="72">
        <f t="shared" si="17"/>
        <v>0.12424388073928502</v>
      </c>
      <c r="G151" s="60">
        <f t="shared" si="15"/>
        <v>24830.999999998836</v>
      </c>
      <c r="H151" s="76">
        <f t="shared" si="16"/>
        <v>0.18619893298734649</v>
      </c>
      <c r="I151" s="60">
        <f>VLOOKUP(A151,'2023-24'!A:H,5,FALSE)</f>
        <v>133357.37000000034</v>
      </c>
      <c r="J151" s="60">
        <f>VLOOKUP($A151,'2023-24'!$A:$L,9,FALSE)</f>
        <v>92119.620000000577</v>
      </c>
      <c r="K151" s="60">
        <f>VLOOKUP($A151,'2023-24'!$A:$L,10,FALSE)</f>
        <v>120067.19999999995</v>
      </c>
      <c r="L151" s="60">
        <f>VLOOKUP($A151,'2023-24'!$A:$L,11,FALSE)</f>
        <v>136035.98000000045</v>
      </c>
      <c r="M151" s="48">
        <f>_xlfn.XLOOKUP(A151,'[2]School Balances'!$A:$A,'[2]School Balances'!$G:$G,,0)</f>
        <v>158188.36999999988</v>
      </c>
      <c r="N151" s="49">
        <f t="shared" si="18"/>
        <v>6.9849193096160889E-10</v>
      </c>
      <c r="O151" s="51"/>
      <c r="P151" s="36"/>
      <c r="Q151" s="36"/>
    </row>
    <row r="152" spans="1:17" outlineLevel="1" x14ac:dyDescent="0.35">
      <c r="A152" s="42">
        <v>3670</v>
      </c>
      <c r="B152" s="43">
        <v>3730</v>
      </c>
      <c r="C152" s="7" t="s">
        <v>164</v>
      </c>
      <c r="D152" s="28">
        <f>VLOOKUP(A152,[3]Instalments!$C:$Q,15,FALSE)+VLOOKUP(A152,[3]SchBlock!$C:$FQ,171,FALSE)</f>
        <v>740379.98060634523</v>
      </c>
      <c r="E152" s="37">
        <f>VLOOKUP(A152,'[1]Summary of Checks'!$A:$AK,35,FALSE)</f>
        <v>12025.060000000289</v>
      </c>
      <c r="F152" s="72">
        <f t="shared" si="17"/>
        <v>1.6241741153174057E-2</v>
      </c>
      <c r="G152" s="60">
        <f t="shared" si="15"/>
        <v>3624.6200000001118</v>
      </c>
      <c r="H152" s="76">
        <f t="shared" si="16"/>
        <v>0.43147977963059497</v>
      </c>
      <c r="I152" s="60">
        <f>VLOOKUP(A152,'2023-24'!A:H,5,FALSE)</f>
        <v>8400.440000000177</v>
      </c>
      <c r="J152" s="60">
        <f>VLOOKUP($A152,'2023-24'!$A:$L,9,FALSE)</f>
        <v>708.77999999991152</v>
      </c>
      <c r="K152" s="60">
        <f>VLOOKUP($A152,'2023-24'!$A:$L,10,FALSE)</f>
        <v>40581.660000000149</v>
      </c>
      <c r="L152" s="60">
        <f>VLOOKUP($A152,'2023-24'!$A:$L,11,FALSE)</f>
        <v>24015.710000000079</v>
      </c>
      <c r="M152" s="48">
        <f>_xlfn.XLOOKUP(A152,'[2]School Balances'!$A:$A,'[2]School Balances'!$G:$G,,0)</f>
        <v>12025.060000000172</v>
      </c>
      <c r="N152" s="49">
        <f t="shared" si="18"/>
        <v>-1.1641532182693481E-10</v>
      </c>
      <c r="O152" s="51"/>
      <c r="P152" s="36"/>
      <c r="Q152" s="36"/>
    </row>
    <row r="153" spans="1:17" outlineLevel="1" x14ac:dyDescent="0.35">
      <c r="A153" s="42">
        <v>3750</v>
      </c>
      <c r="B153" s="43">
        <v>2460</v>
      </c>
      <c r="C153" s="7" t="s">
        <v>165</v>
      </c>
      <c r="D153" s="28">
        <f>VLOOKUP(A153,[3]Instalments!$C:$Q,15,FALSE)+VLOOKUP(A153,[3]SchBlock!$C:$FQ,171,FALSE)</f>
        <v>743824.46382309706</v>
      </c>
      <c r="E153" s="37">
        <f>VLOOKUP(A153,'[1]Summary of Checks'!$A:$AK,35,FALSE)</f>
        <v>120177.75999999978</v>
      </c>
      <c r="F153" s="72">
        <f t="shared" si="17"/>
        <v>0.16156736682511361</v>
      </c>
      <c r="G153" s="60">
        <f t="shared" si="15"/>
        <v>40586.479999999865</v>
      </c>
      <c r="H153" s="76">
        <f t="shared" si="16"/>
        <v>0.5099362643746892</v>
      </c>
      <c r="I153" s="60">
        <f>VLOOKUP(A153,'2023-24'!A:H,5,FALSE)</f>
        <v>79591.279999999912</v>
      </c>
      <c r="J153" s="60">
        <f>VLOOKUP($A153,'2023-24'!$A:$L,9,FALSE)</f>
        <v>95508.190000000177</v>
      </c>
      <c r="K153" s="60">
        <f>VLOOKUP($A153,'2023-24'!$A:$L,10,FALSE)</f>
        <v>157458.36999999965</v>
      </c>
      <c r="L153" s="60">
        <f>VLOOKUP($A153,'2023-24'!$A:$L,11,FALSE)</f>
        <v>172050.96999999986</v>
      </c>
      <c r="M153" s="48">
        <f>_xlfn.XLOOKUP(A153,'[2]School Balances'!$A:$A,'[2]School Balances'!$G:$G,,0)</f>
        <v>120177.75999999978</v>
      </c>
      <c r="N153" s="49">
        <f t="shared" si="18"/>
        <v>0</v>
      </c>
      <c r="O153" s="51"/>
      <c r="P153" s="36"/>
      <c r="Q153" s="36"/>
    </row>
    <row r="154" spans="1:17" outlineLevel="1" x14ac:dyDescent="0.35">
      <c r="A154" s="42">
        <v>3758</v>
      </c>
      <c r="B154" s="43">
        <v>3247</v>
      </c>
      <c r="C154" s="7" t="s">
        <v>166</v>
      </c>
      <c r="D154" s="28">
        <f>VLOOKUP(A154,[3]Instalments!$C:$Q,15,FALSE)+VLOOKUP(A154,[3]SchBlock!$C:$FQ,171,FALSE)</f>
        <v>551855.58495475841</v>
      </c>
      <c r="E154" s="37">
        <f>VLOOKUP(A154,'[1]Summary of Checks'!$A:$AK,35,FALSE)</f>
        <v>106253.85999999975</v>
      </c>
      <c r="F154" s="72">
        <f t="shared" si="17"/>
        <v>0.19253924921084298</v>
      </c>
      <c r="G154" s="60">
        <f t="shared" si="15"/>
        <v>-48997.230000000447</v>
      </c>
      <c r="H154" s="76">
        <f t="shared" si="16"/>
        <v>-0.31559990979773722</v>
      </c>
      <c r="I154" s="60">
        <f>VLOOKUP(A154,'2023-24'!A:H,5,FALSE)</f>
        <v>155251.0900000002</v>
      </c>
      <c r="J154" s="60">
        <f>VLOOKUP($A154,'2023-24'!$A:$L,9,FALSE)</f>
        <v>133080.38000000012</v>
      </c>
      <c r="K154" s="60">
        <f>VLOOKUP($A154,'2023-24'!$A:$L,10,FALSE)</f>
        <v>89650.850000000093</v>
      </c>
      <c r="L154" s="60">
        <f>VLOOKUP($A154,'2023-24'!$A:$L,11,FALSE)</f>
        <v>101133.54000000004</v>
      </c>
      <c r="M154" s="48">
        <f>_xlfn.XLOOKUP(A154,'[2]School Balances'!$A:$A,'[2]School Balances'!$G:$G,,0)</f>
        <v>106390.5199999999</v>
      </c>
      <c r="N154" s="49">
        <f t="shared" si="18"/>
        <v>136.66000000014901</v>
      </c>
      <c r="O154" s="51" t="s">
        <v>281</v>
      </c>
      <c r="P154" s="36"/>
      <c r="Q154" s="36"/>
    </row>
    <row r="155" spans="1:17" outlineLevel="1" x14ac:dyDescent="0.35">
      <c r="A155" s="42">
        <v>2975</v>
      </c>
      <c r="B155" s="43">
        <v>3840</v>
      </c>
      <c r="C155" s="7" t="s">
        <v>167</v>
      </c>
      <c r="D155" s="28">
        <f>VLOOKUP(A155,[3]Instalments!$C:$Q,15,FALSE)+VLOOKUP(A155,[3]SchBlock!$C:$FQ,171,FALSE)</f>
        <v>1789087.39</v>
      </c>
      <c r="E155" s="37">
        <f>VLOOKUP(A155,'[1]Summary of Checks'!$A:$AK,35,FALSE)</f>
        <v>99155.599999998696</v>
      </c>
      <c r="F155" s="72">
        <f t="shared" si="17"/>
        <v>5.5422446412748287E-2</v>
      </c>
      <c r="G155" s="60">
        <f t="shared" si="15"/>
        <v>-134582.72000000183</v>
      </c>
      <c r="H155" s="76">
        <f t="shared" si="16"/>
        <v>-0.57578372258344945</v>
      </c>
      <c r="I155" s="60">
        <f>VLOOKUP(A155,'2023-24'!A:H,5,FALSE)</f>
        <v>233738.32000000053</v>
      </c>
      <c r="J155" s="60">
        <f>VLOOKUP($A155,'2023-24'!$A:$L,9,FALSE)</f>
        <v>134560.00000000023</v>
      </c>
      <c r="K155" s="60">
        <f>VLOOKUP($A155,'2023-24'!$A:$L,10,FALSE)</f>
        <v>191686.32999999984</v>
      </c>
      <c r="L155" s="60">
        <f>VLOOKUP($A155,'2023-24'!$A:$L,11,FALSE)</f>
        <v>134992.06999999983</v>
      </c>
      <c r="M155" s="48">
        <f>_xlfn.XLOOKUP(A155,'[2]School Balances'!$A:$A,'[2]School Balances'!$G:$G,,0)</f>
        <v>99155.600000000093</v>
      </c>
      <c r="N155" s="49">
        <f t="shared" si="18"/>
        <v>1.3969838619232178E-9</v>
      </c>
      <c r="O155" s="51"/>
      <c r="P155" s="36"/>
      <c r="Q155" s="36"/>
    </row>
    <row r="156" spans="1:17" outlineLevel="1" x14ac:dyDescent="0.35">
      <c r="A156" s="42">
        <v>1860</v>
      </c>
      <c r="B156" s="43">
        <v>2317</v>
      </c>
      <c r="C156" s="7" t="s">
        <v>168</v>
      </c>
      <c r="D156" s="28">
        <f>VLOOKUP(A156,[3]Instalments!$C:$Q,15,FALSE)+VLOOKUP(A156,[3]SchBlock!$C:$FQ,171,FALSE)</f>
        <v>1025567.6813155239</v>
      </c>
      <c r="E156" s="37">
        <f>VLOOKUP(A156,'[1]Summary of Checks'!$A:$AK,35,FALSE)</f>
        <v>135154.17000000039</v>
      </c>
      <c r="F156" s="72">
        <f t="shared" si="17"/>
        <v>0.13178473977127908</v>
      </c>
      <c r="G156" s="60">
        <f t="shared" si="15"/>
        <v>-75148.629999999888</v>
      </c>
      <c r="H156" s="76">
        <f t="shared" si="16"/>
        <v>-0.35733537546813349</v>
      </c>
      <c r="I156" s="60">
        <f>VLOOKUP(A156,'2023-24'!A:H,5,FALSE)</f>
        <v>210302.80000000028</v>
      </c>
      <c r="J156" s="60">
        <f>VLOOKUP($A156,'2023-24'!$A:$L,9,FALSE)</f>
        <v>141406.17999999993</v>
      </c>
      <c r="K156" s="60">
        <f>VLOOKUP($A156,'2023-24'!$A:$L,10,FALSE)</f>
        <v>111473.91000000085</v>
      </c>
      <c r="L156" s="60">
        <f>VLOOKUP($A156,'2023-24'!$A:$L,11,FALSE)</f>
        <v>131473.72999999998</v>
      </c>
      <c r="M156" s="48">
        <f>_xlfn.XLOOKUP(A156,'[2]School Balances'!$A:$A,'[2]School Balances'!$G:$G,,0)</f>
        <v>135154.16999999969</v>
      </c>
      <c r="N156" s="49">
        <f t="shared" si="18"/>
        <v>-6.9849193096160889E-10</v>
      </c>
      <c r="O156" s="51"/>
      <c r="P156" s="36"/>
      <c r="Q156" s="36"/>
    </row>
    <row r="157" spans="1:17" outlineLevel="1" x14ac:dyDescent="0.35">
      <c r="A157" s="44">
        <v>3810</v>
      </c>
      <c r="B157" s="43">
        <v>5226</v>
      </c>
      <c r="C157" s="7" t="s">
        <v>169</v>
      </c>
      <c r="D157" s="28">
        <f>VLOOKUP(A157,[3]Instalments!$C:$Q,15,FALSE)+VLOOKUP(A157,[3]SchBlock!$C:$FQ,171,FALSE)</f>
        <v>1406316.2</v>
      </c>
      <c r="E157" s="37">
        <f>VLOOKUP(A157,'[1]Summary of Checks'!$A:$AK,35,FALSE)</f>
        <v>475014.6</v>
      </c>
      <c r="F157" s="72">
        <f t="shared" si="17"/>
        <v>0.33777225918324771</v>
      </c>
      <c r="G157" s="60">
        <f t="shared" si="15"/>
        <v>30043.420000000275</v>
      </c>
      <c r="H157" s="76">
        <f t="shared" si="16"/>
        <v>6.7517676088595879E-2</v>
      </c>
      <c r="I157" s="60">
        <f>VLOOKUP(A157,'2023-24'!A:H,5,FALSE)</f>
        <v>444971.1799999997</v>
      </c>
      <c r="J157" s="60">
        <f>VLOOKUP($A157,'2023-24'!$A:$L,9,FALSE)</f>
        <v>348830.79000000004</v>
      </c>
      <c r="K157" s="60">
        <f>VLOOKUP($A157,'2023-24'!$A:$L,10,FALSE)</f>
        <v>382845.30000000098</v>
      </c>
      <c r="L157" s="60">
        <f>VLOOKUP($A157,'2023-24'!$A:$L,11,FALSE)</f>
        <v>303754.45000000042</v>
      </c>
      <c r="M157" s="48">
        <f>_xlfn.XLOOKUP(A157,'[2]School Balances'!$A:$A,'[2]School Balances'!$G:$G,,0)</f>
        <v>475014.59999999963</v>
      </c>
      <c r="N157" s="49">
        <f t="shared" si="18"/>
        <v>0</v>
      </c>
      <c r="O157" s="51"/>
      <c r="P157" s="36"/>
      <c r="Q157" s="36"/>
    </row>
    <row r="158" spans="1:17" outlineLevel="1" x14ac:dyDescent="0.35">
      <c r="A158" s="42">
        <v>3908</v>
      </c>
      <c r="B158" s="43">
        <v>3131</v>
      </c>
      <c r="C158" s="7" t="s">
        <v>170</v>
      </c>
      <c r="D158" s="28">
        <f>VLOOKUP(A158,[3]Instalments!$C:$Q,15,FALSE)+VLOOKUP(A158,[3]SchBlock!$C:$FQ,171,FALSE)</f>
        <v>603859.1714512636</v>
      </c>
      <c r="E158" s="37">
        <f>VLOOKUP(A158,'[1]Summary of Checks'!$A:$AK,35,FALSE)</f>
        <v>32252.490000000456</v>
      </c>
      <c r="F158" s="72">
        <f t="shared" si="17"/>
        <v>5.341061546268739E-2</v>
      </c>
      <c r="G158" s="60">
        <f t="shared" si="15"/>
        <v>42178.720000000438</v>
      </c>
      <c r="H158" s="76">
        <f t="shared" si="16"/>
        <v>-4.2492184847621424</v>
      </c>
      <c r="I158" s="60">
        <f>VLOOKUP(A158,'2023-24'!A:H,5,FALSE)</f>
        <v>-9926.2299999999814</v>
      </c>
      <c r="J158" s="60">
        <f>VLOOKUP($A158,'2023-24'!$A:$L,9,FALSE)</f>
        <v>-8151.1599999999162</v>
      </c>
      <c r="K158" s="60">
        <f>VLOOKUP($A158,'2023-24'!$A:$L,10,FALSE)</f>
        <v>7709.4700000000885</v>
      </c>
      <c r="L158" s="60">
        <f>VLOOKUP($A158,'2023-24'!$A:$L,11,FALSE)</f>
        <v>47819.469999999972</v>
      </c>
      <c r="M158" s="48">
        <f>_xlfn.XLOOKUP(A158,'[2]School Balances'!$A:$A,'[2]School Balances'!$G:$G,,0)</f>
        <v>0</v>
      </c>
      <c r="N158" s="49">
        <f t="shared" si="18"/>
        <v>-32252.490000000456</v>
      </c>
      <c r="O158" s="48" t="s">
        <v>285</v>
      </c>
      <c r="P158" s="36"/>
      <c r="Q158" s="36"/>
    </row>
    <row r="159" spans="1:17" outlineLevel="1" x14ac:dyDescent="0.35">
      <c r="A159" s="42">
        <v>1262</v>
      </c>
      <c r="B159" s="43">
        <v>2911</v>
      </c>
      <c r="C159" s="7" t="s">
        <v>171</v>
      </c>
      <c r="D159" s="28">
        <f>VLOOKUP(A159,[3]Instalments!$C:$Q,15,FALSE)+VLOOKUP(A159,[3]SchBlock!$C:$FQ,171,FALSE)</f>
        <v>820559.22167973162</v>
      </c>
      <c r="E159" s="37">
        <f>VLOOKUP(A159,'[1]Summary of Checks'!$A:$AK,35,FALSE)</f>
        <v>222736.95000000019</v>
      </c>
      <c r="F159" s="72">
        <f t="shared" si="17"/>
        <v>0.27144530719433624</v>
      </c>
      <c r="G159" s="60">
        <f t="shared" si="15"/>
        <v>18163.329999999842</v>
      </c>
      <c r="H159" s="76">
        <f t="shared" si="16"/>
        <v>8.8786276549243301E-2</v>
      </c>
      <c r="I159" s="60">
        <f>VLOOKUP(A159,'2023-24'!A:H,5,FALSE)</f>
        <v>204573.62000000034</v>
      </c>
      <c r="J159" s="60">
        <f>VLOOKUP($A159,'2023-24'!$A:$L,9,FALSE)</f>
        <v>155343.57000000053</v>
      </c>
      <c r="K159" s="60">
        <f>VLOOKUP($A159,'2023-24'!$A:$L,10,FALSE)</f>
        <v>106507.56000000006</v>
      </c>
      <c r="L159" s="60">
        <f>VLOOKUP($A159,'2023-24'!$A:$L,11,FALSE)</f>
        <v>180939.35000000033</v>
      </c>
      <c r="M159" s="48">
        <f>_xlfn.XLOOKUP(A159,'[2]School Balances'!$A:$A,'[2]School Balances'!$G:$G,,0)</f>
        <v>222736.95000000019</v>
      </c>
      <c r="N159" s="49">
        <f t="shared" si="18"/>
        <v>0</v>
      </c>
      <c r="O159" s="51"/>
      <c r="P159" s="36"/>
      <c r="Q159" s="36"/>
    </row>
    <row r="160" spans="1:17" outlineLevel="1" x14ac:dyDescent="0.35">
      <c r="A160" s="42">
        <v>1260</v>
      </c>
      <c r="B160" s="43">
        <v>2681</v>
      </c>
      <c r="C160" s="7" t="s">
        <v>172</v>
      </c>
      <c r="D160" s="28">
        <f>VLOOKUP(A160,[3]Instalments!$C:$Q,15,FALSE)+VLOOKUP(A160,[3]SchBlock!$C:$FQ,171,FALSE)</f>
        <v>1206726.2551463873</v>
      </c>
      <c r="E160" s="37">
        <f>VLOOKUP(A160,'[1]Summary of Checks'!$A:$AK,35,FALSE)</f>
        <v>15597.310000000522</v>
      </c>
      <c r="F160" s="72">
        <f t="shared" si="17"/>
        <v>1.2925309226911964E-2</v>
      </c>
      <c r="G160" s="60">
        <f t="shared" si="15"/>
        <v>-43065.449999999721</v>
      </c>
      <c r="H160" s="76">
        <f t="shared" si="16"/>
        <v>-0.73411905610986494</v>
      </c>
      <c r="I160" s="60">
        <f>VLOOKUP(A160,'2023-24'!A:H,5,FALSE)</f>
        <v>58662.760000000242</v>
      </c>
      <c r="J160" s="60">
        <f>VLOOKUP($A160,'2023-24'!$A:$L,9,FALSE)</f>
        <v>91644.489999999758</v>
      </c>
      <c r="K160" s="60">
        <f>VLOOKUP($A160,'2023-24'!$A:$L,10,FALSE)</f>
        <v>139306.97000000044</v>
      </c>
      <c r="L160" s="60">
        <f>VLOOKUP($A160,'2023-24'!$A:$L,11,FALSE)</f>
        <v>211340.05999999982</v>
      </c>
      <c r="M160" s="48">
        <f>_xlfn.XLOOKUP(A160,'[2]School Balances'!$A:$A,'[2]School Balances'!$G:$G,,0)</f>
        <v>15597.309999999823</v>
      </c>
      <c r="N160" s="49">
        <f t="shared" si="18"/>
        <v>-6.9849193096160889E-10</v>
      </c>
      <c r="O160" s="51"/>
      <c r="P160" s="36"/>
      <c r="Q160" s="36"/>
    </row>
    <row r="161" spans="1:17" outlineLevel="1" x14ac:dyDescent="0.35">
      <c r="A161" s="42">
        <v>4132</v>
      </c>
      <c r="B161" s="43">
        <v>3462</v>
      </c>
      <c r="C161" s="7" t="s">
        <v>173</v>
      </c>
      <c r="D161" s="28">
        <f>VLOOKUP(A161,[3]Instalments!$C:$Q,15,FALSE)+VLOOKUP(A161,[3]SchBlock!$C:$FQ,171,FALSE)</f>
        <v>1956358.74</v>
      </c>
      <c r="E161" s="37">
        <f>VLOOKUP(A161,'[1]Summary of Checks'!$A:$AK,35,FALSE)</f>
        <v>171873.0699999989</v>
      </c>
      <c r="F161" s="72">
        <f t="shared" si="17"/>
        <v>8.7853554916006299E-2</v>
      </c>
      <c r="G161" s="60">
        <f t="shared" si="15"/>
        <v>-31154.180000001565</v>
      </c>
      <c r="H161" s="76">
        <f t="shared" si="16"/>
        <v>-0.15344826864374853</v>
      </c>
      <c r="I161" s="60">
        <f>VLOOKUP(A161,'2023-24'!A:H,5,FALSE)</f>
        <v>203027.25000000047</v>
      </c>
      <c r="J161" s="60">
        <f>VLOOKUP($A161,'2023-24'!$A:$L,9,FALSE)</f>
        <v>154386.64000000013</v>
      </c>
      <c r="K161" s="60">
        <f>VLOOKUP($A161,'2023-24'!$A:$L,10,FALSE)</f>
        <v>143209.78999999957</v>
      </c>
      <c r="L161" s="60">
        <f>VLOOKUP($A161,'2023-24'!$A:$L,11,FALSE)</f>
        <v>167050.92000000016</v>
      </c>
      <c r="M161" s="48">
        <f>_xlfn.XLOOKUP(A161,'[2]School Balances'!$A:$A,'[2]School Balances'!$G:$G,,0)</f>
        <v>171873.0700000003</v>
      </c>
      <c r="N161" s="49">
        <f t="shared" si="18"/>
        <v>1.3969838619232178E-9</v>
      </c>
      <c r="O161" s="51"/>
      <c r="P161" s="36"/>
      <c r="Q161" s="36"/>
    </row>
    <row r="162" spans="1:17" outlineLevel="1" x14ac:dyDescent="0.35">
      <c r="A162" s="42">
        <v>2846</v>
      </c>
      <c r="B162" s="43">
        <v>2374</v>
      </c>
      <c r="C162" s="7" t="s">
        <v>174</v>
      </c>
      <c r="D162" s="28">
        <f>VLOOKUP(A162,[3]Instalments!$C:$Q,15,FALSE)+VLOOKUP(A162,[3]SchBlock!$C:$FQ,171,FALSE)</f>
        <v>1895444.9259863603</v>
      </c>
      <c r="E162" s="37">
        <f>VLOOKUP(A162,'[1]Summary of Checks'!$A:$AK,35,FALSE)</f>
        <v>189043.66999999993</v>
      </c>
      <c r="F162" s="72">
        <f t="shared" si="17"/>
        <v>9.9735775705339744E-2</v>
      </c>
      <c r="G162" s="60">
        <f t="shared" si="15"/>
        <v>-70313.679999999236</v>
      </c>
      <c r="H162" s="76">
        <f t="shared" si="16"/>
        <v>-0.27110733511118718</v>
      </c>
      <c r="I162" s="60">
        <f>VLOOKUP(A162,'2023-24'!A:H,5,FALSE)</f>
        <v>259357.34999999916</v>
      </c>
      <c r="J162" s="60">
        <f>VLOOKUP($A162,'2023-24'!$A:$L,9,FALSE)</f>
        <v>161435.00000000047</v>
      </c>
      <c r="K162" s="60">
        <f>VLOOKUP($A162,'2023-24'!$A:$L,10,FALSE)</f>
        <v>256053</v>
      </c>
      <c r="L162" s="60">
        <f>VLOOKUP($A162,'2023-24'!$A:$L,11,FALSE)</f>
        <v>181054.90999999968</v>
      </c>
      <c r="M162" s="48">
        <f>_xlfn.XLOOKUP(A162,'[2]School Balances'!$A:$A,'[2]School Balances'!$G:$G,,0)</f>
        <v>189043.67000000039</v>
      </c>
      <c r="N162" s="49">
        <f t="shared" si="18"/>
        <v>4.6566128730773926E-10</v>
      </c>
      <c r="O162" s="51"/>
      <c r="P162" s="36"/>
      <c r="Q162" s="36"/>
    </row>
    <row r="163" spans="1:17" outlineLevel="1" x14ac:dyDescent="0.35">
      <c r="A163" s="42">
        <v>1673</v>
      </c>
      <c r="B163" s="43">
        <v>2020</v>
      </c>
      <c r="C163" s="7" t="s">
        <v>175</v>
      </c>
      <c r="D163" s="28">
        <f>VLOOKUP(A163,[3]Instalments!$C:$Q,15,FALSE)+VLOOKUP(A163,[3]SchBlock!$C:$FQ,171,FALSE)</f>
        <v>2078756.1425899628</v>
      </c>
      <c r="E163" s="37">
        <f>VLOOKUP(A163,'[1]Summary of Checks'!$A:$AK,35,FALSE)</f>
        <v>167706.64999999991</v>
      </c>
      <c r="F163" s="72">
        <f t="shared" si="17"/>
        <v>8.0676442303160636E-2</v>
      </c>
      <c r="G163" s="60">
        <f t="shared" si="15"/>
        <v>-237770.45999999996</v>
      </c>
      <c r="H163" s="76">
        <f t="shared" si="16"/>
        <v>-0.58639675122474866</v>
      </c>
      <c r="I163" s="60">
        <f>VLOOKUP(A163,'2023-24'!A:H,5,FALSE)</f>
        <v>405477.10999999987</v>
      </c>
      <c r="J163" s="60">
        <f>VLOOKUP($A163,'2023-24'!$A:$L,9,FALSE)</f>
        <v>268246.15000000037</v>
      </c>
      <c r="K163" s="60">
        <f>VLOOKUP($A163,'2023-24'!$A:$L,10,FALSE)</f>
        <v>302374.58000000054</v>
      </c>
      <c r="L163" s="60">
        <f>VLOOKUP($A163,'2023-24'!$A:$L,11,FALSE)</f>
        <v>138098.05999999982</v>
      </c>
      <c r="M163" s="48">
        <f>_xlfn.XLOOKUP(A163,'[2]School Balances'!$A:$A,'[2]School Balances'!$G:$G,,0)</f>
        <v>167715.33999999985</v>
      </c>
      <c r="N163" s="49">
        <f t="shared" si="18"/>
        <v>8.6899999999441206</v>
      </c>
      <c r="O163" s="51"/>
      <c r="P163" s="36"/>
      <c r="Q163" s="36"/>
    </row>
    <row r="164" spans="1:17" outlineLevel="1" x14ac:dyDescent="0.35">
      <c r="A164" s="44">
        <v>2888</v>
      </c>
      <c r="B164" s="43">
        <v>5279</v>
      </c>
      <c r="C164" s="7" t="s">
        <v>277</v>
      </c>
      <c r="D164" s="28">
        <f>VLOOKUP(A164,[3]Instalments!$C:$Q,15,FALSE)+VLOOKUP(A164,[3]SchBlock!$C:$FQ,171,FALSE)</f>
        <v>1040355.7728282695</v>
      </c>
      <c r="E164" s="37">
        <f>VLOOKUP(A164,'[1]Summary of Checks'!$A:$AK,35,FALSE)</f>
        <v>8203.3700000008103</v>
      </c>
      <c r="F164" s="72">
        <f t="shared" si="17"/>
        <v>7.885158341265755E-3</v>
      </c>
      <c r="G164" s="60">
        <f t="shared" si="15"/>
        <v>-2652.2099999990314</v>
      </c>
      <c r="H164" s="76">
        <f t="shared" si="16"/>
        <v>-0.24431766888540918</v>
      </c>
      <c r="I164" s="60">
        <f>VLOOKUP(A164,'2023-24'!A:H,5,FALSE)</f>
        <v>10855.579999999842</v>
      </c>
      <c r="J164" s="60">
        <f>VLOOKUP($A164,'2023-24'!$A:$L,9,FALSE)</f>
        <v>8322.3300000000745</v>
      </c>
      <c r="K164" s="60">
        <f>VLOOKUP($A164,'2023-24'!$A:$L,10,FALSE)</f>
        <v>36241.360000000335</v>
      </c>
      <c r="L164" s="60">
        <f>VLOOKUP($A164,'2023-24'!$A:$L,11,FALSE)</f>
        <v>30921.419999999925</v>
      </c>
      <c r="M164" s="48">
        <f>_xlfn.XLOOKUP(A164,'[2]School Balances'!$A:$A,'[2]School Balances'!$G:$G,,0)</f>
        <v>8203.3699999998789</v>
      </c>
      <c r="N164" s="49">
        <f t="shared" si="18"/>
        <v>-9.3132257461547852E-10</v>
      </c>
      <c r="O164" s="51"/>
      <c r="P164" s="36"/>
      <c r="Q164" s="36"/>
    </row>
    <row r="165" spans="1:17" outlineLevel="1" x14ac:dyDescent="0.35">
      <c r="A165" s="42">
        <v>3362</v>
      </c>
      <c r="B165" s="43">
        <v>3027</v>
      </c>
      <c r="C165" s="7" t="s">
        <v>178</v>
      </c>
      <c r="D165" s="28"/>
      <c r="E165" s="37"/>
      <c r="F165" s="72"/>
      <c r="G165" s="60"/>
      <c r="H165" s="76"/>
      <c r="I165" s="60"/>
      <c r="J165" s="60">
        <f>VLOOKUP($A165,'2023-24'!$A:$L,9,FALSE)</f>
        <v>134677.89000000025</v>
      </c>
      <c r="K165" s="60">
        <f>VLOOKUP($A165,'2023-24'!$A:$L,10,FALSE)</f>
        <v>105237.22999999998</v>
      </c>
      <c r="L165" s="60">
        <f>VLOOKUP($A165,'2023-24'!$A:$L,11,FALSE)</f>
        <v>117471.62999999977</v>
      </c>
      <c r="M165" s="48">
        <f>_xlfn.XLOOKUP(A165,'[2]School Balances'!$A:$A,'[2]School Balances'!$G:$G,,0)</f>
        <v>0</v>
      </c>
      <c r="N165" s="49">
        <f t="shared" si="18"/>
        <v>0</v>
      </c>
      <c r="O165" s="51"/>
      <c r="P165" s="36"/>
      <c r="Q165" s="36"/>
    </row>
    <row r="166" spans="1:17" outlineLevel="1" x14ac:dyDescent="0.35">
      <c r="A166" s="44">
        <v>3464</v>
      </c>
      <c r="B166" s="43">
        <v>5241</v>
      </c>
      <c r="C166" s="7" t="s">
        <v>278</v>
      </c>
      <c r="D166" s="28">
        <f>VLOOKUP(A166,[3]Instalments!$C:$Q,15,FALSE)+VLOOKUP(A166,[3]SchBlock!$C:$FQ,171,FALSE)</f>
        <v>1941057.8785536767</v>
      </c>
      <c r="E166" s="37">
        <f>VLOOKUP(A166,'[1]Summary of Checks'!$A:$AK,35,FALSE)</f>
        <v>139155.69000000041</v>
      </c>
      <c r="F166" s="72">
        <f t="shared" si="17"/>
        <v>7.1690644332403047E-2</v>
      </c>
      <c r="G166" s="60">
        <f t="shared" si="15"/>
        <v>168703.01000000024</v>
      </c>
      <c r="H166" s="76">
        <f t="shared" si="16"/>
        <v>-5.7095875361962172</v>
      </c>
      <c r="I166" s="60">
        <f>VLOOKUP(A166,'2023-24'!A:H,5,FALSE)</f>
        <v>-29547.319999999832</v>
      </c>
      <c r="J166" s="60">
        <f>VLOOKUP($A166,'2023-24'!$A:$L,9,FALSE)</f>
        <v>263365.42000000062</v>
      </c>
      <c r="K166" s="60">
        <f>VLOOKUP($A166,'2023-24'!$A:$L,10,FALSE)</f>
        <v>203338.90000000014</v>
      </c>
      <c r="L166" s="60">
        <f>VLOOKUP($A166,'2023-24'!$A:$L,11,FALSE)</f>
        <v>158983.61999999965</v>
      </c>
      <c r="M166" s="48">
        <f>_xlfn.XLOOKUP(A166,'[2]School Balances'!$A:$A,'[2]School Balances'!$G:$G,,0)</f>
        <v>139155.69000000088</v>
      </c>
      <c r="N166" s="49">
        <f t="shared" si="18"/>
        <v>4.6566128730773926E-10</v>
      </c>
      <c r="O166" s="51"/>
      <c r="P166" s="36"/>
      <c r="Q166" s="36"/>
    </row>
    <row r="167" spans="1:17" outlineLevel="1" x14ac:dyDescent="0.35">
      <c r="A167" s="42">
        <v>1148</v>
      </c>
      <c r="B167" s="43">
        <v>3451</v>
      </c>
      <c r="C167" s="7" t="s">
        <v>180</v>
      </c>
      <c r="D167" s="28"/>
      <c r="E167" s="37"/>
      <c r="F167" s="72"/>
      <c r="G167" s="60"/>
      <c r="H167" s="76"/>
      <c r="I167" s="60"/>
      <c r="J167" s="60">
        <f>VLOOKUP($A167,'2023-24'!$A:$L,9,FALSE)</f>
        <v>104296.12000000011</v>
      </c>
      <c r="K167" s="60">
        <f>VLOOKUP($A167,'2023-24'!$A:$L,10,FALSE)</f>
        <v>133064.60000000009</v>
      </c>
      <c r="L167" s="60">
        <f>VLOOKUP($A167,'2023-24'!$A:$L,11,FALSE)</f>
        <v>64658.360000000568</v>
      </c>
      <c r="M167" s="48">
        <f>_xlfn.XLOOKUP(A167,'[2]School Balances'!$A:$A,'[2]School Balances'!$G:$G,,0)</f>
        <v>0</v>
      </c>
      <c r="N167" s="49">
        <f t="shared" si="18"/>
        <v>0</v>
      </c>
      <c r="O167" s="51"/>
      <c r="P167" s="36"/>
      <c r="Q167" s="36"/>
    </row>
    <row r="168" spans="1:17" outlineLevel="1" x14ac:dyDescent="0.35">
      <c r="A168" s="42">
        <v>1146</v>
      </c>
      <c r="B168" s="43">
        <v>3431</v>
      </c>
      <c r="C168" s="7" t="s">
        <v>181</v>
      </c>
      <c r="D168" s="28">
        <f>VLOOKUP(A168,[3]Instalments!$C:$Q,15,FALSE)+VLOOKUP(A168,[3]SchBlock!$C:$FQ,171,FALSE)</f>
        <v>1339233.4383818919</v>
      </c>
      <c r="E168" s="37">
        <f>VLOOKUP(A168,'[1]Summary of Checks'!$A:$AK,35,FALSE)</f>
        <v>215938.9700000002</v>
      </c>
      <c r="F168" s="72">
        <f t="shared" si="17"/>
        <v>0.16124072459010963</v>
      </c>
      <c r="G168" s="60">
        <f t="shared" si="15"/>
        <v>-96823.829999999609</v>
      </c>
      <c r="H168" s="76">
        <f t="shared" si="16"/>
        <v>-0.30957591503848819</v>
      </c>
      <c r="I168" s="60">
        <f>VLOOKUP(A168,'2023-24'!A:H,5,FALSE)</f>
        <v>312762.79999999981</v>
      </c>
      <c r="J168" s="60">
        <f>VLOOKUP($A168,'2023-24'!$A:$L,9,FALSE)</f>
        <v>195547.51999999955</v>
      </c>
      <c r="K168" s="60">
        <f>VLOOKUP($A168,'2023-24'!$A:$L,10,FALSE)</f>
        <v>38064.659999999916</v>
      </c>
      <c r="L168" s="60">
        <f>VLOOKUP($A168,'2023-24'!$A:$L,11,FALSE)</f>
        <v>74452.669999999925</v>
      </c>
      <c r="M168" s="48">
        <f>_xlfn.XLOOKUP(A168,'[2]School Balances'!$A:$A,'[2]School Balances'!$G:$G,,0)</f>
        <v>215938.9700000002</v>
      </c>
      <c r="N168" s="49">
        <f t="shared" si="18"/>
        <v>0</v>
      </c>
      <c r="O168" s="51"/>
      <c r="P168" s="36"/>
      <c r="Q168" s="36"/>
    </row>
    <row r="169" spans="1:17" outlineLevel="1" x14ac:dyDescent="0.35">
      <c r="A169" s="42">
        <v>1380</v>
      </c>
      <c r="B169" s="43">
        <v>3790</v>
      </c>
      <c r="C169" s="7" t="s">
        <v>182</v>
      </c>
      <c r="D169" s="28">
        <f>VLOOKUP(A169,[3]Instalments!$C:$Q,15,FALSE)+VLOOKUP(A169,[3]SchBlock!$C:$FQ,171,FALSE)</f>
        <v>1053480.121376744</v>
      </c>
      <c r="E169" s="37">
        <f>VLOOKUP(A169,'[1]Summary of Checks'!$A:$AK,35,FALSE)</f>
        <v>90197.589999999851</v>
      </c>
      <c r="F169" s="72">
        <f t="shared" si="17"/>
        <v>8.5618691961766524E-2</v>
      </c>
      <c r="G169" s="60">
        <f t="shared" si="15"/>
        <v>40007.039999999804</v>
      </c>
      <c r="H169" s="76">
        <f t="shared" si="16"/>
        <v>0.7971030403133611</v>
      </c>
      <c r="I169" s="60">
        <f>VLOOKUP(A169,'2023-24'!A:H,5,FALSE)</f>
        <v>50190.550000000047</v>
      </c>
      <c r="J169" s="60">
        <f>VLOOKUP($A169,'2023-24'!$A:$L,9,FALSE)</f>
        <v>39146.659999999916</v>
      </c>
      <c r="K169" s="60">
        <f>VLOOKUP($A169,'2023-24'!$A:$L,10,FALSE)</f>
        <v>108234.32000000007</v>
      </c>
      <c r="L169" s="60">
        <f>VLOOKUP($A169,'2023-24'!$A:$L,11,FALSE)</f>
        <v>106714.62999999989</v>
      </c>
      <c r="M169" s="48">
        <f>_xlfn.XLOOKUP(A169,'[2]School Balances'!$A:$A,'[2]School Balances'!$G:$G,,0)</f>
        <v>90197.589999999851</v>
      </c>
      <c r="N169" s="49">
        <f t="shared" si="18"/>
        <v>0</v>
      </c>
      <c r="O169" s="51"/>
      <c r="P169" s="36"/>
      <c r="Q169" s="36"/>
    </row>
    <row r="170" spans="1:17" outlineLevel="1" x14ac:dyDescent="0.35">
      <c r="A170" s="42">
        <v>3338</v>
      </c>
      <c r="B170" s="43">
        <v>3811</v>
      </c>
      <c r="C170" s="7" t="s">
        <v>183</v>
      </c>
      <c r="D170" s="28">
        <f>VLOOKUP(A170,[3]Instalments!$C:$Q,15,FALSE)+VLOOKUP(A170,[3]SchBlock!$C:$FQ,171,FALSE)</f>
        <v>1023910.2965416505</v>
      </c>
      <c r="E170" s="37">
        <f>VLOOKUP(A170,'[1]Summary of Checks'!$A:$AK,35,FALSE)</f>
        <v>69046.099999998929</v>
      </c>
      <c r="F170" s="72">
        <f t="shared" si="17"/>
        <v>6.7433739296507089E-2</v>
      </c>
      <c r="G170" s="60">
        <f t="shared" si="15"/>
        <v>114964.67999999854</v>
      </c>
      <c r="H170" s="76">
        <f t="shared" si="16"/>
        <v>-2.5036636585887351</v>
      </c>
      <c r="I170" s="60">
        <f>VLOOKUP(A170,'2023-24'!A:H,5,FALSE)</f>
        <v>-45918.579999999609</v>
      </c>
      <c r="J170" s="60">
        <f>VLOOKUP($A170,'2023-24'!$A:$L,9,FALSE)</f>
        <v>-50970.170000000391</v>
      </c>
      <c r="K170" s="60">
        <f>VLOOKUP($A170,'2023-24'!$A:$L,10,FALSE)</f>
        <v>46026.3400000002</v>
      </c>
      <c r="L170" s="60">
        <f>VLOOKUP($A170,'2023-24'!$A:$L,11,FALSE)</f>
        <v>47347.820000000065</v>
      </c>
      <c r="M170" s="48">
        <f>_xlfn.XLOOKUP(A170,'[2]School Balances'!$A:$A,'[2]School Balances'!$G:$G,,0)</f>
        <v>69046.100000000093</v>
      </c>
      <c r="N170" s="49">
        <f t="shared" si="18"/>
        <v>1.1641532182693481E-9</v>
      </c>
      <c r="O170" s="51"/>
      <c r="P170" s="36"/>
      <c r="Q170" s="36"/>
    </row>
    <row r="171" spans="1:17" outlineLevel="1" x14ac:dyDescent="0.35">
      <c r="A171" s="42">
        <v>1870</v>
      </c>
      <c r="B171" s="43">
        <v>2001</v>
      </c>
      <c r="C171" s="7" t="s">
        <v>184</v>
      </c>
      <c r="D171" s="28">
        <f>VLOOKUP(A171,[3]Instalments!$C:$Q,15,FALSE)+VLOOKUP(A171,[3]SchBlock!$C:$FQ,171,FALSE)</f>
        <v>3218337.7848424925</v>
      </c>
      <c r="E171" s="37">
        <f>VLOOKUP(A171,'[1]Summary of Checks'!$A:$AK,35,FALSE)</f>
        <v>756818.4899999979</v>
      </c>
      <c r="F171" s="72">
        <f t="shared" si="17"/>
        <v>0.23515819053065526</v>
      </c>
      <c r="G171" s="60">
        <f t="shared" si="15"/>
        <v>300879.89999999787</v>
      </c>
      <c r="H171" s="76">
        <f t="shared" si="16"/>
        <v>0.65991321331234076</v>
      </c>
      <c r="I171" s="60">
        <f>VLOOKUP(A171,'2023-24'!A:H,5,FALSE)</f>
        <v>455938.59</v>
      </c>
      <c r="J171" s="60">
        <f>VLOOKUP($A171,'2023-24'!$A:$L,9,FALSE)</f>
        <v>200619.98999999976</v>
      </c>
      <c r="K171" s="60">
        <f>VLOOKUP($A171,'2023-24'!$A:$L,10,FALSE)</f>
        <v>86052.090000000317</v>
      </c>
      <c r="L171" s="60">
        <f>VLOOKUP($A171,'2023-24'!$A:$L,11,FALSE)</f>
        <v>398081.59000000032</v>
      </c>
      <c r="M171" s="48">
        <f>_xlfn.XLOOKUP(A171,'[2]School Balances'!$A:$A,'[2]School Balances'!$G:$G,,0)</f>
        <v>756818.49000000115</v>
      </c>
      <c r="N171" s="49">
        <f t="shared" si="18"/>
        <v>3.2596290111541748E-9</v>
      </c>
      <c r="O171" s="51"/>
      <c r="P171" s="36"/>
      <c r="Q171" s="36"/>
    </row>
    <row r="172" spans="1:17" outlineLevel="1" x14ac:dyDescent="0.35">
      <c r="A172" s="42">
        <v>2496</v>
      </c>
      <c r="B172" s="43">
        <v>3032</v>
      </c>
      <c r="C172" s="7" t="s">
        <v>185</v>
      </c>
      <c r="D172" s="28">
        <f>VLOOKUP(A172,[3]Instalments!$C:$Q,15,FALSE)+VLOOKUP(A172,[3]SchBlock!$C:$FQ,171,FALSE)</f>
        <v>712899.96693193167</v>
      </c>
      <c r="E172" s="37">
        <f>VLOOKUP(A172,'[1]Summary of Checks'!$A:$AK,35,FALSE)</f>
        <v>128772.0699999996</v>
      </c>
      <c r="F172" s="72">
        <f t="shared" si="17"/>
        <v>0.18063133114480123</v>
      </c>
      <c r="G172" s="60">
        <f t="shared" si="15"/>
        <v>1174.079999999376</v>
      </c>
      <c r="H172" s="76">
        <f t="shared" si="16"/>
        <v>9.2013988621558532E-3</v>
      </c>
      <c r="I172" s="60">
        <f>VLOOKUP(A172,'2023-24'!A:H,5,FALSE)</f>
        <v>127597.99000000022</v>
      </c>
      <c r="J172" s="60">
        <f>VLOOKUP($A172,'2023-24'!$A:$L,9,FALSE)</f>
        <v>102570.54000000027</v>
      </c>
      <c r="K172" s="60">
        <f>VLOOKUP($A172,'2023-24'!$A:$L,10,FALSE)</f>
        <v>131783.04000000027</v>
      </c>
      <c r="L172" s="60">
        <f>VLOOKUP($A172,'2023-24'!$A:$L,11,FALSE)</f>
        <v>70143.140000000014</v>
      </c>
      <c r="M172" s="48">
        <f>_xlfn.XLOOKUP(A172,'[2]School Balances'!$A:$A,'[2]School Balances'!$G:$G,,0)</f>
        <v>128772.07000000007</v>
      </c>
      <c r="N172" s="49">
        <f t="shared" si="18"/>
        <v>4.6566128730773926E-10</v>
      </c>
      <c r="O172" s="51"/>
      <c r="P172" s="36"/>
      <c r="Q172" s="36"/>
    </row>
    <row r="173" spans="1:17" outlineLevel="1" x14ac:dyDescent="0.35">
      <c r="A173" s="42">
        <v>2544</v>
      </c>
      <c r="B173" s="43">
        <v>3009</v>
      </c>
      <c r="C173" s="7" t="s">
        <v>186</v>
      </c>
      <c r="D173" s="28">
        <f>VLOOKUP(A173,[3]Instalments!$C:$Q,15,FALSE)+VLOOKUP(A173,[3]SchBlock!$C:$FQ,171,FALSE)</f>
        <v>587040.34136443085</v>
      </c>
      <c r="E173" s="37">
        <f>VLOOKUP(A173,'[1]Summary of Checks'!$A:$AK,35,FALSE)</f>
        <v>136615.88999999943</v>
      </c>
      <c r="F173" s="72">
        <f t="shared" si="17"/>
        <v>0.23271976450965773</v>
      </c>
      <c r="G173" s="60">
        <f t="shared" si="15"/>
        <v>50139.189999999246</v>
      </c>
      <c r="H173" s="76">
        <f t="shared" si="16"/>
        <v>0.57979999236787638</v>
      </c>
      <c r="I173" s="60">
        <f>VLOOKUP(A173,'2023-24'!A:H,5,FALSE)</f>
        <v>86476.700000000186</v>
      </c>
      <c r="J173" s="60">
        <f>VLOOKUP($A173,'2023-24'!$A:$L,9,FALSE)</f>
        <v>73075.820000000182</v>
      </c>
      <c r="K173" s="60">
        <f>VLOOKUP($A173,'2023-24'!$A:$L,10,FALSE)</f>
        <v>73563.569999999949</v>
      </c>
      <c r="L173" s="60">
        <f>VLOOKUP($A173,'2023-24'!$A:$L,11,FALSE)</f>
        <v>37605.770000000019</v>
      </c>
      <c r="M173" s="48">
        <f>_xlfn.XLOOKUP(A173,'[2]School Balances'!$A:$A,'[2]School Balances'!$G:$G,,0)</f>
        <v>136615.89000000001</v>
      </c>
      <c r="N173" s="49">
        <f t="shared" si="18"/>
        <v>5.8207660913467407E-10</v>
      </c>
      <c r="O173" s="51"/>
      <c r="P173" s="36"/>
      <c r="Q173" s="36"/>
    </row>
    <row r="174" spans="1:17" outlineLevel="1" x14ac:dyDescent="0.35">
      <c r="A174" s="44">
        <v>1424</v>
      </c>
      <c r="B174" s="43">
        <v>5267</v>
      </c>
      <c r="C174" s="7" t="s">
        <v>187</v>
      </c>
      <c r="D174" s="28">
        <f>VLOOKUP(A174,[3]Instalments!$C:$Q,15,FALSE)+VLOOKUP(A174,[3]SchBlock!$C:$FQ,171,FALSE)</f>
        <v>1045979.5210501641</v>
      </c>
      <c r="E174" s="37">
        <f>VLOOKUP(A174,'[1]Summary of Checks'!$A:$AK,35,FALSE)</f>
        <v>92879.679999999935</v>
      </c>
      <c r="F174" s="72">
        <f t="shared" si="17"/>
        <v>8.8796843657845875E-2</v>
      </c>
      <c r="G174" s="60">
        <f t="shared" si="15"/>
        <v>-8215.2500000004657</v>
      </c>
      <c r="H174" s="76">
        <f t="shared" si="16"/>
        <v>-8.1262729990519145E-2</v>
      </c>
      <c r="I174" s="60">
        <f>VLOOKUP(A174,'2023-24'!A:H,5,FALSE)</f>
        <v>101094.9300000004</v>
      </c>
      <c r="J174" s="60">
        <f>VLOOKUP($A174,'2023-24'!$A:$L,9,FALSE)</f>
        <v>52847.590000000084</v>
      </c>
      <c r="K174" s="60">
        <f>VLOOKUP($A174,'2023-24'!$A:$L,10,FALSE)</f>
        <v>56279.959999999963</v>
      </c>
      <c r="L174" s="60">
        <f>VLOOKUP($A174,'2023-24'!$A:$L,11,FALSE)</f>
        <v>59152.880000000121</v>
      </c>
      <c r="M174" s="48">
        <f>_xlfn.XLOOKUP(A174,'[2]School Balances'!$A:$A,'[2]School Balances'!$G:$G,,0)</f>
        <v>92879.679999999935</v>
      </c>
      <c r="N174" s="49">
        <f t="shared" si="18"/>
        <v>0</v>
      </c>
      <c r="O174" s="51"/>
      <c r="P174" s="36"/>
      <c r="Q174" s="36"/>
    </row>
    <row r="175" spans="1:17" outlineLevel="1" x14ac:dyDescent="0.35">
      <c r="A175" s="42">
        <v>3574</v>
      </c>
      <c r="B175" s="43">
        <v>3308</v>
      </c>
      <c r="C175" s="7" t="s">
        <v>188</v>
      </c>
      <c r="D175" s="28">
        <f>VLOOKUP(A175,[3]Instalments!$C:$Q,15,FALSE)+VLOOKUP(A175,[3]SchBlock!$C:$FQ,171,FALSE)</f>
        <v>486159.63826881984</v>
      </c>
      <c r="E175" s="37">
        <f>VLOOKUP(A175,'[1]Summary of Checks'!$A:$AK,35,FALSE)</f>
        <v>67698.59999999986</v>
      </c>
      <c r="F175" s="72">
        <f t="shared" si="17"/>
        <v>0.13925179029890222</v>
      </c>
      <c r="G175" s="60">
        <f t="shared" si="15"/>
        <v>20385.679999999935</v>
      </c>
      <c r="H175" s="76">
        <f t="shared" si="16"/>
        <v>0.43086920021000535</v>
      </c>
      <c r="I175" s="60">
        <f>VLOOKUP(A175,'2023-24'!A:H,5,FALSE)</f>
        <v>47312.919999999925</v>
      </c>
      <c r="J175" s="60">
        <f>VLOOKUP($A175,'2023-24'!$A:$L,9,FALSE)</f>
        <v>92496.359999999986</v>
      </c>
      <c r="K175" s="60">
        <f>VLOOKUP($A175,'2023-24'!$A:$L,10,FALSE)</f>
        <v>89926.970000000088</v>
      </c>
      <c r="L175" s="60">
        <f>VLOOKUP($A175,'2023-24'!$A:$L,11,FALSE)</f>
        <v>58902.540000000095</v>
      </c>
      <c r="M175" s="48">
        <f>_xlfn.XLOOKUP(A175,'[2]School Balances'!$A:$A,'[2]School Balances'!$G:$G,,0)</f>
        <v>67698.599999999977</v>
      </c>
      <c r="N175" s="49">
        <f t="shared" si="18"/>
        <v>1.1641532182693481E-10</v>
      </c>
      <c r="O175" s="51"/>
      <c r="P175" s="36"/>
      <c r="Q175" s="36"/>
    </row>
    <row r="176" spans="1:17" outlineLevel="1" x14ac:dyDescent="0.35">
      <c r="A176" s="44">
        <v>3280</v>
      </c>
      <c r="B176" s="43">
        <v>5255</v>
      </c>
      <c r="C176" s="7" t="s">
        <v>189</v>
      </c>
      <c r="D176" s="28"/>
      <c r="E176" s="37"/>
      <c r="F176" s="72"/>
      <c r="G176" s="60"/>
      <c r="H176" s="76"/>
      <c r="I176" s="60"/>
      <c r="J176" s="60"/>
      <c r="K176" s="60">
        <f>VLOOKUP($A176,'2023-24'!$A:$L,10,FALSE)</f>
        <v>108551.43000000063</v>
      </c>
      <c r="L176" s="60">
        <f>VLOOKUP($A176,'2023-24'!$A:$L,11,FALSE)</f>
        <v>150508.7799999998</v>
      </c>
      <c r="M176" s="48">
        <f>_xlfn.XLOOKUP(A176,'[2]School Balances'!$A:$A,'[2]School Balances'!$G:$G,,0)</f>
        <v>0</v>
      </c>
      <c r="N176" s="49">
        <f t="shared" si="18"/>
        <v>0</v>
      </c>
      <c r="O176" s="51"/>
      <c r="P176" s="36"/>
      <c r="Q176" s="36"/>
    </row>
    <row r="177" spans="1:17" outlineLevel="1" x14ac:dyDescent="0.35">
      <c r="A177" s="42">
        <v>2072</v>
      </c>
      <c r="B177" s="43">
        <v>3214</v>
      </c>
      <c r="C177" s="7" t="s">
        <v>190</v>
      </c>
      <c r="D177" s="28">
        <f>VLOOKUP(A177,[3]Instalments!$C:$Q,15,FALSE)+VLOOKUP(A177,[3]SchBlock!$C:$FQ,171,FALSE)</f>
        <v>1139182.6833257619</v>
      </c>
      <c r="E177" s="37">
        <f>VLOOKUP(A177,'[1]Summary of Checks'!$A:$AK,35,FALSE)</f>
        <v>120108.97999999952</v>
      </c>
      <c r="F177" s="72">
        <f t="shared" si="17"/>
        <v>0.10543434495453353</v>
      </c>
      <c r="G177" s="60">
        <f t="shared" si="15"/>
        <v>47945.019999999786</v>
      </c>
      <c r="H177" s="76">
        <f t="shared" si="16"/>
        <v>0.66439009167456953</v>
      </c>
      <c r="I177" s="60">
        <f>VLOOKUP(A177,'2023-24'!A:H,5,FALSE)</f>
        <v>72163.95999999973</v>
      </c>
      <c r="J177" s="60">
        <f>VLOOKUP($A177,'2023-24'!$A:$L,9,FALSE)</f>
        <v>41619.729999999981</v>
      </c>
      <c r="K177" s="60">
        <f>VLOOKUP($A177,'2023-24'!$A:$L,10,FALSE)</f>
        <v>101950.28000000003</v>
      </c>
      <c r="L177" s="60">
        <f>VLOOKUP($A177,'2023-24'!$A:$L,11,FALSE)</f>
        <v>97144.389999999898</v>
      </c>
      <c r="M177" s="48">
        <f>_xlfn.XLOOKUP(A177,'[2]School Balances'!$A:$A,'[2]School Balances'!$G:$G,,0)</f>
        <v>120108.98000000021</v>
      </c>
      <c r="N177" s="49">
        <f t="shared" si="18"/>
        <v>6.9849193096160889E-10</v>
      </c>
      <c r="O177" s="51"/>
      <c r="P177" s="36"/>
      <c r="Q177" s="36"/>
    </row>
    <row r="178" spans="1:17" outlineLevel="1" x14ac:dyDescent="0.35">
      <c r="A178" s="42">
        <v>1876</v>
      </c>
      <c r="B178" s="43">
        <v>3003</v>
      </c>
      <c r="C178" s="7" t="s">
        <v>191</v>
      </c>
      <c r="D178" s="28">
        <f>VLOOKUP(A178,[3]Instalments!$C:$Q,15,FALSE)+VLOOKUP(A178,[3]SchBlock!$C:$FQ,171,FALSE)</f>
        <v>1020480.9178694246</v>
      </c>
      <c r="E178" s="37">
        <f>VLOOKUP(A178,'[1]Summary of Checks'!$A:$AK,35,FALSE)</f>
        <v>162090.14999999898</v>
      </c>
      <c r="F178" s="72">
        <f t="shared" si="17"/>
        <v>0.15883702199783728</v>
      </c>
      <c r="G178" s="60">
        <f t="shared" si="15"/>
        <v>-21745.830000001239</v>
      </c>
      <c r="H178" s="76">
        <f t="shared" si="16"/>
        <v>-0.11828930332354533</v>
      </c>
      <c r="I178" s="60">
        <f>VLOOKUP(A178,'2023-24'!A:H,5,FALSE)</f>
        <v>183835.98000000021</v>
      </c>
      <c r="J178" s="60">
        <f>VLOOKUP($A178,'2023-24'!$A:$L,9,FALSE)</f>
        <v>290929.50999999978</v>
      </c>
      <c r="K178" s="60">
        <f>VLOOKUP($A178,'2023-24'!$A:$L,10,FALSE)</f>
        <v>397567.52999999933</v>
      </c>
      <c r="L178" s="60">
        <f>VLOOKUP($A178,'2023-24'!$A:$L,11,FALSE)</f>
        <v>226622.34000000032</v>
      </c>
      <c r="M178" s="48">
        <f>_xlfn.XLOOKUP(A178,'[2]School Balances'!$A:$A,'[2]School Balances'!$G:$G,,0)</f>
        <v>162090.15000000037</v>
      </c>
      <c r="N178" s="49">
        <f t="shared" si="18"/>
        <v>1.3969838619232178E-9</v>
      </c>
      <c r="O178" s="51"/>
      <c r="P178" s="36"/>
      <c r="Q178" s="36"/>
    </row>
    <row r="179" spans="1:17" outlineLevel="1" x14ac:dyDescent="0.35">
      <c r="A179" s="42">
        <v>1878</v>
      </c>
      <c r="B179" s="43">
        <v>2011</v>
      </c>
      <c r="C179" s="7" t="s">
        <v>192</v>
      </c>
      <c r="D179" s="28">
        <f>VLOOKUP(A179,[3]Instalments!$C:$Q,15,FALSE)+VLOOKUP(A179,[3]SchBlock!$C:$FQ,171,FALSE)</f>
        <v>3226839.4931394365</v>
      </c>
      <c r="E179" s="37">
        <f>VLOOKUP(A179,'[1]Summary of Checks'!$A:$AK,35,FALSE)</f>
        <v>682368.18000000063</v>
      </c>
      <c r="F179" s="72">
        <f t="shared" si="17"/>
        <v>0.21146641518760986</v>
      </c>
      <c r="G179" s="60">
        <f t="shared" si="15"/>
        <v>157424.66000000061</v>
      </c>
      <c r="H179" s="76">
        <f t="shared" si="16"/>
        <v>0.29988875755624261</v>
      </c>
      <c r="I179" s="60">
        <f>VLOOKUP(A179,'2023-24'!A:H,5,FALSE)</f>
        <v>524943.52</v>
      </c>
      <c r="J179" s="60">
        <f>VLOOKUP($A179,'2023-24'!$A:$L,9,FALSE)</f>
        <v>317382.12999999896</v>
      </c>
      <c r="K179" s="60">
        <f>VLOOKUP($A179,'2023-24'!$A:$L,10,FALSE)</f>
        <v>280587.27</v>
      </c>
      <c r="L179" s="60">
        <f>VLOOKUP($A179,'2023-24'!$A:$L,11,FALSE)</f>
        <v>207765.32999999961</v>
      </c>
      <c r="M179" s="48">
        <f>_xlfn.XLOOKUP(A179,'[2]School Balances'!$A:$A,'[2]School Balances'!$G:$G,,0)</f>
        <v>682368.18000000156</v>
      </c>
      <c r="N179" s="49">
        <f t="shared" si="18"/>
        <v>9.3132257461547852E-10</v>
      </c>
      <c r="O179" s="51"/>
      <c r="P179" s="36"/>
      <c r="Q179" s="36"/>
    </row>
    <row r="180" spans="1:17" outlineLevel="1" x14ac:dyDescent="0.35">
      <c r="A180" s="42">
        <v>2996</v>
      </c>
      <c r="B180" s="43">
        <v>3612</v>
      </c>
      <c r="C180" s="7" t="s">
        <v>193</v>
      </c>
      <c r="D180" s="28">
        <f>VLOOKUP(A180,[3]Instalments!$C:$Q,15,FALSE)+VLOOKUP(A180,[3]SchBlock!$C:$FQ,171,FALSE)</f>
        <v>1026509.7235390112</v>
      </c>
      <c r="E180" s="37">
        <f>VLOOKUP(A180,'[1]Summary of Checks'!$A:$AK,35,FALSE)</f>
        <v>194116.45999999996</v>
      </c>
      <c r="F180" s="72">
        <f t="shared" si="17"/>
        <v>0.18910338163262688</v>
      </c>
      <c r="G180" s="60">
        <f t="shared" si="15"/>
        <v>79250.399999999965</v>
      </c>
      <c r="H180" s="76">
        <f t="shared" si="16"/>
        <v>0.6899374802269701</v>
      </c>
      <c r="I180" s="60">
        <f>VLOOKUP(A180,'2023-24'!A:H,5,FALSE)</f>
        <v>114866.06</v>
      </c>
      <c r="J180" s="60">
        <f>VLOOKUP($A180,'2023-24'!$A:$L,9,FALSE)</f>
        <v>155192.54000000027</v>
      </c>
      <c r="K180" s="60">
        <f>VLOOKUP($A180,'2023-24'!$A:$L,10,FALSE)</f>
        <v>179571.36000000034</v>
      </c>
      <c r="L180" s="60">
        <f>VLOOKUP($A180,'2023-24'!$A:$L,11,FALSE)</f>
        <v>163821.73999999987</v>
      </c>
      <c r="M180" s="48">
        <f>_xlfn.XLOOKUP(A180,'[2]School Balances'!$A:$A,'[2]School Balances'!$G:$G,,0)</f>
        <v>194116.4600000002</v>
      </c>
      <c r="N180" s="49">
        <f t="shared" si="18"/>
        <v>2.3283064365386963E-10</v>
      </c>
      <c r="O180" s="51"/>
      <c r="P180" s="36"/>
      <c r="Q180" s="36"/>
    </row>
    <row r="181" spans="1:17" outlineLevel="1" x14ac:dyDescent="0.35">
      <c r="A181" s="42">
        <v>4148</v>
      </c>
      <c r="B181" s="43">
        <v>3815</v>
      </c>
      <c r="C181" s="7" t="s">
        <v>195</v>
      </c>
      <c r="D181" s="28">
        <f>VLOOKUP(A181,[3]Instalments!$C:$Q,15,FALSE)+VLOOKUP(A181,[3]SchBlock!$C:$FQ,171,FALSE)</f>
        <v>842719.58120807668</v>
      </c>
      <c r="E181" s="37">
        <f>VLOOKUP(A181,'[1]Summary of Checks'!$A:$AK,35,FALSE)</f>
        <v>20924.439999999711</v>
      </c>
      <c r="F181" s="72">
        <f t="shared" si="17"/>
        <v>2.4829659196957996E-2</v>
      </c>
      <c r="G181" s="60">
        <f t="shared" si="15"/>
        <v>83068.249999999767</v>
      </c>
      <c r="H181" s="76">
        <f t="shared" si="16"/>
        <v>-1.336709963550669</v>
      </c>
      <c r="I181" s="60">
        <f>VLOOKUP(A181,'2023-24'!A:H,5,FALSE)</f>
        <v>-62143.810000000056</v>
      </c>
      <c r="J181" s="60">
        <f>VLOOKUP($A181,'2023-24'!$A:$L,9,FALSE)</f>
        <v>-61498.690000000643</v>
      </c>
      <c r="K181" s="60">
        <f>VLOOKUP($A181,'2023-24'!$A:$L,10,FALSE)</f>
        <v>10106.859999999753</v>
      </c>
      <c r="L181" s="60">
        <f>VLOOKUP($A181,'2023-24'!$A:$L,11,FALSE)</f>
        <v>19847.64000000013</v>
      </c>
      <c r="M181" s="48">
        <f>_xlfn.XLOOKUP(A181,'[2]School Balances'!$A:$A,'[2]School Balances'!$G:$G,,0)</f>
        <v>20924.439999999478</v>
      </c>
      <c r="N181" s="49">
        <f t="shared" si="18"/>
        <v>-2.3283064365386963E-10</v>
      </c>
      <c r="O181" s="51"/>
      <c r="P181" s="36"/>
      <c r="Q181" s="36"/>
    </row>
    <row r="182" spans="1:17" outlineLevel="1" x14ac:dyDescent="0.35">
      <c r="A182" s="44">
        <v>1578</v>
      </c>
      <c r="B182" s="43">
        <v>5224</v>
      </c>
      <c r="C182" s="7" t="s">
        <v>196</v>
      </c>
      <c r="D182" s="28">
        <f>VLOOKUP(A182,[3]Instalments!$C:$Q,15,FALSE)+VLOOKUP(A182,[3]SchBlock!$C:$FQ,171,FALSE)</f>
        <v>1027532.5613956775</v>
      </c>
      <c r="E182" s="37">
        <f>VLOOKUP(A182,'[1]Summary of Checks'!$A:$AK,35,FALSE)</f>
        <v>89541.180000000633</v>
      </c>
      <c r="F182" s="72">
        <f t="shared" si="17"/>
        <v>8.7141939208601416E-2</v>
      </c>
      <c r="G182" s="60">
        <f t="shared" si="15"/>
        <v>27346.690000001108</v>
      </c>
      <c r="H182" s="76">
        <f t="shared" si="16"/>
        <v>0.4396963460911299</v>
      </c>
      <c r="I182" s="60">
        <f>VLOOKUP(A182,'2023-24'!A:H,5,FALSE)</f>
        <v>62194.489999999525</v>
      </c>
      <c r="J182" s="60">
        <f>VLOOKUP($A182,'2023-24'!$A:$L,9,FALSE)</f>
        <v>66138.499999999767</v>
      </c>
      <c r="K182" s="60">
        <f>VLOOKUP($A182,'2023-24'!$A:$L,10,FALSE)</f>
        <v>90030.570000000531</v>
      </c>
      <c r="L182" s="60">
        <f>VLOOKUP($A182,'2023-24'!$A:$L,11,FALSE)</f>
        <v>115652.01000000047</v>
      </c>
      <c r="M182" s="48">
        <f>_xlfn.XLOOKUP(A182,'[2]School Balances'!$A:$A,'[2]School Balances'!$G:$G,,0)</f>
        <v>89541.179999999935</v>
      </c>
      <c r="N182" s="49">
        <f t="shared" si="18"/>
        <v>-6.9849193096160889E-10</v>
      </c>
      <c r="O182" s="51"/>
      <c r="P182" s="36"/>
      <c r="Q182" s="36"/>
    </row>
    <row r="183" spans="1:17" outlineLevel="1" x14ac:dyDescent="0.35">
      <c r="A183" s="42">
        <v>2168</v>
      </c>
      <c r="B183" s="43">
        <v>3023</v>
      </c>
      <c r="C183" s="7" t="s">
        <v>197</v>
      </c>
      <c r="D183" s="28">
        <f>VLOOKUP(A183,[3]Instalments!$C:$Q,15,FALSE)+VLOOKUP(A183,[3]SchBlock!$C:$FQ,171,FALSE)</f>
        <v>1124375.540684904</v>
      </c>
      <c r="E183" s="37">
        <f>VLOOKUP(A183,'[1]Summary of Checks'!$A:$AK,35,FALSE)</f>
        <v>436214.72</v>
      </c>
      <c r="F183" s="72">
        <f t="shared" si="17"/>
        <v>0.38796176563417895</v>
      </c>
      <c r="G183" s="60">
        <f t="shared" si="15"/>
        <v>46051.700000000186</v>
      </c>
      <c r="H183" s="76">
        <f t="shared" si="16"/>
        <v>0.11803194469839866</v>
      </c>
      <c r="I183" s="60">
        <f>VLOOKUP(A183,'2023-24'!A:H,5,FALSE)</f>
        <v>390163.01999999979</v>
      </c>
      <c r="J183" s="60">
        <f>VLOOKUP($A183,'2023-24'!$A:$L,9,FALSE)</f>
        <v>335948.96000000043</v>
      </c>
      <c r="K183" s="60">
        <f>VLOOKUP($A183,'2023-24'!$A:$L,10,FALSE)</f>
        <v>323703.50000000023</v>
      </c>
      <c r="L183" s="60">
        <f>VLOOKUP($A183,'2023-24'!$A:$L,11,FALSE)</f>
        <v>361089.26</v>
      </c>
      <c r="M183" s="48">
        <f>_xlfn.XLOOKUP(A183,'[2]School Balances'!$A:$A,'[2]School Balances'!$G:$G,,0)</f>
        <v>436214.7200000002</v>
      </c>
      <c r="N183" s="49">
        <f t="shared" si="18"/>
        <v>0</v>
      </c>
      <c r="O183" s="51"/>
      <c r="P183" s="36"/>
      <c r="Q183" s="36"/>
    </row>
    <row r="184" spans="1:17" outlineLevel="1" x14ac:dyDescent="0.35">
      <c r="A184" s="42">
        <v>4436</v>
      </c>
      <c r="B184" s="43">
        <v>3028</v>
      </c>
      <c r="C184" s="7" t="s">
        <v>279</v>
      </c>
      <c r="D184" s="28">
        <f>VLOOKUP(A184,[3]Instalments!$C:$Q,15,FALSE)+VLOOKUP(A184,[3]SchBlock!$C:$FQ,171,FALSE)</f>
        <v>1280887.5399999998</v>
      </c>
      <c r="E184" s="37">
        <f>VLOOKUP(A184,'[1]Summary of Checks'!$A:$AK,35,FALSE)</f>
        <v>264833.00000000023</v>
      </c>
      <c r="F184" s="72">
        <f t="shared" si="17"/>
        <v>0.20675741759499064</v>
      </c>
      <c r="G184" s="60">
        <f t="shared" si="15"/>
        <v>142629.48000000045</v>
      </c>
      <c r="H184" s="76">
        <f t="shared" si="16"/>
        <v>1.167147067449454</v>
      </c>
      <c r="I184" s="60">
        <f>VLOOKUP(A184,'2023-24'!A:H,5,FALSE)</f>
        <v>122203.51999999979</v>
      </c>
      <c r="J184" s="60">
        <f>VLOOKUP($A184,'2023-24'!$A:$L,9,FALSE)</f>
        <v>155078.86999999988</v>
      </c>
      <c r="K184" s="60">
        <f>VLOOKUP($A184,'2023-24'!$A:$L,10,FALSE)</f>
        <v>216757.81999999983</v>
      </c>
      <c r="L184" s="60">
        <f>VLOOKUP($A184,'2023-24'!$A:$L,11,FALSE)</f>
        <v>162678.13000000035</v>
      </c>
      <c r="M184" s="48">
        <f>_xlfn.XLOOKUP(A184,'[2]School Balances'!$A:$A,'[2]School Balances'!$G:$G,,0)</f>
        <v>264833</v>
      </c>
      <c r="N184" s="49">
        <f t="shared" si="18"/>
        <v>0</v>
      </c>
      <c r="O184" s="51"/>
      <c r="P184" s="36"/>
      <c r="Q184" s="36"/>
    </row>
    <row r="185" spans="1:17" outlineLevel="1" x14ac:dyDescent="0.35">
      <c r="A185" s="42">
        <v>4508</v>
      </c>
      <c r="B185" s="43">
        <v>3015</v>
      </c>
      <c r="C185" s="7" t="s">
        <v>199</v>
      </c>
      <c r="D185" s="28">
        <f>VLOOKUP(A185,[3]Instalments!$C:$Q,15,FALSE)+VLOOKUP(A185,[3]SchBlock!$C:$FQ,171,FALSE)</f>
        <v>501977.28410413396</v>
      </c>
      <c r="E185" s="37">
        <f>VLOOKUP(A185,'[1]Summary of Checks'!$A:$AK,35,FALSE)</f>
        <v>31667.869999999879</v>
      </c>
      <c r="F185" s="72">
        <f t="shared" si="17"/>
        <v>6.3086261077563932E-2</v>
      </c>
      <c r="G185" s="60">
        <f t="shared" si="15"/>
        <v>-4528.660000000149</v>
      </c>
      <c r="H185" s="76">
        <f t="shared" si="16"/>
        <v>-0.12511309785772684</v>
      </c>
      <c r="I185" s="60">
        <f>VLOOKUP(A185,'2023-24'!A:H,5,FALSE)</f>
        <v>36196.530000000028</v>
      </c>
      <c r="J185" s="60">
        <f>VLOOKUP($A185,'2023-24'!$A:$L,9,FALSE)</f>
        <v>60983.870000000112</v>
      </c>
      <c r="K185" s="60">
        <f>VLOOKUP($A185,'2023-24'!$A:$L,10,FALSE)</f>
        <v>72378.180000000168</v>
      </c>
      <c r="L185" s="60">
        <f>VLOOKUP($A185,'2023-24'!$A:$L,11,FALSE)</f>
        <v>90114.300000000047</v>
      </c>
      <c r="M185" s="48">
        <f>_xlfn.XLOOKUP(A185,'[2]School Balances'!$A:$A,'[2]School Balances'!$G:$G,,0)</f>
        <v>31667.869999999879</v>
      </c>
      <c r="N185" s="49">
        <f t="shared" si="18"/>
        <v>0</v>
      </c>
      <c r="O185" s="51"/>
      <c r="P185" s="36"/>
      <c r="Q185" s="36"/>
    </row>
    <row r="186" spans="1:17" outlineLevel="1" x14ac:dyDescent="0.35">
      <c r="A186" s="42">
        <v>3884</v>
      </c>
      <c r="B186" s="43">
        <v>3430</v>
      </c>
      <c r="C186" s="7" t="s">
        <v>200</v>
      </c>
      <c r="D186" s="28">
        <f>VLOOKUP(A186,[3]Instalments!$C:$Q,15,FALSE)+VLOOKUP(A186,[3]SchBlock!$C:$FQ,171,FALSE)</f>
        <v>1087724.1728457736</v>
      </c>
      <c r="E186" s="37">
        <f>VLOOKUP(A186,'[1]Summary of Checks'!$A:$AK,35,FALSE)</f>
        <v>64217.339999999618</v>
      </c>
      <c r="F186" s="72">
        <f t="shared" si="17"/>
        <v>5.9038257678865495E-2</v>
      </c>
      <c r="G186" s="60">
        <f t="shared" si="15"/>
        <v>45117.899999999674</v>
      </c>
      <c r="H186" s="76">
        <f t="shared" si="16"/>
        <v>2.3622629773438284</v>
      </c>
      <c r="I186" s="60">
        <f>VLOOKUP(A186,'2023-24'!A:H,5,FALSE)</f>
        <v>19099.439999999944</v>
      </c>
      <c r="J186" s="60">
        <f>VLOOKUP($A186,'2023-24'!$A:$L,9,FALSE)</f>
        <v>76909.909999999916</v>
      </c>
      <c r="K186" s="60">
        <f>VLOOKUP($A186,'2023-24'!$A:$L,10,FALSE)</f>
        <v>124110.62999999989</v>
      </c>
      <c r="L186" s="60">
        <f>VLOOKUP($A186,'2023-24'!$A:$L,11,FALSE)</f>
        <v>186022.34000000043</v>
      </c>
      <c r="M186" s="48">
        <f>_xlfn.XLOOKUP(A186,'[2]School Balances'!$A:$A,'[2]School Balances'!$G:$G,,0)</f>
        <v>64217.339999999851</v>
      </c>
      <c r="N186" s="49">
        <f t="shared" si="18"/>
        <v>2.3283064365386963E-10</v>
      </c>
      <c r="O186" s="51"/>
      <c r="P186" s="36"/>
      <c r="Q186" s="36"/>
    </row>
    <row r="187" spans="1:17" outlineLevel="1" x14ac:dyDescent="0.35">
      <c r="A187" s="42">
        <v>1018</v>
      </c>
      <c r="B187" s="43">
        <v>3030</v>
      </c>
      <c r="C187" s="7" t="s">
        <v>201</v>
      </c>
      <c r="D187" s="28"/>
      <c r="E187" s="37"/>
      <c r="F187" s="72"/>
      <c r="G187" s="60">
        <f t="shared" si="15"/>
        <v>-32802.339999999967</v>
      </c>
      <c r="H187" s="76">
        <f t="shared" si="16"/>
        <v>-1</v>
      </c>
      <c r="I187" s="60">
        <f>VLOOKUP(A187,'2023-24'!A:H,5,FALSE)</f>
        <v>32802.339999999967</v>
      </c>
      <c r="J187" s="60">
        <f>VLOOKUP($A187,'2023-24'!$A:$L,9,FALSE)</f>
        <v>23352.999999999767</v>
      </c>
      <c r="K187" s="60">
        <f>VLOOKUP($A187,'2023-24'!$A:$L,10,FALSE)</f>
        <v>26156.829999999842</v>
      </c>
      <c r="L187" s="60">
        <f>VLOOKUP($A187,'2023-24'!$A:$L,11,FALSE)</f>
        <v>29871.6599999998</v>
      </c>
      <c r="M187" s="48">
        <f>_xlfn.XLOOKUP(A187,'[2]School Balances'!$A:$A,'[2]School Balances'!$G:$G,,0)</f>
        <v>0</v>
      </c>
      <c r="N187" s="49">
        <f t="shared" si="18"/>
        <v>0</v>
      </c>
      <c r="O187" s="51"/>
      <c r="P187" s="36"/>
      <c r="Q187" s="36"/>
    </row>
    <row r="188" spans="1:17" outlineLevel="1" x14ac:dyDescent="0.35">
      <c r="A188" s="42">
        <v>1506</v>
      </c>
      <c r="B188" s="43">
        <v>3450</v>
      </c>
      <c r="C188" s="7" t="s">
        <v>202</v>
      </c>
      <c r="D188" s="28">
        <f>VLOOKUP(A188,[3]Instalments!$C:$Q,15,FALSE)+VLOOKUP(A188,[3]SchBlock!$C:$FQ,171,FALSE)</f>
        <v>1177608.8179034279</v>
      </c>
      <c r="E188" s="37">
        <f>VLOOKUP(A188,'[1]Summary of Checks'!$A:$AK,35,FALSE)</f>
        <v>49038.470000000438</v>
      </c>
      <c r="F188" s="72">
        <f t="shared" si="17"/>
        <v>4.1642410666817828E-2</v>
      </c>
      <c r="G188" s="60">
        <f t="shared" si="15"/>
        <v>-44813.35999999987</v>
      </c>
      <c r="H188" s="76">
        <f t="shared" si="16"/>
        <v>-0.47749052948674225</v>
      </c>
      <c r="I188" s="60">
        <f>VLOOKUP(A188,'2023-24'!A:H,5,FALSE)</f>
        <v>93851.830000000307</v>
      </c>
      <c r="J188" s="60">
        <f>VLOOKUP($A188,'2023-24'!$A:$L,9,FALSE)</f>
        <v>27407.850000000093</v>
      </c>
      <c r="K188" s="60">
        <f>VLOOKUP($A188,'2023-24'!$A:$L,10,FALSE)</f>
        <v>37687.959999999963</v>
      </c>
      <c r="L188" s="60">
        <f>VLOOKUP($A188,'2023-24'!$A:$L,11,FALSE)</f>
        <v>57336.440000000293</v>
      </c>
      <c r="M188" s="48">
        <f>_xlfn.XLOOKUP(A188,'[2]School Balances'!$A:$A,'[2]School Balances'!$G:$G,,0)</f>
        <v>49038.470000000205</v>
      </c>
      <c r="N188" s="49">
        <f t="shared" si="18"/>
        <v>-2.3283064365386963E-10</v>
      </c>
      <c r="O188" s="51"/>
      <c r="P188" s="36"/>
      <c r="Q188" s="36"/>
    </row>
    <row r="189" spans="1:17" outlineLevel="1" x14ac:dyDescent="0.35">
      <c r="A189" s="42">
        <v>2870</v>
      </c>
      <c r="B189" s="43">
        <v>3580</v>
      </c>
      <c r="C189" s="7" t="s">
        <v>203</v>
      </c>
      <c r="D189" s="28">
        <f>VLOOKUP(A189,[3]Instalments!$C:$Q,15,FALSE)+VLOOKUP(A189,[3]SchBlock!$C:$FQ,171,FALSE)</f>
        <v>442986.07886183576</v>
      </c>
      <c r="E189" s="37">
        <f>VLOOKUP(A189,'[1]Summary of Checks'!$A:$AK,35,FALSE)</f>
        <v>129299.71999999997</v>
      </c>
      <c r="F189" s="72">
        <f t="shared" si="17"/>
        <v>0.29188212941636849</v>
      </c>
      <c r="G189" s="60">
        <f t="shared" si="15"/>
        <v>61702.929999999993</v>
      </c>
      <c r="H189" s="76">
        <f t="shared" si="16"/>
        <v>0.9128085815909307</v>
      </c>
      <c r="I189" s="60">
        <f>VLOOKUP(A189,'2023-24'!A:H,5,FALSE)</f>
        <v>67596.789999999979</v>
      </c>
      <c r="J189" s="60">
        <f>VLOOKUP($A189,'2023-24'!$A:$L,9,FALSE)</f>
        <v>21819.910000000149</v>
      </c>
      <c r="K189" s="60">
        <f>VLOOKUP($A189,'2023-24'!$A:$L,10,FALSE)</f>
        <v>-3058.7099999998463</v>
      </c>
      <c r="L189" s="60">
        <f>VLOOKUP($A189,'2023-24'!$A:$L,11,FALSE)</f>
        <v>-14248.640000000072</v>
      </c>
      <c r="M189" s="48">
        <f>_xlfn.XLOOKUP(A189,'[2]School Balances'!$A:$A,'[2]School Balances'!$G:$G,,0)</f>
        <v>129299.71999999997</v>
      </c>
      <c r="N189" s="49">
        <f t="shared" si="18"/>
        <v>0</v>
      </c>
      <c r="O189" s="51"/>
      <c r="P189" s="36"/>
      <c r="Q189" s="36"/>
    </row>
    <row r="190" spans="1:17" outlineLevel="1" x14ac:dyDescent="0.35">
      <c r="A190" s="44">
        <v>4202</v>
      </c>
      <c r="B190" s="43">
        <v>5229</v>
      </c>
      <c r="C190" s="7" t="s">
        <v>280</v>
      </c>
      <c r="D190" s="28">
        <f>VLOOKUP(A190,[3]Instalments!$C:$Q,15,FALSE)+VLOOKUP(A190,[3]SchBlock!$C:$FQ,171,FALSE)</f>
        <v>1354029.2825755575</v>
      </c>
      <c r="E190" s="37">
        <f>VLOOKUP(A190,'[1]Summary of Checks'!$A:$AK,35,FALSE)</f>
        <v>213010.53000000049</v>
      </c>
      <c r="F190" s="72">
        <f t="shared" si="17"/>
        <v>0.15731604385602649</v>
      </c>
      <c r="G190" s="60">
        <f t="shared" si="15"/>
        <v>-8832.1099999996368</v>
      </c>
      <c r="H190" s="76">
        <f t="shared" si="16"/>
        <v>-3.9812499526689873E-2</v>
      </c>
      <c r="I190" s="60">
        <f>VLOOKUP(A190,'2023-24'!A:H,5,FALSE)</f>
        <v>221842.64000000013</v>
      </c>
      <c r="J190" s="60">
        <f>VLOOKUP($A190,'2023-24'!$A:$L,9,FALSE)</f>
        <v>282001.21999999974</v>
      </c>
      <c r="K190" s="60">
        <f>VLOOKUP($A190,'2023-24'!$A:$L,10,FALSE)</f>
        <v>308626.42000000039</v>
      </c>
      <c r="L190" s="60">
        <f>VLOOKUP($A190,'2023-24'!$A:$L,11,FALSE)</f>
        <v>159821.48999999953</v>
      </c>
      <c r="M190" s="48">
        <f>_xlfn.XLOOKUP(A190,'[2]School Balances'!$A:$A,'[2]School Balances'!$G:$G,,0)</f>
        <v>213010.5299999998</v>
      </c>
      <c r="N190" s="49">
        <f t="shared" si="18"/>
        <v>-6.9849193096160889E-10</v>
      </c>
      <c r="O190" s="51"/>
      <c r="P190" s="36"/>
      <c r="Q190" s="36"/>
    </row>
    <row r="191" spans="1:17" outlineLevel="1" x14ac:dyDescent="0.35">
      <c r="A191" s="42">
        <v>1880</v>
      </c>
      <c r="B191" s="43">
        <v>2297</v>
      </c>
      <c r="C191" s="7" t="s">
        <v>206</v>
      </c>
      <c r="D191" s="28">
        <f>VLOOKUP(A191,[3]Instalments!$C:$Q,15,FALSE)+VLOOKUP(A191,[3]SchBlock!$C:$FQ,171,FALSE)</f>
        <v>1363111.2337974363</v>
      </c>
      <c r="E191" s="37">
        <f>VLOOKUP(A191,'[1]Summary of Checks'!$A:$AK,35,FALSE)</f>
        <v>496286.75999999978</v>
      </c>
      <c r="F191" s="72">
        <f t="shared" si="17"/>
        <v>0.36408383094123187</v>
      </c>
      <c r="G191" s="60">
        <f t="shared" si="15"/>
        <v>-59701.229999999516</v>
      </c>
      <c r="H191" s="76">
        <f t="shared" si="16"/>
        <v>-0.10737863240535032</v>
      </c>
      <c r="I191" s="60">
        <f>VLOOKUP(A191,'2023-24'!A:H,5,FALSE)</f>
        <v>555987.98999999929</v>
      </c>
      <c r="J191" s="60">
        <f>VLOOKUP($A191,'2023-24'!$A:$L,9,FALSE)</f>
        <v>410842.55000000028</v>
      </c>
      <c r="K191" s="60">
        <f>VLOOKUP($A191,'2023-24'!$A:$L,10,FALSE)</f>
        <v>334970.1100000008</v>
      </c>
      <c r="L191" s="60">
        <f>VLOOKUP($A191,'2023-24'!$A:$L,11,FALSE)</f>
        <v>236087.4700000002</v>
      </c>
      <c r="M191" s="48">
        <f>_xlfn.XLOOKUP(A191,'[2]School Balances'!$A:$A,'[2]School Balances'!$G:$G,,0)</f>
        <v>496286.75999999978</v>
      </c>
      <c r="N191" s="49">
        <f t="shared" si="18"/>
        <v>0</v>
      </c>
      <c r="O191" s="51"/>
      <c r="P191" s="36"/>
      <c r="Q191" s="36"/>
    </row>
    <row r="192" spans="1:17" outlineLevel="1" x14ac:dyDescent="0.35">
      <c r="A192" s="42">
        <v>2372</v>
      </c>
      <c r="B192" s="43">
        <v>3810</v>
      </c>
      <c r="C192" s="7" t="s">
        <v>207</v>
      </c>
      <c r="D192" s="28">
        <f>VLOOKUP(A192,[3]Instalments!$C:$Q,15,FALSE)+VLOOKUP(A192,[3]SchBlock!$C:$FQ,171,FALSE)</f>
        <v>1204098.2390732619</v>
      </c>
      <c r="E192" s="37">
        <f>VLOOKUP(A192,'[1]Summary of Checks'!$A:$AK,35,FALSE)</f>
        <v>108017.72999999975</v>
      </c>
      <c r="F192" s="72">
        <f t="shared" si="17"/>
        <v>8.9708402931587994E-2</v>
      </c>
      <c r="G192" s="60">
        <f t="shared" si="15"/>
        <v>55508.37999999919</v>
      </c>
      <c r="H192" s="76">
        <f t="shared" si="16"/>
        <v>1.0571142091836712</v>
      </c>
      <c r="I192" s="60">
        <f>VLOOKUP(A192,'2023-24'!A:H,5,FALSE)</f>
        <v>52509.350000000559</v>
      </c>
      <c r="J192" s="60">
        <f>VLOOKUP($A192,'2023-24'!$A:$L,9,FALSE)</f>
        <v>27306.890000000363</v>
      </c>
      <c r="K192" s="60">
        <f>VLOOKUP($A192,'2023-24'!$A:$L,10,FALSE)</f>
        <v>80688.010000000475</v>
      </c>
      <c r="L192" s="60">
        <f>VLOOKUP($A192,'2023-24'!$A:$L,11,FALSE)</f>
        <v>54468.64000000013</v>
      </c>
      <c r="M192" s="48">
        <f>_xlfn.XLOOKUP(A192,'[2]School Balances'!$A:$A,'[2]School Balances'!$G:$G,,0)</f>
        <v>108017.72999999998</v>
      </c>
      <c r="N192" s="49">
        <f t="shared" si="18"/>
        <v>2.3283064365386963E-10</v>
      </c>
      <c r="O192" s="51"/>
      <c r="P192" s="36"/>
      <c r="Q192" s="36"/>
    </row>
    <row r="193" spans="1:17" outlineLevel="1" x14ac:dyDescent="0.35">
      <c r="A193" s="42">
        <v>1382</v>
      </c>
      <c r="B193" s="43">
        <v>3440</v>
      </c>
      <c r="C193" s="7" t="s">
        <v>208</v>
      </c>
      <c r="D193" s="28">
        <f>VLOOKUP(A193,[3]Instalments!$C:$Q,15,FALSE)+VLOOKUP(A193,[3]SchBlock!$C:$FQ,171,FALSE)</f>
        <v>2035902.1999999997</v>
      </c>
      <c r="E193" s="37">
        <f>VLOOKUP(A193,'[1]Summary of Checks'!$A:$AK,35,FALSE)</f>
        <v>164256.67000000039</v>
      </c>
      <c r="F193" s="72">
        <f t="shared" si="17"/>
        <v>8.0680039542174675E-2</v>
      </c>
      <c r="G193" s="60">
        <f t="shared" si="15"/>
        <v>268360.4300000011</v>
      </c>
      <c r="H193" s="76">
        <f t="shared" si="16"/>
        <v>-2.5778168819262559</v>
      </c>
      <c r="I193" s="60">
        <f>VLOOKUP(A193,'2023-24'!A:H,5,FALSE)</f>
        <v>-104103.76000000071</v>
      </c>
      <c r="J193" s="60">
        <f>VLOOKUP($A193,'2023-24'!$A:$L,9,FALSE)</f>
        <v>14271.959999999497</v>
      </c>
      <c r="K193" s="60">
        <f>VLOOKUP($A193,'2023-24'!$A:$L,10,FALSE)</f>
        <v>151510.1799999997</v>
      </c>
      <c r="L193" s="60">
        <f>VLOOKUP($A193,'2023-24'!$A:$L,11,FALSE)</f>
        <v>153911.09999999986</v>
      </c>
      <c r="M193" s="48">
        <f>_xlfn.XLOOKUP(A193,'[2]School Balances'!$A:$A,'[2]School Balances'!$G:$G,,0)</f>
        <v>164256.66999999993</v>
      </c>
      <c r="N193" s="49">
        <f t="shared" si="18"/>
        <v>-4.6566128730773926E-10</v>
      </c>
      <c r="O193" s="51"/>
      <c r="P193" s="36"/>
      <c r="Q193" s="36"/>
    </row>
    <row r="194" spans="1:17" outlineLevel="1" x14ac:dyDescent="0.35">
      <c r="A194" s="42">
        <v>3688</v>
      </c>
      <c r="B194" s="43">
        <v>3102</v>
      </c>
      <c r="C194" s="7" t="s">
        <v>210</v>
      </c>
      <c r="D194" s="28"/>
      <c r="E194" s="37"/>
      <c r="F194" s="72"/>
      <c r="G194" s="60"/>
      <c r="H194" s="76"/>
      <c r="I194" s="60"/>
      <c r="J194" s="60">
        <f>VLOOKUP($A194,'2023-24'!$A:$L,9,FALSE)</f>
        <v>81136.019999999786</v>
      </c>
      <c r="K194" s="60">
        <f>VLOOKUP($A194,'2023-24'!$A:$L,10,FALSE)</f>
        <v>143911.80000000005</v>
      </c>
      <c r="L194" s="60">
        <f>VLOOKUP($A194,'2023-24'!$A:$L,11,FALSE)</f>
        <v>120016.43999999994</v>
      </c>
      <c r="M194" s="48">
        <f>_xlfn.XLOOKUP(A194,'[2]School Balances'!$A:$A,'[2]School Balances'!$G:$G,,0)</f>
        <v>0</v>
      </c>
      <c r="N194" s="49">
        <f t="shared" si="18"/>
        <v>0</v>
      </c>
      <c r="O194" s="51"/>
      <c r="P194" s="36"/>
      <c r="Q194" s="36"/>
    </row>
    <row r="195" spans="1:17" outlineLevel="1" x14ac:dyDescent="0.35">
      <c r="A195" s="42">
        <v>1808</v>
      </c>
      <c r="B195" s="43">
        <v>3209</v>
      </c>
      <c r="C195" s="7" t="s">
        <v>211</v>
      </c>
      <c r="D195" s="28">
        <f>VLOOKUP(A195,[3]Instalments!$C:$Q,15,FALSE)+VLOOKUP(A195,[3]SchBlock!$C:$FQ,171,FALSE)</f>
        <v>1354140.7</v>
      </c>
      <c r="E195" s="37">
        <f>VLOOKUP(A195,'[1]Summary of Checks'!$A:$AK,35,FALSE)</f>
        <v>47043.550000000745</v>
      </c>
      <c r="F195" s="72">
        <f t="shared" si="17"/>
        <v>3.4740518470496272E-2</v>
      </c>
      <c r="G195" s="60">
        <f t="shared" si="15"/>
        <v>-10073.539999999572</v>
      </c>
      <c r="H195" s="76">
        <f t="shared" si="16"/>
        <v>-0.17636647805410807</v>
      </c>
      <c r="I195" s="60">
        <f>VLOOKUP(A195,'2023-24'!A:H,5,FALSE)</f>
        <v>57117.090000000317</v>
      </c>
      <c r="J195" s="60">
        <f>VLOOKUP($A195,'2023-24'!$A:$L,9,FALSE)</f>
        <v>-28549.189999999944</v>
      </c>
      <c r="K195" s="60">
        <f>VLOOKUP($A195,'2023-24'!$A:$L,10,FALSE)</f>
        <v>31556.070000000298</v>
      </c>
      <c r="L195" s="60">
        <f>VLOOKUP($A195,'2023-24'!$A:$L,11,FALSE)</f>
        <v>-9808.1300000001211</v>
      </c>
      <c r="M195" s="48">
        <f>_xlfn.XLOOKUP(A195,'[2]School Balances'!$A:$A,'[2]School Balances'!$G:$G,,0)</f>
        <v>47043.549999999814</v>
      </c>
      <c r="N195" s="49">
        <f t="shared" si="18"/>
        <v>-9.3132257461547852E-10</v>
      </c>
      <c r="O195" s="51"/>
      <c r="P195" s="36"/>
      <c r="Q195" s="36"/>
    </row>
    <row r="196" spans="1:17" outlineLevel="1" x14ac:dyDescent="0.35">
      <c r="A196" s="42">
        <v>3932</v>
      </c>
      <c r="B196" s="43">
        <v>3013</v>
      </c>
      <c r="C196" s="7" t="s">
        <v>212</v>
      </c>
      <c r="D196" s="28">
        <f>VLOOKUP(A196,[3]Instalments!$C:$Q,15,FALSE)+VLOOKUP(A196,[3]SchBlock!$C:$FQ,171,FALSE)</f>
        <v>1100913.7727791355</v>
      </c>
      <c r="E196" s="37">
        <f>VLOOKUP(A196,'[1]Summary of Checks'!$A:$AK,35,FALSE)</f>
        <v>102842.07999999914</v>
      </c>
      <c r="F196" s="72">
        <f t="shared" si="17"/>
        <v>9.3415199757548362E-2</v>
      </c>
      <c r="G196" s="60">
        <f t="shared" ref="G196:G230" si="19">E196-I196</f>
        <v>50567.409999999218</v>
      </c>
      <c r="H196" s="76">
        <f t="shared" ref="H196:H230" si="20">(G196/I196)</f>
        <v>0.96734058770718767</v>
      </c>
      <c r="I196" s="60">
        <f>VLOOKUP(A196,'2023-24'!A:H,5,FALSE)</f>
        <v>52274.669999999925</v>
      </c>
      <c r="J196" s="60">
        <f>VLOOKUP($A196,'2023-24'!$A:$L,9,FALSE)</f>
        <v>102053.18999999994</v>
      </c>
      <c r="K196" s="60">
        <f>VLOOKUP($A196,'2023-24'!$A:$L,10,FALSE)</f>
        <v>122485.44000000041</v>
      </c>
      <c r="L196" s="60">
        <f>VLOOKUP($A196,'2023-24'!$A:$L,11,FALSE)</f>
        <v>144630.17000000027</v>
      </c>
      <c r="M196" s="48">
        <f>_xlfn.XLOOKUP(A196,'[2]School Balances'!$A:$A,'[2]School Balances'!$G:$G,,0)</f>
        <v>102842.07999999984</v>
      </c>
      <c r="N196" s="49">
        <f t="shared" si="18"/>
        <v>6.9849193096160889E-10</v>
      </c>
      <c r="O196" s="51"/>
      <c r="P196" s="36"/>
      <c r="Q196" s="36"/>
    </row>
    <row r="197" spans="1:17" outlineLevel="1" x14ac:dyDescent="0.35">
      <c r="A197" s="42">
        <v>1428</v>
      </c>
      <c r="B197" s="43">
        <v>3622</v>
      </c>
      <c r="C197" s="7" t="s">
        <v>214</v>
      </c>
      <c r="D197" s="28"/>
      <c r="E197" s="37"/>
      <c r="F197" s="72"/>
      <c r="G197" s="60"/>
      <c r="H197" s="76"/>
      <c r="I197" s="60"/>
      <c r="J197" s="60">
        <f>VLOOKUP($A197,'2023-24'!$A:$L,9,FALSE)</f>
        <v>15109.54000000027</v>
      </c>
      <c r="K197" s="60">
        <f>VLOOKUP($A197,'2023-24'!$A:$L,10,FALSE)</f>
        <v>48862.229999999749</v>
      </c>
      <c r="L197" s="60">
        <f>VLOOKUP($A197,'2023-24'!$A:$L,11,FALSE)</f>
        <v>86681.300000000512</v>
      </c>
      <c r="M197" s="48">
        <f>_xlfn.XLOOKUP(A197,'[2]School Balances'!$A:$A,'[2]School Balances'!$G:$G,,0)</f>
        <v>0</v>
      </c>
      <c r="N197" s="49">
        <f t="shared" si="18"/>
        <v>0</v>
      </c>
      <c r="O197" s="51"/>
      <c r="P197" s="36"/>
      <c r="Q197" s="36"/>
    </row>
    <row r="198" spans="1:17" outlineLevel="1" x14ac:dyDescent="0.35">
      <c r="A198" s="42">
        <v>1426</v>
      </c>
      <c r="B198" s="43">
        <v>3592</v>
      </c>
      <c r="C198" s="7" t="s">
        <v>215</v>
      </c>
      <c r="D198" s="28">
        <f>VLOOKUP(A198,[3]Instalments!$C:$Q,15,FALSE)+VLOOKUP(A198,[3]SchBlock!$C:$FQ,171,FALSE)</f>
        <v>2656133.2099788692</v>
      </c>
      <c r="E198" s="37">
        <f>VLOOKUP(A198,'[1]Summary of Checks'!$A:$AK,35,FALSE)</f>
        <v>314001.48999999929</v>
      </c>
      <c r="F198" s="72">
        <f t="shared" si="17"/>
        <v>0.11821752343606944</v>
      </c>
      <c r="G198" s="60">
        <f t="shared" si="19"/>
        <v>108732.22999999905</v>
      </c>
      <c r="H198" s="76">
        <f t="shared" si="20"/>
        <v>0.52970537332281964</v>
      </c>
      <c r="I198" s="60">
        <f>VLOOKUP(A198,'2023-24'!A:H,5,FALSE)</f>
        <v>205269.26000000024</v>
      </c>
      <c r="J198" s="60">
        <f>VLOOKUP($A198,'2023-24'!$A:$L,9,FALSE)</f>
        <v>119024.60999999987</v>
      </c>
      <c r="K198" s="60">
        <f>VLOOKUP($A198,'2023-24'!$A:$L,10,FALSE)</f>
        <v>121533.04000000027</v>
      </c>
      <c r="L198" s="60">
        <f>VLOOKUP($A198,'2023-24'!$A:$L,11,FALSE)</f>
        <v>131074.35000000009</v>
      </c>
      <c r="M198" s="48">
        <f>_xlfn.XLOOKUP(A198,'[2]School Balances'!$A:$A,'[2]School Balances'!$G:$G,,0)</f>
        <v>314001.48999999976</v>
      </c>
      <c r="N198" s="49">
        <f t="shared" si="18"/>
        <v>4.6566128730773926E-10</v>
      </c>
      <c r="O198" s="51"/>
      <c r="P198" s="36"/>
      <c r="Q198" s="36"/>
    </row>
    <row r="199" spans="1:17" outlineLevel="1" x14ac:dyDescent="0.35">
      <c r="A199" s="42">
        <v>4216</v>
      </c>
      <c r="B199" s="43">
        <v>2041</v>
      </c>
      <c r="C199" s="7" t="s">
        <v>216</v>
      </c>
      <c r="D199" s="28">
        <f>VLOOKUP(A199,[3]Instalments!$C:$Q,15,FALSE)+VLOOKUP(A199,[3]SchBlock!$C:$FQ,171,FALSE)</f>
        <v>1896202</v>
      </c>
      <c r="E199" s="37">
        <f>VLOOKUP(A199,'[1]Summary of Checks'!$A:$AK,35,FALSE)</f>
        <v>193057.80000000121</v>
      </c>
      <c r="F199" s="72">
        <f t="shared" si="17"/>
        <v>0.10181288702364052</v>
      </c>
      <c r="G199" s="60">
        <f t="shared" si="19"/>
        <v>11117.160000000149</v>
      </c>
      <c r="H199" s="76">
        <f t="shared" si="20"/>
        <v>6.1103225755389692E-2</v>
      </c>
      <c r="I199" s="60">
        <f>VLOOKUP(A199,'2023-24'!A:H,5,FALSE)</f>
        <v>181940.64000000106</v>
      </c>
      <c r="J199" s="60">
        <f>VLOOKUP($A199,'2023-24'!$A:$L,9,FALSE)</f>
        <v>147921.24000000022</v>
      </c>
      <c r="K199" s="60">
        <f>VLOOKUP($A199,'2023-24'!$A:$L,10,FALSE)</f>
        <v>221771.30000000051</v>
      </c>
      <c r="L199" s="60">
        <f>VLOOKUP($A199,'2023-24'!$A:$L,11,FALSE)</f>
        <v>142866.24999999953</v>
      </c>
      <c r="M199" s="48">
        <f>_xlfn.XLOOKUP(A199,'[2]School Balances'!$A:$A,'[2]School Balances'!$G:$G,,0)</f>
        <v>193057.80000000028</v>
      </c>
      <c r="N199" s="49">
        <f t="shared" si="18"/>
        <v>-9.3132257461547852E-10</v>
      </c>
      <c r="O199" s="51"/>
      <c r="P199" s="36"/>
      <c r="Q199" s="36"/>
    </row>
    <row r="200" spans="1:17" outlineLevel="1" x14ac:dyDescent="0.35">
      <c r="A200" s="42">
        <v>4218</v>
      </c>
      <c r="B200" s="43">
        <v>2081</v>
      </c>
      <c r="C200" s="7" t="s">
        <v>217</v>
      </c>
      <c r="D200" s="28">
        <f>VLOOKUP(A200,[3]Instalments!$C:$Q,15,FALSE)+VLOOKUP(A200,[3]SchBlock!$C:$FQ,171,FALSE)</f>
        <v>2675296</v>
      </c>
      <c r="E200" s="37">
        <f>VLOOKUP(A200,'[1]Summary of Checks'!$A:$AK,35,FALSE)</f>
        <v>561344.15999999968</v>
      </c>
      <c r="F200" s="72">
        <f t="shared" si="17"/>
        <v>0.20982506608614512</v>
      </c>
      <c r="G200" s="60">
        <f t="shared" si="19"/>
        <v>128217.1800000011</v>
      </c>
      <c r="H200" s="76">
        <f t="shared" si="20"/>
        <v>0.2960267679468998</v>
      </c>
      <c r="I200" s="60">
        <f>VLOOKUP(A200,'2023-24'!A:H,5,FALSE)</f>
        <v>433126.97999999858</v>
      </c>
      <c r="J200" s="60">
        <f>VLOOKUP($A200,'2023-24'!$A:$L,9,FALSE)</f>
        <v>256942.73000000045</v>
      </c>
      <c r="K200" s="60">
        <f>VLOOKUP($A200,'2023-24'!$A:$L,10,FALSE)</f>
        <v>272376.95000000019</v>
      </c>
      <c r="L200" s="60">
        <f>VLOOKUP($A200,'2023-24'!$A:$L,11,FALSE)</f>
        <v>94907.389999999665</v>
      </c>
      <c r="M200" s="48">
        <f>_xlfn.XLOOKUP(A200,'[2]School Balances'!$A:$A,'[2]School Balances'!$G:$G,,0)</f>
        <v>561344.16000000015</v>
      </c>
      <c r="N200" s="49">
        <f t="shared" si="18"/>
        <v>0</v>
      </c>
      <c r="O200" s="51"/>
      <c r="P200" s="36"/>
      <c r="Q200" s="36"/>
    </row>
    <row r="201" spans="1:17" outlineLevel="1" x14ac:dyDescent="0.35">
      <c r="A201" s="42">
        <v>4238</v>
      </c>
      <c r="B201" s="43">
        <v>2550</v>
      </c>
      <c r="C201" s="7" t="s">
        <v>218</v>
      </c>
      <c r="D201" s="28">
        <f>VLOOKUP(A201,[3]Instalments!$C:$Q,15,FALSE)+VLOOKUP(A201,[3]SchBlock!$C:$FQ,171,FALSE)</f>
        <v>930336.93431784504</v>
      </c>
      <c r="E201" s="37">
        <f>VLOOKUP(A201,'[1]Summary of Checks'!$A:$AK,35,FALSE)</f>
        <v>54120.460000000428</v>
      </c>
      <c r="F201" s="72">
        <f t="shared" ref="F201:F230" si="21">(E201/D201)</f>
        <v>5.8172967237599148E-2</v>
      </c>
      <c r="G201" s="60">
        <f t="shared" si="19"/>
        <v>-25166.10999999987</v>
      </c>
      <c r="H201" s="76">
        <f t="shared" si="20"/>
        <v>-0.31740697068872792</v>
      </c>
      <c r="I201" s="60">
        <f>VLOOKUP(A201,'2023-24'!A:H,5,FALSE)</f>
        <v>79286.570000000298</v>
      </c>
      <c r="J201" s="60">
        <f>VLOOKUP($A201,'2023-24'!$A:$L,9,FALSE)</f>
        <v>113488.20999999973</v>
      </c>
      <c r="K201" s="60">
        <f>VLOOKUP($A201,'2023-24'!$A:$L,10,FALSE)</f>
        <v>186463.69000000041</v>
      </c>
      <c r="L201" s="60">
        <f>VLOOKUP($A201,'2023-24'!$A:$L,11,FALSE)</f>
        <v>243171.6599999998</v>
      </c>
      <c r="M201" s="48">
        <f>_xlfn.XLOOKUP(A201,'[2]School Balances'!$A:$A,'[2]School Balances'!$G:$G,,0)</f>
        <v>54120.460000000196</v>
      </c>
      <c r="N201" s="49">
        <f t="shared" ref="N201:N230" si="22">M201-E201</f>
        <v>-2.3283064365386963E-10</v>
      </c>
      <c r="O201" s="51"/>
      <c r="P201" s="36"/>
      <c r="Q201" s="36"/>
    </row>
    <row r="202" spans="1:17" outlineLevel="1" x14ac:dyDescent="0.35">
      <c r="A202" s="42">
        <v>4262</v>
      </c>
      <c r="B202" s="43">
        <v>3225</v>
      </c>
      <c r="C202" s="7" t="s">
        <v>219</v>
      </c>
      <c r="D202" s="28">
        <f>VLOOKUP(A202,[3]Instalments!$C:$Q,15,FALSE)+VLOOKUP(A202,[3]SchBlock!$C:$FQ,171,FALSE)</f>
        <v>976663.74831823225</v>
      </c>
      <c r="E202" s="37">
        <f>VLOOKUP(A202,'[1]Summary of Checks'!$A:$AK,35,FALSE)</f>
        <v>86811.239999999991</v>
      </c>
      <c r="F202" s="72">
        <f t="shared" si="21"/>
        <v>8.8885494265026982E-2</v>
      </c>
      <c r="G202" s="60">
        <f t="shared" si="19"/>
        <v>16743.719999999972</v>
      </c>
      <c r="H202" s="76">
        <f t="shared" si="20"/>
        <v>0.23896550070560466</v>
      </c>
      <c r="I202" s="60">
        <f>VLOOKUP(A202,'2023-24'!A:H,5,FALSE)</f>
        <v>70067.520000000019</v>
      </c>
      <c r="J202" s="60">
        <f>VLOOKUP($A202,'2023-24'!$A:$L,9,FALSE)</f>
        <v>51746.619999999879</v>
      </c>
      <c r="K202" s="60">
        <f>VLOOKUP($A202,'2023-24'!$A:$L,10,FALSE)</f>
        <v>58989.249999999884</v>
      </c>
      <c r="L202" s="60">
        <f>VLOOKUP($A202,'2023-24'!$A:$L,11,FALSE)</f>
        <v>45621.100000000093</v>
      </c>
      <c r="M202" s="48">
        <f>_xlfn.XLOOKUP(A202,'[2]School Balances'!$A:$A,'[2]School Balances'!$G:$G,,0)</f>
        <v>86811.239999999991</v>
      </c>
      <c r="N202" s="49">
        <f t="shared" si="22"/>
        <v>0</v>
      </c>
      <c r="O202" s="51"/>
      <c r="P202" s="36"/>
      <c r="Q202" s="36"/>
    </row>
    <row r="203" spans="1:17" outlineLevel="1" x14ac:dyDescent="0.35">
      <c r="A203" s="42">
        <v>1268</v>
      </c>
      <c r="B203" s="43">
        <v>2671</v>
      </c>
      <c r="C203" s="7" t="s">
        <v>220</v>
      </c>
      <c r="D203" s="28"/>
      <c r="E203" s="37"/>
      <c r="F203" s="72"/>
      <c r="G203" s="60"/>
      <c r="H203" s="76"/>
      <c r="I203" s="60"/>
      <c r="J203" s="60">
        <f>VLOOKUP($A203,'2023-24'!$A:$L,9,FALSE)</f>
        <v>9245.3300000001909</v>
      </c>
      <c r="K203" s="60">
        <f>VLOOKUP($A203,'2023-24'!$A:$L,10,FALSE)</f>
        <v>-2427.8400000006659</v>
      </c>
      <c r="L203" s="60">
        <f>VLOOKUP($A203,'2023-24'!$A:$L,11,FALSE)</f>
        <v>48675.290000000037</v>
      </c>
      <c r="M203" s="48">
        <f>_xlfn.XLOOKUP(A203,'[2]School Balances'!$A:$A,'[2]School Balances'!$G:$G,,0)</f>
        <v>0</v>
      </c>
      <c r="N203" s="49">
        <f t="shared" si="22"/>
        <v>0</v>
      </c>
      <c r="O203" s="51"/>
      <c r="P203" s="36"/>
      <c r="Q203" s="36"/>
    </row>
    <row r="204" spans="1:17" outlineLevel="1" x14ac:dyDescent="0.35">
      <c r="A204" s="42">
        <v>1266</v>
      </c>
      <c r="B204" s="43">
        <v>2601</v>
      </c>
      <c r="C204" s="7" t="s">
        <v>221</v>
      </c>
      <c r="D204" s="28">
        <f>VLOOKUP(A204,[3]Instalments!$C:$Q,15,FALSE)+VLOOKUP(A204,[3]SchBlock!$C:$FQ,171,FALSE)</f>
        <v>1901664.1790834824</v>
      </c>
      <c r="E204" s="37">
        <f>VLOOKUP(A204,'[1]Summary of Checks'!$A:$AK,35,FALSE)</f>
        <v>84020.410000000615</v>
      </c>
      <c r="F204" s="72">
        <f t="shared" si="21"/>
        <v>4.4182569627248654E-2</v>
      </c>
      <c r="G204" s="60">
        <f t="shared" si="19"/>
        <v>-25254.329999999609</v>
      </c>
      <c r="H204" s="76">
        <f t="shared" si="20"/>
        <v>-0.23110858007989366</v>
      </c>
      <c r="I204" s="60">
        <f>VLOOKUP(A204,'2023-24'!A:H,5,FALSE)</f>
        <v>109274.74000000022</v>
      </c>
      <c r="J204" s="60">
        <f>VLOOKUP($A204,'2023-24'!$A:$L,9,FALSE)</f>
        <v>169139.13000000012</v>
      </c>
      <c r="K204" s="60">
        <f>VLOOKUP($A204,'2023-24'!$A:$L,10,FALSE)</f>
        <v>223207.76</v>
      </c>
      <c r="L204" s="60">
        <f>VLOOKUP($A204,'2023-24'!$A:$L,11,FALSE)</f>
        <v>181975.91000000038</v>
      </c>
      <c r="M204" s="48">
        <f>_xlfn.XLOOKUP(A204,'[2]School Balances'!$A:$A,'[2]School Balances'!$G:$G,,0)</f>
        <v>84020.409999999683</v>
      </c>
      <c r="N204" s="49">
        <f t="shared" si="22"/>
        <v>-9.3132257461547852E-10</v>
      </c>
      <c r="O204" s="51"/>
      <c r="P204" s="36"/>
      <c r="Q204" s="36"/>
    </row>
    <row r="205" spans="1:17" outlineLevel="1" x14ac:dyDescent="0.35">
      <c r="A205" s="42">
        <v>4358</v>
      </c>
      <c r="B205" s="43">
        <v>2050</v>
      </c>
      <c r="C205" s="7" t="s">
        <v>222</v>
      </c>
      <c r="D205" s="28">
        <f>VLOOKUP(A205,[3]Instalments!$C:$Q,15,FALSE)+VLOOKUP(A205,[3]SchBlock!$C:$FQ,171,FALSE)</f>
        <v>1043798.1312669013</v>
      </c>
      <c r="E205" s="37">
        <f>VLOOKUP(A205,'[1]Summary of Checks'!$A:$AK,35,FALSE)</f>
        <v>224643.69999999972</v>
      </c>
      <c r="F205" s="72">
        <f t="shared" si="21"/>
        <v>0.21521757250833579</v>
      </c>
      <c r="G205" s="60">
        <f t="shared" si="19"/>
        <v>71600.269999999786</v>
      </c>
      <c r="H205" s="76">
        <f t="shared" si="20"/>
        <v>0.46784282082543377</v>
      </c>
      <c r="I205" s="60">
        <f>VLOOKUP(A205,'2023-24'!A:H,5,FALSE)</f>
        <v>153043.42999999993</v>
      </c>
      <c r="J205" s="60">
        <f>VLOOKUP($A205,'2023-24'!$A:$L,9,FALSE)</f>
        <v>68509.64000000013</v>
      </c>
      <c r="K205" s="60">
        <f>VLOOKUP($A205,'2023-24'!$A:$L,10,FALSE)</f>
        <v>59092.259999999776</v>
      </c>
      <c r="L205" s="60">
        <f>VLOOKUP($A205,'2023-24'!$A:$L,11,FALSE)</f>
        <v>83021.10999999952</v>
      </c>
      <c r="M205" s="48">
        <f>_xlfn.XLOOKUP(A205,'[2]School Balances'!$A:$A,'[2]School Balances'!$G:$G,,0)</f>
        <v>224643.69999999995</v>
      </c>
      <c r="N205" s="49">
        <f t="shared" si="22"/>
        <v>2.3283064365386963E-10</v>
      </c>
      <c r="O205" s="51"/>
      <c r="P205" s="36"/>
      <c r="Q205" s="36"/>
    </row>
    <row r="206" spans="1:17" outlineLevel="1" x14ac:dyDescent="0.35">
      <c r="A206" s="42">
        <v>4366</v>
      </c>
      <c r="B206" s="43">
        <v>3470</v>
      </c>
      <c r="C206" s="7" t="s">
        <v>223</v>
      </c>
      <c r="D206" s="28">
        <f>VLOOKUP(A206,[3]Instalments!$C:$Q,15,FALSE)+VLOOKUP(A206,[3]SchBlock!$C:$FQ,171,FALSE)</f>
        <v>609211.96874717402</v>
      </c>
      <c r="E206" s="37">
        <f>VLOOKUP(A206,'[1]Summary of Checks'!$A:$AK,35,FALSE)</f>
        <v>167002.90000000014</v>
      </c>
      <c r="F206" s="72">
        <f t="shared" si="21"/>
        <v>0.27412938117981589</v>
      </c>
      <c r="G206" s="60">
        <f t="shared" si="19"/>
        <v>-3029.1199999998789</v>
      </c>
      <c r="H206" s="76">
        <f t="shared" si="20"/>
        <v>-1.7814997434012009E-2</v>
      </c>
      <c r="I206" s="60">
        <f>VLOOKUP(A206,'2023-24'!A:H,5,FALSE)</f>
        <v>170032.02000000002</v>
      </c>
      <c r="J206" s="60">
        <f>VLOOKUP($A206,'2023-24'!$A:$L,9,FALSE)</f>
        <v>122821.13</v>
      </c>
      <c r="K206" s="60">
        <f>VLOOKUP($A206,'2023-24'!$A:$L,10,FALSE)</f>
        <v>87481.420000000042</v>
      </c>
      <c r="L206" s="60">
        <f>VLOOKUP($A206,'2023-24'!$A:$L,11,FALSE)</f>
        <v>25765.219999999681</v>
      </c>
      <c r="M206" s="48">
        <f>_xlfn.XLOOKUP(A206,'[2]School Balances'!$A:$A,'[2]School Balances'!$G:$G,,0)</f>
        <v>167002.89999999991</v>
      </c>
      <c r="N206" s="49">
        <f t="shared" si="22"/>
        <v>-2.3283064365386963E-10</v>
      </c>
      <c r="O206" s="51"/>
      <c r="P206" s="36"/>
      <c r="Q206" s="36"/>
    </row>
    <row r="207" spans="1:17" outlineLevel="1" x14ac:dyDescent="0.35">
      <c r="A207" s="44">
        <v>4374</v>
      </c>
      <c r="B207" s="43">
        <v>5248</v>
      </c>
      <c r="C207" s="7" t="s">
        <v>224</v>
      </c>
      <c r="D207" s="28">
        <f>VLOOKUP(A207,[3]Instalments!$C:$Q,15,FALSE)+VLOOKUP(A207,[3]SchBlock!$C:$FQ,171,FALSE)</f>
        <v>1218272</v>
      </c>
      <c r="E207" s="37">
        <f>VLOOKUP(A207,'[1]Summary of Checks'!$A:$AK,35,FALSE)</f>
        <v>32910.110000000568</v>
      </c>
      <c r="F207" s="72">
        <f t="shared" si="21"/>
        <v>2.7013762115521468E-2</v>
      </c>
      <c r="G207" s="60">
        <f t="shared" si="19"/>
        <v>-14646.97999999905</v>
      </c>
      <c r="H207" s="76">
        <f t="shared" si="20"/>
        <v>-0.30798730536286317</v>
      </c>
      <c r="I207" s="60">
        <f>VLOOKUP(A207,'2023-24'!A:H,5,FALSE)</f>
        <v>47557.089999999618</v>
      </c>
      <c r="J207" s="60">
        <f>VLOOKUP($A207,'2023-24'!$A:$L,9,FALSE)</f>
        <v>98286.919999999693</v>
      </c>
      <c r="K207" s="60">
        <f>VLOOKUP($A207,'2023-24'!$A:$L,10,FALSE)</f>
        <v>82933.580000000307</v>
      </c>
      <c r="L207" s="60">
        <f>VLOOKUP($A207,'2023-24'!$A:$L,11,FALSE)</f>
        <v>83380.369999999879</v>
      </c>
      <c r="M207" s="48">
        <f>_xlfn.XLOOKUP(A207,'[2]School Balances'!$A:$A,'[2]School Balances'!$G:$G,,0)</f>
        <v>32910.110000000335</v>
      </c>
      <c r="N207" s="49">
        <f t="shared" si="22"/>
        <v>-2.3283064365386963E-10</v>
      </c>
      <c r="O207" s="51"/>
      <c r="P207" s="36"/>
      <c r="Q207" s="36"/>
    </row>
    <row r="208" spans="1:17" outlineLevel="1" x14ac:dyDescent="0.35">
      <c r="A208" s="44">
        <v>3294</v>
      </c>
      <c r="B208" s="43">
        <v>5269</v>
      </c>
      <c r="C208" s="7" t="s">
        <v>225</v>
      </c>
      <c r="D208" s="28">
        <f>VLOOKUP(A208,[3]Instalments!$C:$Q,15,FALSE)+VLOOKUP(A208,[3]SchBlock!$C:$FQ,171,FALSE)</f>
        <v>2084354.8993914656</v>
      </c>
      <c r="E208" s="37">
        <f>VLOOKUP(A208,'[1]Summary of Checks'!$A:$AK,35,FALSE)</f>
        <v>865710.30000000075</v>
      </c>
      <c r="F208" s="72">
        <f t="shared" si="21"/>
        <v>0.41533728265409492</v>
      </c>
      <c r="G208" s="60">
        <f t="shared" si="19"/>
        <v>116308.70000000065</v>
      </c>
      <c r="H208" s="76">
        <f t="shared" si="20"/>
        <v>0.15520209724665737</v>
      </c>
      <c r="I208" s="60">
        <f>VLOOKUP(A208,'2023-24'!A:H,5,FALSE)</f>
        <v>749401.60000000009</v>
      </c>
      <c r="J208" s="60">
        <f>VLOOKUP($A208,'2023-24'!$A:$L,9,FALSE)</f>
        <v>641138.06999999983</v>
      </c>
      <c r="K208" s="60">
        <f>VLOOKUP($A208,'2023-24'!$A:$L,10,FALSE)</f>
        <v>524289.32999999914</v>
      </c>
      <c r="L208" s="60">
        <f>VLOOKUP($A208,'2023-24'!$A:$L,11,FALSE)</f>
        <v>303194.25</v>
      </c>
      <c r="M208" s="48">
        <f>_xlfn.XLOOKUP(A208,'[2]School Balances'!$A:$A,'[2]School Balances'!$G:$G,,0)</f>
        <v>865710.29999999981</v>
      </c>
      <c r="N208" s="49">
        <f t="shared" si="22"/>
        <v>-9.3132257461547852E-10</v>
      </c>
      <c r="O208" s="51"/>
      <c r="P208" s="36"/>
      <c r="Q208" s="36"/>
    </row>
    <row r="209" spans="1:17" outlineLevel="1" x14ac:dyDescent="0.35">
      <c r="A209" s="42">
        <v>4490</v>
      </c>
      <c r="B209" s="43">
        <v>2630</v>
      </c>
      <c r="C209" s="7" t="s">
        <v>226</v>
      </c>
      <c r="D209" s="28">
        <f>VLOOKUP(A209,[3]Instalments!$C:$Q,15,FALSE)+VLOOKUP(A209,[3]SchBlock!$C:$FQ,171,FALSE)</f>
        <v>897541.38310956664</v>
      </c>
      <c r="E209" s="37">
        <f>VLOOKUP(A209,'[1]Summary of Checks'!$A:$AK,35,FALSE)</f>
        <v>152249.6399999999</v>
      </c>
      <c r="F209" s="72">
        <f t="shared" si="21"/>
        <v>0.16962966038682825</v>
      </c>
      <c r="G209" s="60">
        <f t="shared" si="19"/>
        <v>85768.939999999478</v>
      </c>
      <c r="H209" s="76">
        <f t="shared" si="20"/>
        <v>1.2901329257964933</v>
      </c>
      <c r="I209" s="60">
        <f>VLOOKUP(A209,'2023-24'!A:H,5,FALSE)</f>
        <v>66480.700000000419</v>
      </c>
      <c r="J209" s="60">
        <f>VLOOKUP($A209,'2023-24'!$A:$L,9,FALSE)</f>
        <v>78338.710000000428</v>
      </c>
      <c r="K209" s="60">
        <f>VLOOKUP($A209,'2023-24'!$A:$L,10,FALSE)</f>
        <v>121292.60999999964</v>
      </c>
      <c r="L209" s="60">
        <f>VLOOKUP($A209,'2023-24'!$A:$L,11,FALSE)</f>
        <v>118138.68000000017</v>
      </c>
      <c r="M209" s="48">
        <f>_xlfn.XLOOKUP(A209,'[2]School Balances'!$A:$A,'[2]School Balances'!$G:$G,,0)</f>
        <v>152249.6399999999</v>
      </c>
      <c r="N209" s="49">
        <f t="shared" si="22"/>
        <v>0</v>
      </c>
      <c r="O209" s="51"/>
      <c r="P209" s="36"/>
      <c r="Q209" s="36"/>
    </row>
    <row r="210" spans="1:17" outlineLevel="1" x14ac:dyDescent="0.35">
      <c r="A210" s="42">
        <v>1688</v>
      </c>
      <c r="B210" s="43">
        <v>2210</v>
      </c>
      <c r="C210" s="7" t="s">
        <v>227</v>
      </c>
      <c r="D210" s="28">
        <f>VLOOKUP(A210,[3]Instalments!$C:$Q,15,FALSE)+VLOOKUP(A210,[3]SchBlock!$C:$FQ,171,FALSE)</f>
        <v>1986423.3339659828</v>
      </c>
      <c r="E210" s="37">
        <f>VLOOKUP(A210,'[1]Summary of Checks'!$A:$AK,35,FALSE)</f>
        <v>436967.67000000086</v>
      </c>
      <c r="F210" s="72">
        <f t="shared" si="21"/>
        <v>0.21997711289847538</v>
      </c>
      <c r="G210" s="60">
        <f t="shared" si="19"/>
        <v>-63257.239999998827</v>
      </c>
      <c r="H210" s="76">
        <f t="shared" si="20"/>
        <v>-0.12645759684378546</v>
      </c>
      <c r="I210" s="60">
        <f>VLOOKUP(A210,'2023-24'!A:H,5,FALSE)</f>
        <v>500224.90999999968</v>
      </c>
      <c r="J210" s="60">
        <f>VLOOKUP($A210,'2023-24'!$A:$L,9,FALSE)</f>
        <v>330632.58999999915</v>
      </c>
      <c r="K210" s="60">
        <f>VLOOKUP($A210,'2023-24'!$A:$L,10,FALSE)</f>
        <v>180544.64999999898</v>
      </c>
      <c r="L210" s="60">
        <f>VLOOKUP($A210,'2023-24'!$A:$L,11,FALSE)</f>
        <v>167298.5399999998</v>
      </c>
      <c r="M210" s="48">
        <f>_xlfn.XLOOKUP(A210,'[2]School Balances'!$A:$A,'[2]School Balances'!$G:$G,,0)</f>
        <v>436967.66999999993</v>
      </c>
      <c r="N210" s="49">
        <f t="shared" si="22"/>
        <v>-9.3132257461547852E-10</v>
      </c>
      <c r="O210" s="51"/>
      <c r="P210" s="36"/>
      <c r="Q210" s="36"/>
    </row>
    <row r="211" spans="1:17" outlineLevel="1" x14ac:dyDescent="0.35">
      <c r="A211" s="42">
        <v>4150</v>
      </c>
      <c r="B211" s="43">
        <v>3814</v>
      </c>
      <c r="C211" s="7" t="s">
        <v>228</v>
      </c>
      <c r="D211" s="28">
        <f>VLOOKUP(A211,[3]Instalments!$C:$Q,15,FALSE)+VLOOKUP(A211,[3]SchBlock!$C:$FQ,171,FALSE)</f>
        <v>815471.88209218858</v>
      </c>
      <c r="E211" s="37">
        <f>VLOOKUP(A211,'[1]Summary of Checks'!$A:$AK,35,FALSE)</f>
        <v>262721.81000000006</v>
      </c>
      <c r="F211" s="72">
        <f t="shared" si="21"/>
        <v>0.32217151292323715</v>
      </c>
      <c r="G211" s="60">
        <f t="shared" si="19"/>
        <v>28817.409999999683</v>
      </c>
      <c r="H211" s="76">
        <f t="shared" si="20"/>
        <v>0.12320165845533319</v>
      </c>
      <c r="I211" s="60">
        <f>VLOOKUP(A211,'2023-24'!A:H,5,FALSE)</f>
        <v>233904.40000000037</v>
      </c>
      <c r="J211" s="60">
        <f>VLOOKUP($A211,'2023-24'!$A:$L,9,FALSE)</f>
        <v>176117.04000000004</v>
      </c>
      <c r="K211" s="60">
        <f>VLOOKUP($A211,'2023-24'!$A:$L,10,FALSE)</f>
        <v>148964.31999999995</v>
      </c>
      <c r="L211" s="60">
        <f>VLOOKUP($A211,'2023-24'!$A:$L,11,FALSE)</f>
        <v>138326.91000000015</v>
      </c>
      <c r="M211" s="48">
        <f>_xlfn.XLOOKUP(A211,'[2]School Balances'!$A:$A,'[2]School Balances'!$G:$G,,0)</f>
        <v>262721.80999999982</v>
      </c>
      <c r="N211" s="49">
        <f t="shared" si="22"/>
        <v>0</v>
      </c>
      <c r="O211" s="51"/>
      <c r="P211" s="36"/>
      <c r="Q211" s="36"/>
    </row>
    <row r="212" spans="1:17" outlineLevel="1" x14ac:dyDescent="0.35">
      <c r="A212" s="44">
        <v>4550</v>
      </c>
      <c r="B212" s="43">
        <v>5270</v>
      </c>
      <c r="C212" s="7" t="s">
        <v>230</v>
      </c>
      <c r="D212" s="28">
        <f>VLOOKUP(A212,[3]Instalments!$C:$Q,15,FALSE)+VLOOKUP(A212,[3]SchBlock!$C:$FQ,171,FALSE)</f>
        <v>1213894.6857039407</v>
      </c>
      <c r="E212" s="37">
        <f>VLOOKUP(A212,'[1]Summary of Checks'!$A:$AK,35,FALSE)</f>
        <v>210969.36999999959</v>
      </c>
      <c r="F212" s="72">
        <f t="shared" si="21"/>
        <v>0.17379544740131875</v>
      </c>
      <c r="G212" s="60">
        <f t="shared" si="19"/>
        <v>39932.139999999956</v>
      </c>
      <c r="H212" s="76">
        <f t="shared" si="20"/>
        <v>0.23347045552596965</v>
      </c>
      <c r="I212" s="60">
        <f>VLOOKUP(A212,'2023-24'!A:H,5,FALSE)</f>
        <v>171037.22999999963</v>
      </c>
      <c r="J212" s="60">
        <f>VLOOKUP($A212,'2023-24'!$A:$L,9,FALSE)</f>
        <v>186108.06000000006</v>
      </c>
      <c r="K212" s="60">
        <f>VLOOKUP($A212,'2023-24'!$A:$L,10,FALSE)</f>
        <v>238752.69999999995</v>
      </c>
      <c r="L212" s="60">
        <f>VLOOKUP($A212,'2023-24'!$A:$L,11,FALSE)</f>
        <v>277958.45999999973</v>
      </c>
      <c r="M212" s="48">
        <f>_xlfn.XLOOKUP(A212,'[2]School Balances'!$A:$A,'[2]School Balances'!$G:$G,,0)</f>
        <v>210969.37000000011</v>
      </c>
      <c r="N212" s="49">
        <f t="shared" si="22"/>
        <v>5.2386894822120667E-10</v>
      </c>
      <c r="O212" s="51"/>
      <c r="P212" s="36"/>
      <c r="Q212" s="36"/>
    </row>
    <row r="213" spans="1:17" outlineLevel="1" x14ac:dyDescent="0.35">
      <c r="A213" s="42">
        <v>4600</v>
      </c>
      <c r="B213" s="43">
        <v>2261</v>
      </c>
      <c r="C213" s="7" t="s">
        <v>231</v>
      </c>
      <c r="D213" s="28">
        <f>VLOOKUP(A213,[3]Instalments!$C:$Q,15,FALSE)+VLOOKUP(A213,[3]SchBlock!$C:$FQ,171,FALSE)</f>
        <v>629471.41276618477</v>
      </c>
      <c r="E213" s="37">
        <f>VLOOKUP(A213,'[1]Summary of Checks'!$A:$AK,35,FALSE)</f>
        <v>177624.68000000005</v>
      </c>
      <c r="F213" s="72">
        <f t="shared" si="21"/>
        <v>0.28218069382918615</v>
      </c>
      <c r="G213" s="60">
        <f t="shared" si="19"/>
        <v>49253.790000000154</v>
      </c>
      <c r="H213" s="76">
        <f t="shared" si="20"/>
        <v>0.38368348151204834</v>
      </c>
      <c r="I213" s="60">
        <f>VLOOKUP(A213,'2023-24'!A:H,5,FALSE)</f>
        <v>128370.8899999999</v>
      </c>
      <c r="J213" s="60">
        <f>VLOOKUP($A213,'2023-24'!$A:$L,9,FALSE)</f>
        <v>100647.79999999981</v>
      </c>
      <c r="K213" s="60">
        <f>VLOOKUP($A213,'2023-24'!$A:$L,10,FALSE)</f>
        <v>90363.470000000088</v>
      </c>
      <c r="L213" s="60">
        <f>VLOOKUP($A213,'2023-24'!$A:$L,11,FALSE)</f>
        <v>48072.420000000275</v>
      </c>
      <c r="M213" s="48">
        <f>_xlfn.XLOOKUP(A213,'[2]School Balances'!$A:$A,'[2]School Balances'!$G:$G,,0)</f>
        <v>177624.67999999993</v>
      </c>
      <c r="N213" s="49">
        <f t="shared" si="22"/>
        <v>0</v>
      </c>
      <c r="O213" s="51"/>
      <c r="P213" s="36"/>
      <c r="Q213" s="36"/>
    </row>
    <row r="214" spans="1:17" outlineLevel="1" x14ac:dyDescent="0.35">
      <c r="A214" s="42">
        <v>4724</v>
      </c>
      <c r="B214" s="43">
        <v>3820</v>
      </c>
      <c r="C214" s="7" t="s">
        <v>232</v>
      </c>
      <c r="D214" s="28">
        <f>VLOOKUP(A214,[3]Instalments!$C:$Q,15,FALSE)+VLOOKUP(A214,[3]SchBlock!$C:$FQ,171,FALSE)</f>
        <v>610423.87614188471</v>
      </c>
      <c r="E214" s="37">
        <f>VLOOKUP(A214,'[1]Summary of Checks'!$A:$AK,35,FALSE)</f>
        <v>111261.10999999999</v>
      </c>
      <c r="F214" s="72">
        <f t="shared" si="21"/>
        <v>0.18226860768162165</v>
      </c>
      <c r="G214" s="60">
        <f t="shared" si="19"/>
        <v>-7303.800000000163</v>
      </c>
      <c r="H214" s="76">
        <f t="shared" si="20"/>
        <v>-6.1601699862127456E-2</v>
      </c>
      <c r="I214" s="60">
        <f>VLOOKUP(A214,'2023-24'!A:H,5,FALSE)</f>
        <v>118564.91000000015</v>
      </c>
      <c r="J214" s="60">
        <f>VLOOKUP($A214,'2023-24'!$A:$L,9,FALSE)</f>
        <v>99582.489999999991</v>
      </c>
      <c r="K214" s="60">
        <f>VLOOKUP($A214,'2023-24'!$A:$L,10,FALSE)</f>
        <v>145932.89000000013</v>
      </c>
      <c r="L214" s="60">
        <f>VLOOKUP($A214,'2023-24'!$A:$L,11,FALSE)</f>
        <v>122124.44999999972</v>
      </c>
      <c r="M214" s="48">
        <f>_xlfn.XLOOKUP(A214,'[2]School Balances'!$A:$A,'[2]School Balances'!$G:$G,,0)</f>
        <v>111261.10999999999</v>
      </c>
      <c r="N214" s="49">
        <f t="shared" si="22"/>
        <v>0</v>
      </c>
      <c r="O214" s="51"/>
      <c r="P214" s="36"/>
      <c r="Q214" s="36"/>
    </row>
    <row r="215" spans="1:17" outlineLevel="1" x14ac:dyDescent="0.35">
      <c r="A215" s="44">
        <v>4680</v>
      </c>
      <c r="B215" s="43">
        <v>5260</v>
      </c>
      <c r="C215" s="7" t="s">
        <v>233</v>
      </c>
      <c r="D215" s="28">
        <f>VLOOKUP(A215,[3]Instalments!$C:$Q,15,FALSE)+VLOOKUP(A215,[3]SchBlock!$C:$FQ,171,FALSE)</f>
        <v>1166166.7194060977</v>
      </c>
      <c r="E215" s="37">
        <f>VLOOKUP(A215,'[1]Summary of Checks'!$A:$AK,35,FALSE)</f>
        <v>305593.24</v>
      </c>
      <c r="F215" s="72">
        <f t="shared" si="21"/>
        <v>0.26204935787880462</v>
      </c>
      <c r="G215" s="60">
        <f t="shared" si="19"/>
        <v>-6340.3300000003073</v>
      </c>
      <c r="H215" s="76">
        <f t="shared" si="20"/>
        <v>-2.0325898235320747E-2</v>
      </c>
      <c r="I215" s="60">
        <f>VLOOKUP(A215,'2023-24'!A:H,5,FALSE)</f>
        <v>311933.5700000003</v>
      </c>
      <c r="J215" s="60">
        <f>VLOOKUP($A215,'2023-24'!$A:$L,9,FALSE)</f>
        <v>298133.9700000002</v>
      </c>
      <c r="K215" s="60">
        <f>VLOOKUP($A215,'2023-24'!$A:$L,10,FALSE)</f>
        <v>313557.0399999998</v>
      </c>
      <c r="L215" s="60">
        <f>VLOOKUP($A215,'2023-24'!$A:$L,11,FALSE)</f>
        <v>309845.60999999987</v>
      </c>
      <c r="M215" s="48">
        <f>_xlfn.XLOOKUP(A215,'[2]School Balances'!$A:$A,'[2]School Balances'!$G:$G,,0)</f>
        <v>305593.23999999976</v>
      </c>
      <c r="N215" s="49">
        <f t="shared" si="22"/>
        <v>0</v>
      </c>
      <c r="O215" s="51"/>
      <c r="P215" s="36"/>
      <c r="Q215" s="36"/>
    </row>
    <row r="216" spans="1:17" outlineLevel="1" x14ac:dyDescent="0.35">
      <c r="A216" s="42">
        <v>1430</v>
      </c>
      <c r="B216" s="43">
        <v>2919</v>
      </c>
      <c r="C216" s="7" t="s">
        <v>234</v>
      </c>
      <c r="D216" s="28">
        <f>VLOOKUP(A216,[3]Instalments!$C:$Q,15,FALSE)+VLOOKUP(A216,[3]SchBlock!$C:$FQ,171,FALSE)</f>
        <v>1888078.4166666665</v>
      </c>
      <c r="E216" s="37">
        <f>VLOOKUP(A216,'[1]Summary of Checks'!$A:$AK,35,FALSE)</f>
        <v>128913.95</v>
      </c>
      <c r="F216" s="72">
        <f t="shared" si="21"/>
        <v>6.8277857986212706E-2</v>
      </c>
      <c r="G216" s="60">
        <f t="shared" si="19"/>
        <v>4453.3600000001461</v>
      </c>
      <c r="H216" s="76">
        <f t="shared" si="20"/>
        <v>3.5781286269012155E-2</v>
      </c>
      <c r="I216" s="60">
        <f>VLOOKUP(A216,'2023-24'!A:H,5,FALSE)</f>
        <v>124460.58999999985</v>
      </c>
      <c r="J216" s="60">
        <f>VLOOKUP($A216,'2023-24'!$A:$L,9,FALSE)</f>
        <v>110806.76000000024</v>
      </c>
      <c r="K216" s="60">
        <f>VLOOKUP($A216,'2023-24'!$A:$L,10,FALSE)</f>
        <v>91254.170000000391</v>
      </c>
      <c r="L216" s="60">
        <f>VLOOKUP($A216,'2023-24'!$A:$L,11,FALSE)</f>
        <v>22345.849999999395</v>
      </c>
      <c r="M216" s="48">
        <f>_xlfn.XLOOKUP(A216,'[2]School Balances'!$A:$A,'[2]School Balances'!$G:$G,,0)</f>
        <v>128913.94999999972</v>
      </c>
      <c r="N216" s="49">
        <f t="shared" si="22"/>
        <v>-2.7648638933897018E-10</v>
      </c>
      <c r="O216" s="51"/>
      <c r="P216" s="36"/>
      <c r="Q216" s="36"/>
    </row>
    <row r="217" spans="1:17" outlineLevel="1" x14ac:dyDescent="0.35">
      <c r="A217" s="42">
        <v>3336</v>
      </c>
      <c r="B217" s="43">
        <v>2649</v>
      </c>
      <c r="C217" s="7" t="s">
        <v>235</v>
      </c>
      <c r="D217" s="28">
        <f>VLOOKUP(A217,[3]Instalments!$C:$Q,15,FALSE)+VLOOKUP(A217,[3]SchBlock!$C:$FQ,171,FALSE)</f>
        <v>2102187.7999999998</v>
      </c>
      <c r="E217" s="37">
        <f>VLOOKUP(A217,'[1]Summary of Checks'!$A:$AK,35,FALSE)</f>
        <v>217824.88000000035</v>
      </c>
      <c r="F217" s="72">
        <f t="shared" si="21"/>
        <v>0.10361818292352394</v>
      </c>
      <c r="G217" s="60">
        <f t="shared" si="19"/>
        <v>48836.020000000484</v>
      </c>
      <c r="H217" s="76">
        <f t="shared" si="20"/>
        <v>0.28898958191682295</v>
      </c>
      <c r="I217" s="60">
        <f>VLOOKUP(A217,'2023-24'!A:H,5,FALSE)</f>
        <v>168988.85999999987</v>
      </c>
      <c r="J217" s="60">
        <f>VLOOKUP($A217,'2023-24'!$A:$L,9,FALSE)</f>
        <v>211811.32999999961</v>
      </c>
      <c r="K217" s="60">
        <f>VLOOKUP($A217,'2023-24'!$A:$L,10,FALSE)</f>
        <v>267332.60000000009</v>
      </c>
      <c r="L217" s="60">
        <f>VLOOKUP($A217,'2023-24'!$A:$L,11,FALSE)</f>
        <v>180159.63000000012</v>
      </c>
      <c r="M217" s="48">
        <f>_xlfn.XLOOKUP(A217,'[2]School Balances'!$A:$A,'[2]School Balances'!$G:$G,,0)</f>
        <v>217824.88000000035</v>
      </c>
      <c r="N217" s="49">
        <f t="shared" si="22"/>
        <v>0</v>
      </c>
      <c r="O217" s="51"/>
      <c r="P217" s="36"/>
      <c r="Q217" s="36"/>
    </row>
    <row r="218" spans="1:17" outlineLevel="1" x14ac:dyDescent="0.35">
      <c r="A218" s="42">
        <v>4706</v>
      </c>
      <c r="B218" s="43">
        <v>2624</v>
      </c>
      <c r="C218" s="7" t="s">
        <v>236</v>
      </c>
      <c r="D218" s="28">
        <f>VLOOKUP(A218,[3]Instalments!$C:$Q,15,FALSE)+VLOOKUP(A218,[3]SchBlock!$C:$FQ,171,FALSE)</f>
        <v>1084582.6182630809</v>
      </c>
      <c r="E218" s="37">
        <f>VLOOKUP(A218,'[1]Summary of Checks'!$A:$AK,35,FALSE)</f>
        <v>251311.24000000046</v>
      </c>
      <c r="F218" s="72">
        <f t="shared" si="21"/>
        <v>0.23171239863908766</v>
      </c>
      <c r="G218" s="60">
        <f t="shared" si="19"/>
        <v>80221.670000000158</v>
      </c>
      <c r="H218" s="76">
        <f t="shared" si="20"/>
        <v>0.46888696955635589</v>
      </c>
      <c r="I218" s="60">
        <f>VLOOKUP(A218,'2023-24'!A:H,5,FALSE)</f>
        <v>171089.5700000003</v>
      </c>
      <c r="J218" s="60">
        <f>VLOOKUP($A218,'2023-24'!$A:$L,9,FALSE)</f>
        <v>102409.67999999993</v>
      </c>
      <c r="K218" s="60">
        <f>VLOOKUP($A218,'2023-24'!$A:$L,10,FALSE)</f>
        <v>64966.899999999907</v>
      </c>
      <c r="L218" s="60">
        <f>VLOOKUP($A218,'2023-24'!$A:$L,11,FALSE)</f>
        <v>80323.410000000033</v>
      </c>
      <c r="M218" s="48">
        <f>_xlfn.XLOOKUP(A218,'[2]School Balances'!$A:$A,'[2]School Balances'!$G:$G,,0)</f>
        <v>251311.24</v>
      </c>
      <c r="N218" s="49">
        <f t="shared" si="22"/>
        <v>-4.6566128730773926E-10</v>
      </c>
      <c r="O218" s="51"/>
      <c r="P218" s="36"/>
      <c r="Q218" s="36"/>
    </row>
    <row r="219" spans="1:17" outlineLevel="1" x14ac:dyDescent="0.35">
      <c r="A219" s="42">
        <v>1690</v>
      </c>
      <c r="B219" s="43">
        <v>2879</v>
      </c>
      <c r="C219" s="7" t="s">
        <v>237</v>
      </c>
      <c r="D219" s="28">
        <f>VLOOKUP(A219,[3]Instalments!$C:$Q,15,FALSE)+VLOOKUP(A219,[3]SchBlock!$C:$FQ,171,FALSE)</f>
        <v>2980785.2723796694</v>
      </c>
      <c r="E219" s="37">
        <f>VLOOKUP(A219,'[1]Summary of Checks'!$A:$AK,35,FALSE)</f>
        <v>522212.39999999944</v>
      </c>
      <c r="F219" s="72">
        <f t="shared" si="21"/>
        <v>0.17519289458347942</v>
      </c>
      <c r="G219" s="60">
        <f t="shared" si="19"/>
        <v>37952.549999999814</v>
      </c>
      <c r="H219" s="76">
        <f t="shared" si="20"/>
        <v>7.8372282979891572E-2</v>
      </c>
      <c r="I219" s="60">
        <f>VLOOKUP(A219,'2023-24'!A:H,5,FALSE)</f>
        <v>484259.84999999963</v>
      </c>
      <c r="J219" s="60">
        <f>VLOOKUP($A219,'2023-24'!$A:$L,9,FALSE)</f>
        <v>549960.6100000008</v>
      </c>
      <c r="K219" s="60">
        <f>VLOOKUP($A219,'2023-24'!$A:$L,10,FALSE)</f>
        <v>598890.85000000149</v>
      </c>
      <c r="L219" s="60">
        <f>VLOOKUP($A219,'2023-24'!$A:$L,11,FALSE)</f>
        <v>472434.49000000022</v>
      </c>
      <c r="M219" s="48">
        <f>_xlfn.XLOOKUP(A219,'[2]School Balances'!$A:$A,'[2]School Balances'!$G:$G,,0)</f>
        <v>522212.39999999991</v>
      </c>
      <c r="N219" s="49">
        <f t="shared" si="22"/>
        <v>4.6566128730773926E-10</v>
      </c>
      <c r="O219" s="51"/>
      <c r="P219" s="36"/>
      <c r="Q219" s="36"/>
    </row>
    <row r="220" spans="1:17" s="39" customFormat="1" outlineLevel="1" x14ac:dyDescent="0.35">
      <c r="A220" s="45">
        <v>4734</v>
      </c>
      <c r="B220" s="46">
        <v>3212</v>
      </c>
      <c r="C220" s="47" t="s">
        <v>238</v>
      </c>
      <c r="D220" s="28">
        <f>VLOOKUP(A220,[3]Instalments!$C:$Q,15,FALSE)+VLOOKUP(A220,[3]SchBlock!$C:$FQ,171,FALSE)</f>
        <v>398195.18995000009</v>
      </c>
      <c r="E220" s="37">
        <v>0</v>
      </c>
      <c r="F220" s="72">
        <f t="shared" si="21"/>
        <v>0</v>
      </c>
      <c r="G220" s="37">
        <f t="shared" si="19"/>
        <v>-54904.130000000034</v>
      </c>
      <c r="H220" s="78">
        <f t="shared" si="20"/>
        <v>-1</v>
      </c>
      <c r="I220" s="37">
        <f>VLOOKUP(A220,'2023-24'!A:H,5,FALSE)</f>
        <v>54904.130000000034</v>
      </c>
      <c r="J220" s="37">
        <f>VLOOKUP($A220,'2023-24'!$A:$L,9,FALSE)</f>
        <v>46161.960000000021</v>
      </c>
      <c r="K220" s="37">
        <f>VLOOKUP($A220,'2023-24'!$A:$L,10,FALSE)</f>
        <v>18967.839999999851</v>
      </c>
      <c r="L220" s="37">
        <f>VLOOKUP($A220,'2023-24'!$A:$L,11,FALSE)</f>
        <v>41757.129999999976</v>
      </c>
      <c r="M220" s="48">
        <f>_xlfn.XLOOKUP(A220,'[2]School Balances'!$A:$A,'[2]School Balances'!$G:$G,,0)</f>
        <v>0</v>
      </c>
      <c r="N220" s="49">
        <f t="shared" si="22"/>
        <v>0</v>
      </c>
      <c r="O220" s="52"/>
      <c r="P220" s="38"/>
      <c r="Q220" s="36"/>
    </row>
    <row r="221" spans="1:17" outlineLevel="1" x14ac:dyDescent="0.35">
      <c r="A221" s="42">
        <v>1384</v>
      </c>
      <c r="B221" s="43">
        <v>2767</v>
      </c>
      <c r="C221" s="7" t="s">
        <v>239</v>
      </c>
      <c r="D221" s="28">
        <f>VLOOKUP(A221,[3]Instalments!$C:$Q,15,FALSE)+VLOOKUP(A221,[3]SchBlock!$C:$FQ,171,FALSE)</f>
        <v>2841820</v>
      </c>
      <c r="E221" s="37">
        <f>VLOOKUP(A221,'[1]Summary of Checks'!$A:$AK,35,FALSE)</f>
        <v>128735.68999999948</v>
      </c>
      <c r="F221" s="72">
        <f t="shared" si="21"/>
        <v>4.5300437747640414E-2</v>
      </c>
      <c r="G221" s="60">
        <f t="shared" si="19"/>
        <v>-7093.6799999992363</v>
      </c>
      <c r="H221" s="76">
        <f t="shared" si="20"/>
        <v>-5.2224934857603357E-2</v>
      </c>
      <c r="I221" s="60">
        <f>VLOOKUP(A221,'2023-24'!A:H,5,FALSE)</f>
        <v>135829.36999999871</v>
      </c>
      <c r="J221" s="60">
        <f>VLOOKUP($A221,'2023-24'!$A:$L,9,FALSE)</f>
        <v>397968.04999999981</v>
      </c>
      <c r="K221" s="60">
        <f>VLOOKUP($A221,'2023-24'!$A:$L,10,FALSE)</f>
        <v>407290.54999999981</v>
      </c>
      <c r="L221" s="60">
        <f>VLOOKUP($A221,'2023-24'!$A:$L,11,FALSE)</f>
        <v>231574.04999999981</v>
      </c>
      <c r="M221" s="48">
        <f>_xlfn.XLOOKUP(A221,'[2]School Balances'!$A:$A,'[2]School Balances'!$G:$G,,0)</f>
        <v>128735.69000000041</v>
      </c>
      <c r="N221" s="49">
        <f t="shared" si="22"/>
        <v>9.3132257461547852E-10</v>
      </c>
      <c r="O221" s="51"/>
      <c r="P221" s="36"/>
      <c r="Q221" s="36"/>
    </row>
    <row r="222" spans="1:17" outlineLevel="1" x14ac:dyDescent="0.35">
      <c r="A222" s="42">
        <v>4744</v>
      </c>
      <c r="B222" s="43">
        <v>3213</v>
      </c>
      <c r="C222" s="7" t="s">
        <v>240</v>
      </c>
      <c r="D222" s="28">
        <f>VLOOKUP(A222,[3]Instalments!$C:$Q,15,FALSE)+VLOOKUP(A222,[3]SchBlock!$C:$FQ,171,FALSE)</f>
        <v>626823.71580626012</v>
      </c>
      <c r="E222" s="37">
        <f>VLOOKUP(A222,'[1]Summary of Checks'!$A:$AK,35,FALSE)</f>
        <v>34878.390000000014</v>
      </c>
      <c r="F222" s="72">
        <f t="shared" si="21"/>
        <v>5.564306059341937E-2</v>
      </c>
      <c r="G222" s="60">
        <f t="shared" si="19"/>
        <v>-8903.1300000001211</v>
      </c>
      <c r="H222" s="76">
        <f t="shared" si="20"/>
        <v>-0.20335360672722402</v>
      </c>
      <c r="I222" s="60">
        <f>VLOOKUP(A222,'2023-24'!A:H,5,FALSE)</f>
        <v>43781.520000000135</v>
      </c>
      <c r="J222" s="60">
        <f>VLOOKUP($A222,'2023-24'!$A:$L,9,FALSE)</f>
        <v>57704.439999999595</v>
      </c>
      <c r="K222" s="60">
        <f>VLOOKUP($A222,'2023-24'!$A:$L,10,FALSE)</f>
        <v>72889.979999999749</v>
      </c>
      <c r="L222" s="60">
        <f>VLOOKUP($A222,'2023-24'!$A:$L,11,FALSE)</f>
        <v>83746.75</v>
      </c>
      <c r="M222" s="48">
        <f>_xlfn.XLOOKUP(A222,'[2]School Balances'!$A:$A,'[2]School Balances'!$G:$G,,0)</f>
        <v>34878.390000000014</v>
      </c>
      <c r="N222" s="49">
        <f t="shared" si="22"/>
        <v>0</v>
      </c>
      <c r="O222" s="51"/>
      <c r="P222" s="36"/>
      <c r="Q222" s="36"/>
    </row>
    <row r="223" spans="1:17" outlineLevel="1" x14ac:dyDescent="0.35">
      <c r="A223" s="42">
        <v>4754</v>
      </c>
      <c r="B223" s="43">
        <v>2271</v>
      </c>
      <c r="C223" s="7" t="s">
        <v>241</v>
      </c>
      <c r="D223" s="28">
        <f>VLOOKUP(A223,[3]Instalments!$C:$Q,15,FALSE)+VLOOKUP(A223,[3]SchBlock!$C:$FQ,171,FALSE)</f>
        <v>2572578.2504304168</v>
      </c>
      <c r="E223" s="37">
        <f>VLOOKUP(A223,'[1]Summary of Checks'!$A:$AK,35,FALSE)</f>
        <v>1006461.4999999995</v>
      </c>
      <c r="F223" s="72">
        <f t="shared" si="21"/>
        <v>0.39122677797326827</v>
      </c>
      <c r="G223" s="60">
        <f t="shared" si="19"/>
        <v>185567.40999999922</v>
      </c>
      <c r="H223" s="76">
        <f t="shared" si="20"/>
        <v>0.22605523935493207</v>
      </c>
      <c r="I223" s="60">
        <f>VLOOKUP(A223,'2023-24'!A:H,5,FALSE)</f>
        <v>820894.09000000032</v>
      </c>
      <c r="J223" s="60">
        <f>VLOOKUP($A223,'2023-24'!$A:$L,9,FALSE)</f>
        <v>784662.52999999933</v>
      </c>
      <c r="K223" s="60">
        <f>VLOOKUP($A223,'2023-24'!$A:$L,10,FALSE)</f>
        <v>862760.89999999944</v>
      </c>
      <c r="L223" s="60">
        <f>VLOOKUP($A223,'2023-24'!$A:$L,11,FALSE)</f>
        <v>705489.19999999972</v>
      </c>
      <c r="M223" s="48">
        <f>_xlfn.XLOOKUP(A223,'[2]School Balances'!$A:$A,'[2]School Balances'!$G:$G,,0)</f>
        <v>1006461.4999999991</v>
      </c>
      <c r="N223" s="49">
        <f t="shared" si="22"/>
        <v>0</v>
      </c>
      <c r="O223" s="51"/>
      <c r="P223" s="36"/>
      <c r="Q223" s="36"/>
    </row>
    <row r="224" spans="1:17" outlineLevel="1" x14ac:dyDescent="0.35">
      <c r="A224" s="42">
        <v>1582</v>
      </c>
      <c r="B224" s="43">
        <v>2998</v>
      </c>
      <c r="C224" s="7" t="s">
        <v>242</v>
      </c>
      <c r="D224" s="28"/>
      <c r="E224" s="37"/>
      <c r="F224" s="72"/>
      <c r="G224" s="60"/>
      <c r="H224" s="76"/>
      <c r="I224" s="60"/>
      <c r="J224" s="60"/>
      <c r="K224" s="60">
        <f>VLOOKUP($A224,'2023-24'!$A:$L,10,FALSE)</f>
        <v>287659.96999999974</v>
      </c>
      <c r="L224" s="60">
        <f>VLOOKUP($A224,'2023-24'!$A:$L,11,FALSE)</f>
        <v>179532.62000000034</v>
      </c>
      <c r="M224" s="48">
        <f>_xlfn.XLOOKUP(A224,'[2]School Balances'!$A:$A,'[2]School Balances'!$G:$G,,0)</f>
        <v>0</v>
      </c>
      <c r="N224" s="49">
        <f t="shared" si="22"/>
        <v>0</v>
      </c>
      <c r="O224" s="51"/>
      <c r="P224" s="36"/>
      <c r="Q224" s="36"/>
    </row>
    <row r="225" spans="1:17" outlineLevel="1" x14ac:dyDescent="0.35">
      <c r="A225" s="42">
        <v>2988</v>
      </c>
      <c r="B225" s="43">
        <v>2918</v>
      </c>
      <c r="C225" s="7" t="s">
        <v>243</v>
      </c>
      <c r="D225" s="28">
        <f>VLOOKUP(A225,[3]Instalments!$C:$Q,15,FALSE)+VLOOKUP(A225,[3]SchBlock!$C:$FQ,171,FALSE)</f>
        <v>1120394.5066745407</v>
      </c>
      <c r="E225" s="37">
        <f>VLOOKUP(A225,'[1]Summary of Checks'!$A:$AK,35,FALSE)</f>
        <v>141656.79000000004</v>
      </c>
      <c r="F225" s="72">
        <f t="shared" si="21"/>
        <v>0.12643474165225393</v>
      </c>
      <c r="G225" s="60">
        <f t="shared" si="19"/>
        <v>-58160.620000000112</v>
      </c>
      <c r="H225" s="76">
        <f t="shared" si="20"/>
        <v>-0.2910688312895261</v>
      </c>
      <c r="I225" s="60">
        <f>VLOOKUP(A225,'2023-24'!A:H,5,FALSE)</f>
        <v>199817.41000000015</v>
      </c>
      <c r="J225" s="60">
        <f>VLOOKUP($A225,'2023-24'!$A:$L,9,FALSE)</f>
        <v>246645.52000000002</v>
      </c>
      <c r="K225" s="60">
        <f>VLOOKUP($A225,'2023-24'!$A:$L,10,FALSE)</f>
        <v>269029.74</v>
      </c>
      <c r="L225" s="60">
        <f>VLOOKUP($A225,'2023-24'!$A:$L,11,FALSE)</f>
        <v>228543.22000000044</v>
      </c>
      <c r="M225" s="48">
        <f>_xlfn.XLOOKUP(A225,'[2]School Balances'!$A:$A,'[2]School Balances'!$G:$G,,0)</f>
        <v>141656.7899999998</v>
      </c>
      <c r="N225" s="49">
        <f t="shared" si="22"/>
        <v>-2.3283064365386963E-10</v>
      </c>
      <c r="O225" s="51"/>
      <c r="P225" s="36"/>
      <c r="Q225" s="36"/>
    </row>
    <row r="226" spans="1:17" outlineLevel="1" x14ac:dyDescent="0.35">
      <c r="A226" s="42">
        <v>4810</v>
      </c>
      <c r="B226" s="43">
        <v>2770</v>
      </c>
      <c r="C226" s="7" t="s">
        <v>244</v>
      </c>
      <c r="D226" s="28"/>
      <c r="E226" s="37"/>
      <c r="F226" s="72"/>
      <c r="G226" s="60"/>
      <c r="H226" s="76"/>
      <c r="I226" s="60"/>
      <c r="J226" s="60">
        <f>VLOOKUP($A226,'2023-24'!$A:$L,9,FALSE)</f>
        <v>109025.85999999999</v>
      </c>
      <c r="K226" s="60">
        <f>VLOOKUP($A226,'2023-24'!$A:$L,10,FALSE)</f>
        <v>36578.199999999953</v>
      </c>
      <c r="L226" s="60">
        <f>VLOOKUP($A226,'2023-24'!$A:$L,11,FALSE)</f>
        <v>47463.059999999823</v>
      </c>
      <c r="M226" s="48">
        <f>_xlfn.XLOOKUP(A226,'[2]School Balances'!$A:$A,'[2]School Balances'!$G:$G,,0)</f>
        <v>0</v>
      </c>
      <c r="N226" s="49">
        <f t="shared" si="22"/>
        <v>0</v>
      </c>
      <c r="O226" s="51"/>
      <c r="P226" s="36"/>
      <c r="Q226" s="36"/>
    </row>
    <row r="227" spans="1:17" outlineLevel="1" x14ac:dyDescent="0.35">
      <c r="A227" s="42">
        <v>4864</v>
      </c>
      <c r="B227" s="43">
        <v>2051</v>
      </c>
      <c r="C227" s="7" t="s">
        <v>245</v>
      </c>
      <c r="D227" s="28">
        <f>VLOOKUP(A227,[3]Instalments!$C:$Q,15,FALSE)+VLOOKUP(A227,[3]SchBlock!$C:$FQ,171,FALSE)</f>
        <v>636677.26856907527</v>
      </c>
      <c r="E227" s="37">
        <f>VLOOKUP(A227,'[1]Summary of Checks'!$A:$AK,35,FALSE)</f>
        <v>29434.79000000027</v>
      </c>
      <c r="F227" s="72">
        <f t="shared" si="21"/>
        <v>4.6231884587547185E-2</v>
      </c>
      <c r="G227" s="60">
        <f t="shared" si="19"/>
        <v>-1971.270000000135</v>
      </c>
      <c r="H227" s="76">
        <f t="shared" si="20"/>
        <v>-6.2767185696012473E-2</v>
      </c>
      <c r="I227" s="60">
        <f>VLOOKUP(A227,'2023-24'!A:H,5,FALSE)</f>
        <v>31406.060000000405</v>
      </c>
      <c r="J227" s="60">
        <f>VLOOKUP($A227,'2023-24'!$A:$L,9,FALSE)</f>
        <v>12483.639999999898</v>
      </c>
      <c r="K227" s="60">
        <f>VLOOKUP($A227,'2023-24'!$A:$L,10,FALSE)</f>
        <v>13302.600000000442</v>
      </c>
      <c r="L227" s="60">
        <f>VLOOKUP($A227,'2023-24'!$A:$L,11,FALSE)</f>
        <v>34819.600000000093</v>
      </c>
      <c r="M227" s="48">
        <f>_xlfn.XLOOKUP(A227,'[2]School Balances'!$A:$A,'[2]School Balances'!$G:$G,,0)</f>
        <v>29434.789999999688</v>
      </c>
      <c r="N227" s="49">
        <f t="shared" si="22"/>
        <v>-5.8207660913467407E-10</v>
      </c>
      <c r="O227" s="51"/>
      <c r="P227" s="36"/>
      <c r="Q227" s="36"/>
    </row>
    <row r="228" spans="1:17" outlineLevel="1" x14ac:dyDescent="0.35">
      <c r="A228" s="42">
        <v>4880</v>
      </c>
      <c r="B228" s="43">
        <v>3235</v>
      </c>
      <c r="C228" s="7" t="s">
        <v>246</v>
      </c>
      <c r="D228" s="28">
        <f>VLOOKUP(A228,[3]Instalments!$C:$Q,15,FALSE)+VLOOKUP(A228,[3]SchBlock!$C:$FQ,171,FALSE)</f>
        <v>656624.16866058658</v>
      </c>
      <c r="E228" s="37">
        <f>VLOOKUP(A228,'[1]Summary of Checks'!$A:$AK,35,FALSE)</f>
        <v>19864.559999999939</v>
      </c>
      <c r="F228" s="72">
        <f t="shared" si="21"/>
        <v>3.0252556862962597E-2</v>
      </c>
      <c r="G228" s="60">
        <f t="shared" si="19"/>
        <v>-15924.939999999944</v>
      </c>
      <c r="H228" s="76">
        <f t="shared" si="20"/>
        <v>-0.44496123164615309</v>
      </c>
      <c r="I228" s="60">
        <f>VLOOKUP(A228,'2023-24'!A:H,5,FALSE)</f>
        <v>35789.499999999884</v>
      </c>
      <c r="J228" s="60">
        <f>VLOOKUP($A228,'2023-24'!$A:$L,9,FALSE)</f>
        <v>19833.399999999907</v>
      </c>
      <c r="K228" s="60">
        <f>VLOOKUP($A228,'2023-24'!$A:$L,10,FALSE)</f>
        <v>118655.87</v>
      </c>
      <c r="L228" s="60">
        <f>VLOOKUP($A228,'2023-24'!$A:$L,11,FALSE)</f>
        <v>100538.39999999991</v>
      </c>
      <c r="M228" s="48">
        <f>_xlfn.XLOOKUP(A228,'[2]School Balances'!$A:$A,'[2]School Balances'!$G:$G,,0)</f>
        <v>19864.560000000056</v>
      </c>
      <c r="N228" s="49">
        <f t="shared" si="22"/>
        <v>1.1641532182693481E-10</v>
      </c>
      <c r="O228" s="51"/>
      <c r="P228" s="36"/>
      <c r="Q228" s="36"/>
    </row>
    <row r="229" spans="1:17" outlineLevel="1" x14ac:dyDescent="0.35">
      <c r="A229" s="42">
        <v>4898</v>
      </c>
      <c r="B229" s="43">
        <v>2619</v>
      </c>
      <c r="C229" s="7" t="s">
        <v>247</v>
      </c>
      <c r="D229" s="28">
        <f>VLOOKUP(A229,[3]Instalments!$C:$Q,15,FALSE)+VLOOKUP(A229,[3]SchBlock!$C:$FQ,171,FALSE)</f>
        <v>895137.24435711408</v>
      </c>
      <c r="E229" s="37">
        <f>VLOOKUP(A229,'[1]Summary of Checks'!$A:$AK,35,FALSE)</f>
        <v>43156.070000000065</v>
      </c>
      <c r="F229" s="72">
        <f t="shared" si="21"/>
        <v>4.8211679574336863E-2</v>
      </c>
      <c r="G229" s="60">
        <f t="shared" si="19"/>
        <v>16846.879999999655</v>
      </c>
      <c r="H229" s="76">
        <f t="shared" si="20"/>
        <v>0.64034202497299963</v>
      </c>
      <c r="I229" s="60">
        <f>VLOOKUP(A229,'2023-24'!A:H,5,FALSE)</f>
        <v>26309.19000000041</v>
      </c>
      <c r="J229" s="60">
        <f>VLOOKUP($A229,'2023-24'!$A:$L,9,FALSE)</f>
        <v>73982.709999999963</v>
      </c>
      <c r="K229" s="60">
        <f>VLOOKUP($A229,'2023-24'!$A:$L,10,FALSE)</f>
        <v>121821.66999999969</v>
      </c>
      <c r="L229" s="60">
        <f>VLOOKUP($A229,'2023-24'!$A:$L,11,FALSE)</f>
        <v>139380.70000000007</v>
      </c>
      <c r="M229" s="48">
        <f>_xlfn.XLOOKUP(A229,'[2]School Balances'!$A:$A,'[2]School Balances'!$G:$G,,0)</f>
        <v>43156.070000000298</v>
      </c>
      <c r="N229" s="49">
        <f t="shared" si="22"/>
        <v>2.3283064365386963E-10</v>
      </c>
      <c r="O229" s="51"/>
      <c r="P229" s="36"/>
      <c r="Q229" s="36"/>
    </row>
    <row r="230" spans="1:17" outlineLevel="1" x14ac:dyDescent="0.35">
      <c r="A230" s="42">
        <v>4896</v>
      </c>
      <c r="B230" s="43">
        <v>2950</v>
      </c>
      <c r="C230" s="7" t="s">
        <v>248</v>
      </c>
      <c r="D230" s="28">
        <f>VLOOKUP(A230,[3]Instalments!$C:$Q,15,FALSE)+VLOOKUP(A230,[3]SchBlock!$C:$FQ,171,FALSE)</f>
        <v>1147451.8840242717</v>
      </c>
      <c r="E230" s="37">
        <f>VLOOKUP(A230,'[1]Summary of Checks'!$A:$AK,35,FALSE)</f>
        <v>183010.87000000011</v>
      </c>
      <c r="F230" s="72">
        <f t="shared" si="21"/>
        <v>0.15949328468410875</v>
      </c>
      <c r="G230" s="60">
        <f t="shared" si="19"/>
        <v>-34401.719999999739</v>
      </c>
      <c r="H230" s="76">
        <f t="shared" si="20"/>
        <v>-0.1582324188309415</v>
      </c>
      <c r="I230" s="60">
        <f>VLOOKUP(A230,'2023-24'!A:H,5,FALSE)</f>
        <v>217412.58999999985</v>
      </c>
      <c r="J230" s="60">
        <f>VLOOKUP($A230,'2023-24'!$A:$L,9,FALSE)</f>
        <v>274436.91999999946</v>
      </c>
      <c r="K230" s="60">
        <f>VLOOKUP($A230,'2023-24'!$A:$L,10,FALSE)</f>
        <v>150186.41999999969</v>
      </c>
      <c r="L230" s="60">
        <f>VLOOKUP($A230,'2023-24'!$A:$L,11,FALSE)</f>
        <v>222356.19999999972</v>
      </c>
      <c r="M230" s="48">
        <f>_xlfn.XLOOKUP(A230,'[2]School Balances'!$A:$A,'[2]School Balances'!$G:$G,,0)</f>
        <v>173370.86999999965</v>
      </c>
      <c r="N230" s="49">
        <f t="shared" si="22"/>
        <v>-9640.0000000004657</v>
      </c>
      <c r="O230" s="48" t="s">
        <v>285</v>
      </c>
      <c r="P230" s="36"/>
      <c r="Q230" s="36"/>
    </row>
    <row r="231" spans="1:17" x14ac:dyDescent="0.35">
      <c r="A231" s="55"/>
      <c r="B231" s="55"/>
      <c r="C231" s="9" t="s">
        <v>249</v>
      </c>
      <c r="D231" s="30">
        <f>SUM(D9:D230)</f>
        <v>265020305.48207021</v>
      </c>
      <c r="E231" s="64">
        <f>SUM(E9:E230)</f>
        <v>36107856.559999973</v>
      </c>
      <c r="F231" s="73">
        <f t="shared" ref="F231" si="23">(E231/D231)</f>
        <v>0.13624562274320837</v>
      </c>
      <c r="G231" s="63">
        <f t="shared" ref="G231" si="24">E231-I231</f>
        <v>782980.49799996614</v>
      </c>
      <c r="H231" s="77">
        <f t="shared" ref="H231" si="25">(G231/I231)</f>
        <v>2.2165130788448568E-2</v>
      </c>
      <c r="I231" s="63">
        <f>SUM(I9:I230)</f>
        <v>35324876.062000006</v>
      </c>
      <c r="J231" s="63">
        <f>SUM(J9:J230)</f>
        <v>35473396.459999979</v>
      </c>
      <c r="K231" s="63">
        <f>SUM(K9:K230)</f>
        <v>39788304.799999975</v>
      </c>
      <c r="L231" s="63">
        <f>SUM(L9:L230)</f>
        <v>35175038.690000005</v>
      </c>
      <c r="Q231" s="36"/>
    </row>
    <row r="232" spans="1:17" x14ac:dyDescent="0.35">
      <c r="E232" s="65"/>
      <c r="F232" s="74"/>
      <c r="G232" s="67"/>
      <c r="H232" s="74"/>
      <c r="I232" s="70"/>
      <c r="J232" s="71"/>
      <c r="K232" s="71"/>
      <c r="L232" s="71"/>
      <c r="Q232" s="36"/>
    </row>
    <row r="233" spans="1:17" outlineLevel="1" x14ac:dyDescent="0.35">
      <c r="A233" s="42">
        <v>7880</v>
      </c>
      <c r="B233" s="42">
        <v>5406</v>
      </c>
      <c r="C233" s="7" t="s">
        <v>250</v>
      </c>
      <c r="D233" s="28">
        <f>VLOOKUP(A233,[3]Instalments!$C:$Q,15,FALSE)+VLOOKUP(A233,[3]SchBlock!$C:$FQ,171,FALSE)</f>
        <v>8987841.9608406872</v>
      </c>
      <c r="E233" s="37">
        <f>VLOOKUP(A233,'[1]Summary of Checks'!$A:$AK,35,FALSE)</f>
        <v>698328.1799999997</v>
      </c>
      <c r="F233" s="72">
        <f t="shared" ref="F233:F237" si="26">(E233/D233)</f>
        <v>7.7696980325484138E-2</v>
      </c>
      <c r="G233" s="60">
        <f t="shared" ref="G233:G236" si="27">E233-I233</f>
        <v>-73123.25</v>
      </c>
      <c r="H233" s="76">
        <f t="shared" ref="H233:H246" si="28">(G233/I233)</f>
        <v>-9.478658948107728E-2</v>
      </c>
      <c r="I233" s="60">
        <f>VLOOKUP(A233,'2023-24'!A:H,5,FALSE)</f>
        <v>771451.4299999997</v>
      </c>
      <c r="J233" s="60">
        <f>VLOOKUP($A233,'2023-24'!$A:$L,9,FALSE)</f>
        <v>1013721.8900000006</v>
      </c>
      <c r="K233" s="60">
        <f>VLOOKUP($A233,'2023-24'!$A:$L,10,FALSE)</f>
        <v>1255743.5299999993</v>
      </c>
      <c r="L233" s="60">
        <f>VLOOKUP($A233,'2023-24'!$A:$L,11,FALSE)</f>
        <v>950920.2200000016</v>
      </c>
      <c r="M233" s="48">
        <f>_xlfn.XLOOKUP(A233,'[2]School Balances'!$A:$A,'[2]School Balances'!$G:$G,,0)</f>
        <v>698328.18000000343</v>
      </c>
      <c r="N233" s="49">
        <f t="shared" ref="N233:N236" si="29">M233-E233</f>
        <v>3.7252902984619141E-9</v>
      </c>
      <c r="Q233" s="36"/>
    </row>
    <row r="234" spans="1:17" outlineLevel="1" x14ac:dyDescent="0.35">
      <c r="A234" s="42">
        <v>5090</v>
      </c>
      <c r="B234" s="42">
        <v>4680</v>
      </c>
      <c r="C234" s="7" t="s">
        <v>251</v>
      </c>
      <c r="D234" s="28">
        <f>VLOOKUP(A234,[3]Instalments!$C:$Q,15,FALSE)+VLOOKUP(A234,[3]SchBlock!$C:$FQ,171,FALSE)</f>
        <v>5455023.0639491659</v>
      </c>
      <c r="E234" s="37">
        <f>VLOOKUP(A234,'[1]Summary of Checks'!$A:$AK,35,FALSE)</f>
        <v>355829.80000000261</v>
      </c>
      <c r="F234" s="72">
        <f t="shared" si="26"/>
        <v>6.5229751703817632E-2</v>
      </c>
      <c r="G234" s="60">
        <f t="shared" si="27"/>
        <v>-53035.04999999702</v>
      </c>
      <c r="H234" s="76">
        <f t="shared" si="28"/>
        <v>-0.1297129112468266</v>
      </c>
      <c r="I234" s="60">
        <f>VLOOKUP(A234,'2023-24'!A:H,5,FALSE)</f>
        <v>408864.84999999963</v>
      </c>
      <c r="J234" s="60">
        <f>VLOOKUP($A234,'2023-24'!$A:$L,9,FALSE)</f>
        <v>516271.71000000089</v>
      </c>
      <c r="K234" s="60">
        <f>VLOOKUP($A234,'2023-24'!$A:$L,10,FALSE)</f>
        <v>554629.41999999899</v>
      </c>
      <c r="L234" s="60">
        <f>VLOOKUP($A234,'2023-24'!$A:$L,11,FALSE)</f>
        <v>527213.17999999877</v>
      </c>
      <c r="M234" s="48">
        <f>_xlfn.XLOOKUP(A234,'[2]School Balances'!$A:$A,'[2]School Balances'!$G:$G,,0)</f>
        <v>355829.79999999981</v>
      </c>
      <c r="N234" s="49">
        <f t="shared" si="29"/>
        <v>-2.7939677238464355E-9</v>
      </c>
      <c r="Q234" s="36"/>
    </row>
    <row r="235" spans="1:17" outlineLevel="1" x14ac:dyDescent="0.35">
      <c r="A235" s="42">
        <v>5890</v>
      </c>
      <c r="B235" s="42">
        <v>5466</v>
      </c>
      <c r="C235" s="7" t="s">
        <v>252</v>
      </c>
      <c r="D235" s="28">
        <f>VLOOKUP(A235,[3]Instalments!$C:$Q,15,FALSE)+VLOOKUP(A235,[3]SchBlock!$C:$FQ,171,FALSE)</f>
        <v>5637486.9727568235</v>
      </c>
      <c r="E235" s="37">
        <f>VLOOKUP(A235,'[1]Summary of Checks'!$A:$AK,35,FALSE)</f>
        <v>323747.60999999847</v>
      </c>
      <c r="F235" s="72">
        <f t="shared" si="26"/>
        <v>5.7427646673865497E-2</v>
      </c>
      <c r="G235" s="60">
        <f t="shared" si="27"/>
        <v>45327.149999997579</v>
      </c>
      <c r="H235" s="76">
        <f t="shared" si="28"/>
        <v>0.16280107431758942</v>
      </c>
      <c r="I235" s="60">
        <f>VLOOKUP(A235,'2023-24'!A:H,5,FALSE)</f>
        <v>278420.46000000089</v>
      </c>
      <c r="J235" s="60">
        <f>VLOOKUP($A235,'2023-24'!$A:$L,9,FALSE)</f>
        <v>290629.41999999899</v>
      </c>
      <c r="K235" s="60">
        <f>VLOOKUP($A235,'2023-24'!$A:$L,10,FALSE)</f>
        <v>232795.97999999952</v>
      </c>
      <c r="L235" s="60">
        <f>VLOOKUP($A235,'2023-24'!$A:$L,11,FALSE)</f>
        <v>239050.26999999862</v>
      </c>
      <c r="M235" s="48">
        <f>_xlfn.XLOOKUP(A235,'[2]School Balances'!$A:$A,'[2]School Balances'!$G:$G,,0)</f>
        <v>323747.6099999994</v>
      </c>
      <c r="N235" s="49">
        <f t="shared" si="29"/>
        <v>9.3132257461547852E-10</v>
      </c>
      <c r="Q235" s="36"/>
    </row>
    <row r="236" spans="1:17" outlineLevel="1" x14ac:dyDescent="0.35">
      <c r="A236" s="42">
        <v>5690</v>
      </c>
      <c r="B236" s="42">
        <v>4701</v>
      </c>
      <c r="C236" s="7" t="s">
        <v>253</v>
      </c>
      <c r="D236" s="28">
        <f>VLOOKUP(A236,[3]Instalments!$C:$Q,15,FALSE)+VLOOKUP(A236,[3]SchBlock!$C:$FQ,171,FALSE)</f>
        <v>7358764.6080980329</v>
      </c>
      <c r="E236" s="37">
        <f>VLOOKUP(A236,'[1]Summary of Checks'!$A:$AK,35,FALSE)</f>
        <v>1747257.7700000014</v>
      </c>
      <c r="F236" s="72">
        <f t="shared" si="26"/>
        <v>0.23743900818314156</v>
      </c>
      <c r="G236" s="60">
        <f t="shared" si="27"/>
        <v>37833.910000002012</v>
      </c>
      <c r="H236" s="76">
        <f t="shared" si="28"/>
        <v>2.2132550554197848E-2</v>
      </c>
      <c r="I236" s="60">
        <f>VLOOKUP(A236,'2023-24'!A:H,5,FALSE)</f>
        <v>1709423.8599999994</v>
      </c>
      <c r="J236" s="60">
        <f>VLOOKUP($A236,'2023-24'!$A:$L,9,FALSE)</f>
        <v>796781.99999999907</v>
      </c>
      <c r="K236" s="60">
        <f>VLOOKUP($A236,'2023-24'!$A:$L,10,FALSE)</f>
        <v>863417.6800000025</v>
      </c>
      <c r="L236" s="60">
        <f>VLOOKUP($A236,'2023-24'!$A:$L,11,FALSE)</f>
        <v>423123.45999999996</v>
      </c>
      <c r="M236" s="48">
        <f>_xlfn.XLOOKUP(A236,'[2]School Balances'!$A:$A,'[2]School Balances'!$G:$G,,0)</f>
        <v>1747257.7699999996</v>
      </c>
      <c r="N236" s="49">
        <f t="shared" si="29"/>
        <v>-1.862645149230957E-9</v>
      </c>
      <c r="Q236" s="36"/>
    </row>
    <row r="237" spans="1:17" x14ac:dyDescent="0.35">
      <c r="C237" s="9" t="s">
        <v>254</v>
      </c>
      <c r="D237" s="30">
        <f>SUM(D233:D236)</f>
        <v>27439116.60564471</v>
      </c>
      <c r="E237" s="64">
        <f>SUM(E233:E236)</f>
        <v>3125163.3600000022</v>
      </c>
      <c r="F237" s="73">
        <f t="shared" si="26"/>
        <v>0.11389445968377498</v>
      </c>
      <c r="G237" s="63">
        <f>E237-I237</f>
        <v>-42997.23999999743</v>
      </c>
      <c r="H237" s="77">
        <f t="shared" si="28"/>
        <v>-1.357167310268218E-2</v>
      </c>
      <c r="I237" s="63">
        <f t="shared" ref="I237:L237" si="30">SUM(I233:I236)</f>
        <v>3168160.5999999996</v>
      </c>
      <c r="J237" s="63">
        <f t="shared" si="30"/>
        <v>2617405.0199999996</v>
      </c>
      <c r="K237" s="63">
        <f t="shared" si="30"/>
        <v>2906586.6100000003</v>
      </c>
      <c r="L237" s="63">
        <f t="shared" si="30"/>
        <v>2140307.129999999</v>
      </c>
      <c r="Q237" s="36"/>
    </row>
    <row r="238" spans="1:17" x14ac:dyDescent="0.35">
      <c r="E238" s="65"/>
      <c r="F238" s="74"/>
      <c r="G238" s="67"/>
      <c r="H238" s="74"/>
      <c r="I238" s="70"/>
      <c r="J238" s="70"/>
      <c r="K238" s="70"/>
      <c r="L238" s="70"/>
      <c r="Q238" s="36"/>
    </row>
    <row r="239" spans="1:17" outlineLevel="1" x14ac:dyDescent="0.35">
      <c r="A239" s="42">
        <v>8013</v>
      </c>
      <c r="B239" s="42">
        <v>7036</v>
      </c>
      <c r="C239" s="7" t="s">
        <v>255</v>
      </c>
      <c r="D239" s="28">
        <f>VLOOKUP(B239,'[3]Special Schools'!$A:$BP,68,FALSE)-VLOOKUP(B239,'[3]Special Schools'!$A:$BP,67,FALSE)</f>
        <v>2446909</v>
      </c>
      <c r="E239" s="37">
        <f>VLOOKUP(A239,'[1]Summary of Checks'!$A:$AK,35,FALSE)</f>
        <v>525712.77000000048</v>
      </c>
      <c r="F239" s="72">
        <f t="shared" ref="F239:F246" si="31">(E239/D239)</f>
        <v>0.21484769968969034</v>
      </c>
      <c r="G239" s="60">
        <f t="shared" ref="G239:G246" si="32">E239-I239</f>
        <v>138211.03999999957</v>
      </c>
      <c r="H239" s="76">
        <f t="shared" si="28"/>
        <v>0.35667205924473999</v>
      </c>
      <c r="I239" s="60">
        <f>VLOOKUP(A239,'2023-24'!A:H,5,FALSE)</f>
        <v>387501.73000000091</v>
      </c>
      <c r="J239" s="60">
        <f>VLOOKUP($A239,'2023-24'!$A:$L,9,FALSE)</f>
        <v>334545.97999999952</v>
      </c>
      <c r="K239" s="60">
        <f>VLOOKUP($A239,'2023-24'!$A:$L,10,FALSE)</f>
        <v>359086.98</v>
      </c>
      <c r="L239" s="60">
        <f>VLOOKUP($A239,'2023-24'!$A:$L,11,FALSE)</f>
        <v>233169.38000000035</v>
      </c>
      <c r="M239" s="48">
        <f>_xlfn.XLOOKUP(A239,'[2]School Balances'!$A:$A,'[2]School Balances'!$G:$G,,0)</f>
        <v>525712.76999999909</v>
      </c>
      <c r="N239" s="49">
        <f t="shared" ref="N239:N245" si="33">M239-E239</f>
        <v>-1.3969838619232178E-9</v>
      </c>
      <c r="Q239" s="36"/>
    </row>
    <row r="240" spans="1:17" outlineLevel="1" x14ac:dyDescent="0.35">
      <c r="A240" s="42">
        <v>8019</v>
      </c>
      <c r="B240" s="42">
        <v>7048</v>
      </c>
      <c r="C240" s="7" t="s">
        <v>256</v>
      </c>
      <c r="D240" s="28">
        <f>VLOOKUP(B240,'[3]Special Schools'!$A:$BP,68,FALSE)-VLOOKUP(B240,'[3]Special Schools'!$A:$BP,67,FALSE)</f>
        <v>4869983</v>
      </c>
      <c r="E240" s="37">
        <f>VLOOKUP(A240,'[1]Summary of Checks'!$A:$AK,35,FALSE)</f>
        <v>504135.90999999736</v>
      </c>
      <c r="F240" s="72">
        <f t="shared" si="31"/>
        <v>0.10351902871118798</v>
      </c>
      <c r="G240" s="60">
        <f t="shared" si="32"/>
        <v>-37407.470000004396</v>
      </c>
      <c r="H240" s="76">
        <f t="shared" si="28"/>
        <v>-6.9075666662205853E-2</v>
      </c>
      <c r="I240" s="60">
        <f>VLOOKUP(A240,'2023-24'!A:H,5,FALSE)</f>
        <v>541543.38000000175</v>
      </c>
      <c r="J240" s="60">
        <f>VLOOKUP($A240,'2023-24'!$A:$L,9,FALSE)</f>
        <v>69248.779999998398</v>
      </c>
      <c r="K240" s="60">
        <f>VLOOKUP($A240,'2023-24'!$A:$L,10,FALSE)</f>
        <v>86422.910000000149</v>
      </c>
      <c r="L240" s="60">
        <f>VLOOKUP($A240,'2023-24'!$A:$L,11,FALSE)</f>
        <v>274527.92999999784</v>
      </c>
      <c r="M240" s="48">
        <f>_xlfn.XLOOKUP(A240,'[2]School Balances'!$A:$A,'[2]School Balances'!$G:$G,,0)</f>
        <v>504135.91000000015</v>
      </c>
      <c r="N240" s="49">
        <f t="shared" si="33"/>
        <v>2.7939677238464355E-9</v>
      </c>
      <c r="Q240" s="36"/>
    </row>
    <row r="241" spans="1:17" outlineLevel="1" x14ac:dyDescent="0.35">
      <c r="A241" s="42">
        <v>8014</v>
      </c>
      <c r="B241" s="42">
        <v>7054</v>
      </c>
      <c r="C241" s="7" t="s">
        <v>257</v>
      </c>
      <c r="D241" s="28">
        <f>VLOOKUP(B241,'[3]Special Schools'!$A:$BP,68,FALSE)-VLOOKUP(B241,'[3]Special Schools'!$A:$BP,67,FALSE)</f>
        <v>5648253</v>
      </c>
      <c r="E241" s="37">
        <f>VLOOKUP(A241,'[1]Summary of Checks'!$A:$AK,35,FALSE)</f>
        <v>-739138.80999999866</v>
      </c>
      <c r="F241" s="72">
        <f t="shared" si="31"/>
        <v>-0.13086149115487544</v>
      </c>
      <c r="G241" s="60">
        <f t="shared" si="32"/>
        <v>-822925.77999999933</v>
      </c>
      <c r="H241" s="76">
        <f t="shared" si="28"/>
        <v>-9.8216438665820327</v>
      </c>
      <c r="I241" s="60">
        <f>VLOOKUP(A241,'2023-24'!A:H,5,FALSE)</f>
        <v>83786.970000000671</v>
      </c>
      <c r="J241" s="60">
        <f>VLOOKUP($A241,'2023-24'!$A:$L,9,FALSE)</f>
        <v>746816.16000000294</v>
      </c>
      <c r="K241" s="60">
        <f>VLOOKUP($A241,'2023-24'!$A:$L,10,FALSE)</f>
        <v>848280.73000000417</v>
      </c>
      <c r="L241" s="60">
        <f>VLOOKUP($A241,'2023-24'!$A:$L,11,FALSE)</f>
        <v>1044093.7600000007</v>
      </c>
      <c r="M241" s="48">
        <f>_xlfn.XLOOKUP(A241,'[2]School Balances'!$A:$A,'[2]School Balances'!$G:$G,,0)</f>
        <v>-739138.81000000425</v>
      </c>
      <c r="N241" s="49">
        <f t="shared" si="33"/>
        <v>-5.5879354476928711E-9</v>
      </c>
      <c r="O241" s="53"/>
      <c r="P241" s="15"/>
      <c r="Q241" s="36"/>
    </row>
    <row r="242" spans="1:17" outlineLevel="1" x14ac:dyDescent="0.35">
      <c r="A242" s="42">
        <v>8061</v>
      </c>
      <c r="B242" s="42">
        <v>7070</v>
      </c>
      <c r="C242" s="7" t="s">
        <v>258</v>
      </c>
      <c r="D242" s="28">
        <f>VLOOKUP(B242,'[3]Special Schools'!$A:$BP,68,FALSE)-VLOOKUP(B242,'[3]Special Schools'!$A:$BP,67,FALSE)</f>
        <v>3323390</v>
      </c>
      <c r="E242" s="37">
        <f>VLOOKUP(A242,'[1]Summary of Checks'!$A:$AK,35,FALSE)</f>
        <v>-625604.53999999911</v>
      </c>
      <c r="F242" s="72">
        <f t="shared" si="31"/>
        <v>-0.18824289054248797</v>
      </c>
      <c r="G242" s="60">
        <f t="shared" si="32"/>
        <v>-413180.16999999806</v>
      </c>
      <c r="H242" s="76">
        <f t="shared" si="28"/>
        <v>1.9450695322763392</v>
      </c>
      <c r="I242" s="60">
        <f>VLOOKUP(A242,'2023-24'!A:H,5,FALSE)</f>
        <v>-212424.37000000104</v>
      </c>
      <c r="J242" s="60">
        <f>VLOOKUP($A242,'2023-24'!$A:$L,9,FALSE)</f>
        <v>-23151.190000001341</v>
      </c>
      <c r="K242" s="60">
        <f>VLOOKUP($A242,'2023-24'!$A:$L,10,FALSE)</f>
        <v>93721.120000001043</v>
      </c>
      <c r="L242" s="60">
        <f>VLOOKUP($A242,'2023-24'!$A:$L,11,FALSE)</f>
        <v>115109.13999999966</v>
      </c>
      <c r="M242" s="48">
        <f>_xlfn.XLOOKUP(A242,'[2]School Balances'!$A:$A,'[2]School Balances'!$G:$G,,0)</f>
        <v>-625604.54000000097</v>
      </c>
      <c r="N242" s="49">
        <f t="shared" si="33"/>
        <v>-1.862645149230957E-9</v>
      </c>
      <c r="O242" s="53"/>
      <c r="P242" s="15"/>
      <c r="Q242" s="36"/>
    </row>
    <row r="243" spans="1:17" outlineLevel="1" x14ac:dyDescent="0.35">
      <c r="A243" s="42">
        <v>8048</v>
      </c>
      <c r="B243" s="42">
        <v>7069</v>
      </c>
      <c r="C243" s="7" t="s">
        <v>259</v>
      </c>
      <c r="D243" s="28">
        <f>VLOOKUP(B243,'[3]Special Schools'!$A:$BP,68,FALSE)-VLOOKUP(B243,'[3]Special Schools'!$A:$BP,67,FALSE)</f>
        <v>6220463</v>
      </c>
      <c r="E243" s="37"/>
      <c r="F243" s="72"/>
      <c r="G243" s="60"/>
      <c r="H243" s="76"/>
      <c r="I243" s="60">
        <f>VLOOKUP(A243,'2023-24'!A:H,5,FALSE)</f>
        <v>1520057</v>
      </c>
      <c r="J243" s="60">
        <f>VLOOKUP($A243,'2023-24'!$A:$L,9,FALSE)</f>
        <v>2146708.6700000018</v>
      </c>
      <c r="K243" s="60">
        <f>VLOOKUP($A243,'2023-24'!$A:$L,10,FALSE)</f>
        <v>2055242.7399999974</v>
      </c>
      <c r="L243" s="60">
        <f>VLOOKUP($A243,'2023-24'!$A:$L,11,FALSE)</f>
        <v>1502804.9300000002</v>
      </c>
      <c r="M243" s="48">
        <f>_xlfn.XLOOKUP(A243,'[2]School Balances'!$A:$A,'[2]School Balances'!$G:$G,,0)</f>
        <v>1.0000000009313226</v>
      </c>
      <c r="N243" s="49">
        <f t="shared" si="33"/>
        <v>1.0000000009313226</v>
      </c>
      <c r="O243" s="53"/>
      <c r="P243" s="15"/>
      <c r="Q243" s="36"/>
    </row>
    <row r="244" spans="1:17" outlineLevel="1" x14ac:dyDescent="0.35">
      <c r="A244" s="42">
        <v>8040</v>
      </c>
      <c r="B244" s="42">
        <v>7060</v>
      </c>
      <c r="C244" s="7" t="s">
        <v>260</v>
      </c>
      <c r="D244" s="28">
        <f>VLOOKUP(B244,'[3]Special Schools'!$A:$BP,68,FALSE)-VLOOKUP(B244,'[3]Special Schools'!$A:$BP,67,FALSE)</f>
        <v>3808608</v>
      </c>
      <c r="E244" s="37">
        <f>VLOOKUP(A244,'[1]Summary of Checks'!$A:$AK,35,FALSE)</f>
        <v>445970.07000000123</v>
      </c>
      <c r="F244" s="72">
        <f t="shared" si="31"/>
        <v>0.11709529308345759</v>
      </c>
      <c r="G244" s="60">
        <f t="shared" si="32"/>
        <v>53446.390000001527</v>
      </c>
      <c r="H244" s="76">
        <f t="shared" si="28"/>
        <v>0.13616093174302649</v>
      </c>
      <c r="I244" s="60">
        <f>VLOOKUP(A244,'2023-24'!A:H,5,FALSE)</f>
        <v>392523.6799999997</v>
      </c>
      <c r="J244" s="60">
        <f>VLOOKUP($A244,'2023-24'!$A:$L,9,FALSE)</f>
        <v>426361.23000000045</v>
      </c>
      <c r="K244" s="60">
        <f>VLOOKUP($A244,'2023-24'!$A:$L,10,FALSE)</f>
        <v>346856.90999999968</v>
      </c>
      <c r="L244" s="60">
        <f>VLOOKUP($A244,'2023-24'!$A:$L,11,FALSE)</f>
        <v>104502.86000000034</v>
      </c>
      <c r="M244" s="48">
        <f>_xlfn.XLOOKUP(A244,'[2]School Balances'!$A:$A,'[2]School Balances'!$G:$G,,0)</f>
        <v>445970.0700000003</v>
      </c>
      <c r="N244" s="49">
        <f t="shared" si="33"/>
        <v>-9.3132257461547852E-10</v>
      </c>
      <c r="Q244" s="36"/>
    </row>
    <row r="245" spans="1:17" outlineLevel="1" x14ac:dyDescent="0.35">
      <c r="A245" s="42">
        <v>8071</v>
      </c>
      <c r="B245" s="42">
        <v>7022</v>
      </c>
      <c r="C245" s="7" t="s">
        <v>261</v>
      </c>
      <c r="D245" s="34"/>
      <c r="E245" s="66"/>
      <c r="F245" s="75"/>
      <c r="G245" s="68"/>
      <c r="H245" s="79"/>
      <c r="I245" s="60"/>
      <c r="J245" s="60"/>
      <c r="K245" s="60">
        <f>VLOOKUP($A245,'2023-24'!$A:$L,10,FALSE)</f>
        <v>436747.01000000071</v>
      </c>
      <c r="L245" s="60">
        <f>VLOOKUP($A245,'2023-24'!$A:$L,11,FALSE)</f>
        <v>232119.96000000043</v>
      </c>
      <c r="M245" s="48">
        <f>_xlfn.XLOOKUP(A245,'[2]School Balances'!$A:$A,'[2]School Balances'!$G:$G,,0)</f>
        <v>0</v>
      </c>
      <c r="N245" s="49">
        <f t="shared" si="33"/>
        <v>0</v>
      </c>
      <c r="Q245" s="36"/>
    </row>
    <row r="246" spans="1:17" x14ac:dyDescent="0.35">
      <c r="A246" s="56"/>
      <c r="B246" s="56"/>
      <c r="C246" s="9" t="s">
        <v>262</v>
      </c>
      <c r="D246" s="30">
        <f>SUM(D239:D245)</f>
        <v>26317606</v>
      </c>
      <c r="E246" s="64">
        <f>SUM(E239:E245)</f>
        <v>111075.4000000013</v>
      </c>
      <c r="F246" s="73">
        <f t="shared" si="31"/>
        <v>4.2205738622274874E-3</v>
      </c>
      <c r="G246" s="63">
        <f t="shared" si="32"/>
        <v>-2601912.9900000007</v>
      </c>
      <c r="H246" s="77">
        <f t="shared" si="28"/>
        <v>-0.95905791546715713</v>
      </c>
      <c r="I246" s="63">
        <f t="shared" ref="I246:L246" si="34">SUM(I239:I245)</f>
        <v>2712988.390000002</v>
      </c>
      <c r="J246" s="63">
        <f t="shared" si="34"/>
        <v>3700529.6300000018</v>
      </c>
      <c r="K246" s="63">
        <f t="shared" si="34"/>
        <v>4226358.4000000032</v>
      </c>
      <c r="L246" s="63">
        <f t="shared" si="34"/>
        <v>3506327.9599999995</v>
      </c>
      <c r="Q246" s="36"/>
    </row>
    <row r="247" spans="1:17" x14ac:dyDescent="0.35">
      <c r="E247" s="65"/>
      <c r="F247" s="74"/>
      <c r="G247" s="69"/>
      <c r="H247" s="74"/>
      <c r="I247" s="70"/>
      <c r="J247" s="70"/>
      <c r="K247" s="70"/>
      <c r="L247" s="70"/>
      <c r="Q247" s="36"/>
    </row>
    <row r="248" spans="1:17" outlineLevel="1" x14ac:dyDescent="0.35">
      <c r="A248" s="42">
        <v>8148</v>
      </c>
      <c r="B248" s="42">
        <v>1115</v>
      </c>
      <c r="C248" s="7" t="s">
        <v>263</v>
      </c>
      <c r="D248" s="28">
        <f>VLOOKUP(A248,[3]CSS!$B:$AC,23,FALSE)-VLOOKUP(A248,[3]CSS!$B:$AC,19,FALSE)</f>
        <v>463253.71799999999</v>
      </c>
      <c r="E248" s="37">
        <f>VLOOKUP(A248,'[1]Summary of Checks'!$A:$AK,35,FALSE)</f>
        <v>270369.03000000014</v>
      </c>
      <c r="F248" s="72">
        <f t="shared" ref="F248:F253" si="35">(E248/D248)</f>
        <v>0.58363056678154956</v>
      </c>
      <c r="G248" s="60">
        <f t="shared" ref="G248:G251" si="36">E248-I248</f>
        <v>50922.160000000207</v>
      </c>
      <c r="H248" s="76">
        <f t="shared" ref="H248:H251" si="37">(G248/I248)</f>
        <v>0.23204778450474242</v>
      </c>
      <c r="I248" s="60">
        <f>VLOOKUP(A248,'2023-24'!A:H,5,FALSE)</f>
        <v>219446.86999999994</v>
      </c>
      <c r="J248" s="60">
        <f>VLOOKUP($A248,'2023-24'!$A:$L,9,FALSE)</f>
        <v>177341.04999999987</v>
      </c>
      <c r="K248" s="60">
        <f>VLOOKUP($A248,'2023-24'!$A:$L,10,FALSE)</f>
        <v>61304.210000000079</v>
      </c>
      <c r="L248" s="60">
        <f>VLOOKUP($A248,'2023-24'!$A:$L,11,FALSE)</f>
        <v>71516.789999999979</v>
      </c>
      <c r="M248" s="48">
        <f>_xlfn.XLOOKUP(A248,'[2]School Balances'!$A:$A,'[2]School Balances'!$G:$G,,0)</f>
        <v>270369.03000000003</v>
      </c>
      <c r="N248" s="49">
        <f t="shared" ref="N248:N250" si="38">M248-E248</f>
        <v>0</v>
      </c>
      <c r="Q248" s="36"/>
    </row>
    <row r="249" spans="1:17" outlineLevel="1" x14ac:dyDescent="0.35">
      <c r="A249" s="42">
        <v>8106</v>
      </c>
      <c r="B249" s="42">
        <v>1120</v>
      </c>
      <c r="C249" s="7" t="s">
        <v>264</v>
      </c>
      <c r="D249" s="28">
        <f>VLOOKUP(A249,[3]CSS!$B:$AC,23,FALSE)-VLOOKUP(A249,[3]CSS!$B:$AC,19,FALSE)</f>
        <v>5460972.4000000004</v>
      </c>
      <c r="E249" s="37">
        <f>VLOOKUP(A249,'[1]Summary of Checks'!$A:$AK,35,FALSE)</f>
        <v>1012762.6099999994</v>
      </c>
      <c r="F249" s="72">
        <f t="shared" si="35"/>
        <v>0.18545462892286352</v>
      </c>
      <c r="G249" s="60">
        <f t="shared" si="36"/>
        <v>-144513.08999999985</v>
      </c>
      <c r="H249" s="76">
        <f t="shared" si="37"/>
        <v>-0.12487351976715656</v>
      </c>
      <c r="I249" s="60">
        <f>VLOOKUP(A249,'2023-24'!A:H,5,FALSE)</f>
        <v>1157275.6999999993</v>
      </c>
      <c r="J249" s="60">
        <f>VLOOKUP($A249,'2023-24'!$A:$L,9,FALSE)</f>
        <v>1218704.5299999993</v>
      </c>
      <c r="K249" s="60">
        <f>VLOOKUP($A249,'2023-24'!$A:$L,10,FALSE)</f>
        <v>1396835.2299999986</v>
      </c>
      <c r="L249" s="60">
        <f>VLOOKUP($A249,'2023-24'!$A:$L,11,FALSE)</f>
        <v>1083454.1000000024</v>
      </c>
      <c r="M249" s="48">
        <f>_xlfn.XLOOKUP(A249,'[2]School Balances'!$A:$A,'[2]School Balances'!$G:$G,,0)</f>
        <v>1012762.6099999994</v>
      </c>
      <c r="N249" s="49">
        <f t="shared" si="38"/>
        <v>0</v>
      </c>
      <c r="Q249" s="36"/>
    </row>
    <row r="250" spans="1:17" outlineLevel="1" x14ac:dyDescent="0.35">
      <c r="A250" s="42">
        <v>8154</v>
      </c>
      <c r="B250" s="42">
        <v>1108</v>
      </c>
      <c r="C250" s="7" t="s">
        <v>265</v>
      </c>
      <c r="D250" s="28">
        <f>VLOOKUP(A250,[3]CSS!$B:$AC,23,FALSE)-VLOOKUP(A250,[3]CSS!$B:$AC,19,FALSE)</f>
        <v>769423.86199999996</v>
      </c>
      <c r="E250" s="37">
        <f>VLOOKUP(A250,'[1]Summary of Checks'!$A:$AK,35,FALSE)</f>
        <v>489970.68999999994</v>
      </c>
      <c r="F250" s="72">
        <f t="shared" si="35"/>
        <v>0.63680204656818917</v>
      </c>
      <c r="G250" s="60">
        <f t="shared" si="36"/>
        <v>91468.139999999665</v>
      </c>
      <c r="H250" s="76">
        <f t="shared" si="37"/>
        <v>0.22952962283428199</v>
      </c>
      <c r="I250" s="60">
        <f>VLOOKUP(A250,'2023-24'!A:H,5,FALSE)</f>
        <v>398502.55000000028</v>
      </c>
      <c r="J250" s="60">
        <f>VLOOKUP($A250,'2023-24'!$A:$L,9,FALSE)</f>
        <v>298700.1799999997</v>
      </c>
      <c r="K250" s="60">
        <f>VLOOKUP($A250,'2023-24'!$A:$L,10,FALSE)</f>
        <v>205942.27000000037</v>
      </c>
      <c r="L250" s="60">
        <f>VLOOKUP($A250,'2023-24'!$A:$L,11,FALSE)</f>
        <v>223772.49000000011</v>
      </c>
      <c r="M250" s="48">
        <f>_xlfn.XLOOKUP(A250,'[2]School Balances'!$A:$A,'[2]School Balances'!$G:$G,,0)</f>
        <v>489970.69000000018</v>
      </c>
      <c r="N250" s="49">
        <f t="shared" si="38"/>
        <v>0</v>
      </c>
      <c r="Q250" s="36"/>
    </row>
    <row r="251" spans="1:17" x14ac:dyDescent="0.35">
      <c r="A251" s="57"/>
      <c r="B251" s="57"/>
      <c r="C251" s="9" t="s">
        <v>266</v>
      </c>
      <c r="D251" s="30">
        <f>SUM(D248:D250)</f>
        <v>6693649.9800000004</v>
      </c>
      <c r="E251" s="64">
        <f>SUM(E248:E250)</f>
        <v>1773102.3299999996</v>
      </c>
      <c r="F251" s="73">
        <f t="shared" si="35"/>
        <v>0.26489319508756259</v>
      </c>
      <c r="G251" s="63">
        <f t="shared" si="36"/>
        <v>-2122.7899999998044</v>
      </c>
      <c r="H251" s="77">
        <f t="shared" si="37"/>
        <v>-1.1957863687732208E-3</v>
      </c>
      <c r="I251" s="63">
        <f t="shared" ref="I251:L251" si="39">SUM(I248:I250)</f>
        <v>1775225.1199999994</v>
      </c>
      <c r="J251" s="63">
        <f t="shared" si="39"/>
        <v>1694745.7599999988</v>
      </c>
      <c r="K251" s="63">
        <f t="shared" si="39"/>
        <v>1664081.709999999</v>
      </c>
      <c r="L251" s="63">
        <f t="shared" si="39"/>
        <v>1378743.3800000027</v>
      </c>
    </row>
    <row r="252" spans="1:17" x14ac:dyDescent="0.35">
      <c r="E252" s="65"/>
      <c r="F252" s="74"/>
      <c r="G252" s="67"/>
      <c r="H252" s="74"/>
      <c r="I252" s="70"/>
      <c r="J252" s="70"/>
      <c r="K252" s="70"/>
      <c r="L252" s="70"/>
    </row>
    <row r="253" spans="1:17" x14ac:dyDescent="0.35">
      <c r="C253" s="9" t="s">
        <v>267</v>
      </c>
      <c r="D253" s="30">
        <f>D7+D231+D237+D246+D251</f>
        <v>327393238.06771493</v>
      </c>
      <c r="E253" s="64">
        <f>E7+E231+E237+E246+E251</f>
        <v>41525675.809999965</v>
      </c>
      <c r="F253" s="73">
        <f t="shared" si="35"/>
        <v>0.12683730444491095</v>
      </c>
      <c r="G253" s="63">
        <f>G7+G231+G237+G246+G251</f>
        <v>-1690199.0520000316</v>
      </c>
      <c r="H253" s="77">
        <f t="shared" ref="H253" si="40">(G253/I253)</f>
        <v>-3.9110605938148774E-2</v>
      </c>
      <c r="I253" s="63">
        <f>I7+I231+I237+I246+I251</f>
        <v>43215874.862000003</v>
      </c>
      <c r="J253" s="63">
        <f>J7+J231+J237+J246+J251</f>
        <v>43679823.279999971</v>
      </c>
      <c r="K253" s="63">
        <f>K7+K231+K237+K246+K251</f>
        <v>48797158.469999984</v>
      </c>
      <c r="L253" s="63">
        <f>L7+L231+L237+L246+L251</f>
        <v>42326055.420000002</v>
      </c>
    </row>
    <row r="255" spans="1:17" x14ac:dyDescent="0.35">
      <c r="I255" s="11"/>
      <c r="J255" s="11"/>
      <c r="K255" s="11"/>
      <c r="L255" s="11"/>
    </row>
    <row r="256" spans="1:17" x14ac:dyDescent="0.35">
      <c r="I256" s="11"/>
      <c r="J256" s="11"/>
      <c r="K256" s="11"/>
      <c r="L256" s="11"/>
    </row>
  </sheetData>
  <sheetProtection sheet="1" scenarios="1" formatRows="0" sort="0" autoFilter="0"/>
  <autoFilter ref="A4:L253" xr:uid="{E5CBDDDB-2CC9-41CE-8B3A-C391777677A0}"/>
  <mergeCells count="4">
    <mergeCell ref="A2:A3"/>
    <mergeCell ref="B2:B3"/>
    <mergeCell ref="C2:C3"/>
    <mergeCell ref="D2:H2"/>
  </mergeCells>
  <conditionalFormatting sqref="F5:F253 H5:H253">
    <cfRule type="expression" dxfId="0" priority="1">
      <formula>F5&lt;0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F8DD051C72C428168E50FDAF77933" ma:contentTypeVersion="14" ma:contentTypeDescription="Create a new document." ma:contentTypeScope="" ma:versionID="32a1f14067e4ab0db3888ec0fb783021">
  <xsd:schema xmlns:xsd="http://www.w3.org/2001/XMLSchema" xmlns:xs="http://www.w3.org/2001/XMLSchema" xmlns:p="http://schemas.microsoft.com/office/2006/metadata/properties" xmlns:ns2="f501759c-6e27-42a7-bc53-ace532592aeb" xmlns:ns3="25673766-e0b5-4eed-8a95-be56a8e8bf9c" targetNamespace="http://schemas.microsoft.com/office/2006/metadata/properties" ma:root="true" ma:fieldsID="3c3773e7da49e3b49bcb7bdf13d0ea9d" ns2:_="" ns3:_="">
    <xsd:import namespace="f501759c-6e27-42a7-bc53-ace532592aeb"/>
    <xsd:import namespace="25673766-e0b5-4eed-8a95-be56a8e8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759c-6e27-42a7-bc53-ace532592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73766-e0b5-4eed-8a95-be56a8e8bf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40473E-8CE5-4605-B72F-577621801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1759c-6e27-42a7-bc53-ace532592aeb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86945E-5165-4B41-B197-CEC43EB80B79}">
  <ds:schemaRefs>
    <ds:schemaRef ds:uri="http://purl.org/dc/elements/1.1/"/>
    <ds:schemaRef ds:uri="http://schemas.microsoft.com/office/2006/metadata/properties"/>
    <ds:schemaRef ds:uri="http://purl.org/dc/terms/"/>
    <ds:schemaRef ds:uri="25673766-e0b5-4eed-8a95-be56a8e8bf9c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01759c-6e27-42a7-bc53-ace532592a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2023F0-6481-4FD1-B688-EBF88FF9A1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</vt:lpstr>
      <vt:lpstr>2024-25</vt:lpstr>
      <vt:lpstr>'2024-25'!Print_Area</vt:lpstr>
      <vt:lpstr>'2024-25'!Print_Titles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Yannick Stupples-Whyley - Senior Finance Business Part</cp:lastModifiedBy>
  <cp:lastPrinted>2025-05-14T12:28:18Z</cp:lastPrinted>
  <dcterms:created xsi:type="dcterms:W3CDTF">2023-04-12T14:34:51Z</dcterms:created>
  <dcterms:modified xsi:type="dcterms:W3CDTF">2025-05-14T12:28:23Z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2023-04-12T14:34:51Z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65d83760-7e92-4ea7-8c09-e5f55c628348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0x010100E31F8DD051C72C428168E50FDAF77933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