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.sharepoint.com/sites/ChildrenandFamiliesandEducationFinanceTeam-EducBP/Shared Documents/Educ BP/Schools Forum/2025 Forum Papers/21 May 2025/"/>
    </mc:Choice>
  </mc:AlternateContent>
  <xr:revisionPtr revIDLastSave="8" documentId="8_{80FDCE38-1F9D-423C-89C8-8CDEBE7FD555}" xr6:coauthVersionLast="47" xr6:coauthVersionMax="47" xr10:uidLastSave="{3FD34DF5-4455-4B1D-9F15-994C5703CAEA}"/>
  <workbookProtection lockStructure="1"/>
  <bookViews>
    <workbookView xWindow="-28920" yWindow="-120" windowWidth="29040" windowHeight="15840" firstSheet="1" activeTab="2" xr2:uid="{E6B50031-A459-4512-97A5-7A182C977AE0}"/>
  </bookViews>
  <sheets>
    <sheet name="2021-22" sheetId="1" state="hidden" r:id="rId1"/>
    <sheet name="Chart" sheetId="3" r:id="rId2"/>
    <sheet name="2024-25 Data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'2021-22'!$A$1:$K$258</definedName>
    <definedName name="_xlnm._FilterDatabase" localSheetId="2" hidden="1">'2024-25 Data'!$A$1:$K$243</definedName>
    <definedName name="_xlnm.Print_Area" localSheetId="2">'2024-25 Data'!$A$1:$K$221</definedName>
    <definedName name="_xlnm.Print_Titles" localSheetId="0">'2021-22'!$1:$1</definedName>
    <definedName name="_xlnm.Print_Titles" localSheetId="2">'2024-25 Data'!$1:$1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3" i="4" l="1"/>
  <c r="J78" i="4"/>
  <c r="M218" i="4" l="1"/>
  <c r="M217" i="4"/>
  <c r="M216" i="4"/>
  <c r="M213" i="4"/>
  <c r="M212" i="4"/>
  <c r="M211" i="4"/>
  <c r="M210" i="4"/>
  <c r="M209" i="4"/>
  <c r="M206" i="4"/>
  <c r="M205" i="4"/>
  <c r="M204" i="4"/>
  <c r="M203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2" i="4"/>
  <c r="K218" i="4" l="1"/>
  <c r="J218" i="4"/>
  <c r="I218" i="4"/>
  <c r="H218" i="4"/>
  <c r="G218" i="4"/>
  <c r="F218" i="4"/>
  <c r="E218" i="4"/>
  <c r="K217" i="4"/>
  <c r="J217" i="4"/>
  <c r="I217" i="4"/>
  <c r="H217" i="4"/>
  <c r="G217" i="4"/>
  <c r="F217" i="4"/>
  <c r="E217" i="4"/>
  <c r="K216" i="4"/>
  <c r="J216" i="4"/>
  <c r="I216" i="4"/>
  <c r="H216" i="4"/>
  <c r="G216" i="4"/>
  <c r="F216" i="4"/>
  <c r="E216" i="4"/>
  <c r="K213" i="4"/>
  <c r="J213" i="4"/>
  <c r="I213" i="4"/>
  <c r="H213" i="4"/>
  <c r="G213" i="4"/>
  <c r="F213" i="4"/>
  <c r="E213" i="4"/>
  <c r="K212" i="4"/>
  <c r="J212" i="4"/>
  <c r="I212" i="4"/>
  <c r="H212" i="4"/>
  <c r="G212" i="4"/>
  <c r="F212" i="4"/>
  <c r="E212" i="4"/>
  <c r="K211" i="4"/>
  <c r="J211" i="4"/>
  <c r="I211" i="4"/>
  <c r="H211" i="4"/>
  <c r="G211" i="4"/>
  <c r="F211" i="4"/>
  <c r="E211" i="4"/>
  <c r="K210" i="4"/>
  <c r="J210" i="4"/>
  <c r="I210" i="4"/>
  <c r="H210" i="4"/>
  <c r="G210" i="4"/>
  <c r="F210" i="4"/>
  <c r="E210" i="4"/>
  <c r="K209" i="4"/>
  <c r="J209" i="4"/>
  <c r="I209" i="4"/>
  <c r="H209" i="4"/>
  <c r="G209" i="4"/>
  <c r="F209" i="4"/>
  <c r="E209" i="4"/>
  <c r="K206" i="4"/>
  <c r="J206" i="4"/>
  <c r="I206" i="4"/>
  <c r="H206" i="4"/>
  <c r="G206" i="4"/>
  <c r="F206" i="4"/>
  <c r="E206" i="4"/>
  <c r="K205" i="4"/>
  <c r="J205" i="4"/>
  <c r="I205" i="4"/>
  <c r="H205" i="4"/>
  <c r="G205" i="4"/>
  <c r="F205" i="4"/>
  <c r="E205" i="4"/>
  <c r="K204" i="4"/>
  <c r="J204" i="4"/>
  <c r="I204" i="4"/>
  <c r="H204" i="4"/>
  <c r="G204" i="4"/>
  <c r="F204" i="4"/>
  <c r="E204" i="4"/>
  <c r="K203" i="4"/>
  <c r="J203" i="4"/>
  <c r="I203" i="4"/>
  <c r="H203" i="4"/>
  <c r="G203" i="4"/>
  <c r="F203" i="4"/>
  <c r="E203" i="4"/>
  <c r="K200" i="4"/>
  <c r="J200" i="4"/>
  <c r="I200" i="4"/>
  <c r="H200" i="4"/>
  <c r="G200" i="4"/>
  <c r="F200" i="4"/>
  <c r="E200" i="4"/>
  <c r="K199" i="4"/>
  <c r="J199" i="4"/>
  <c r="I199" i="4"/>
  <c r="H199" i="4"/>
  <c r="G199" i="4"/>
  <c r="F199" i="4"/>
  <c r="E199" i="4"/>
  <c r="K198" i="4"/>
  <c r="J198" i="4"/>
  <c r="I198" i="4"/>
  <c r="H198" i="4"/>
  <c r="G198" i="4"/>
  <c r="F198" i="4"/>
  <c r="E198" i="4"/>
  <c r="K197" i="4"/>
  <c r="J197" i="4"/>
  <c r="I197" i="4"/>
  <c r="H197" i="4"/>
  <c r="G197" i="4"/>
  <c r="F197" i="4"/>
  <c r="E197" i="4"/>
  <c r="K196" i="4"/>
  <c r="J196" i="4"/>
  <c r="I196" i="4"/>
  <c r="H196" i="4"/>
  <c r="G196" i="4"/>
  <c r="F196" i="4"/>
  <c r="E196" i="4"/>
  <c r="K195" i="4"/>
  <c r="J195" i="4"/>
  <c r="I195" i="4"/>
  <c r="H195" i="4"/>
  <c r="G195" i="4"/>
  <c r="F195" i="4"/>
  <c r="E195" i="4"/>
  <c r="K194" i="4"/>
  <c r="J194" i="4"/>
  <c r="I194" i="4"/>
  <c r="H194" i="4"/>
  <c r="G194" i="4"/>
  <c r="F194" i="4"/>
  <c r="E194" i="4"/>
  <c r="K193" i="4"/>
  <c r="J193" i="4"/>
  <c r="I193" i="4"/>
  <c r="H193" i="4"/>
  <c r="G193" i="4"/>
  <c r="F193" i="4"/>
  <c r="E193" i="4"/>
  <c r="K192" i="4"/>
  <c r="J192" i="4"/>
  <c r="I192" i="4"/>
  <c r="H192" i="4"/>
  <c r="G192" i="4"/>
  <c r="F192" i="4"/>
  <c r="E192" i="4"/>
  <c r="K191" i="4"/>
  <c r="J191" i="4"/>
  <c r="I191" i="4"/>
  <c r="H191" i="4"/>
  <c r="G191" i="4"/>
  <c r="F191" i="4"/>
  <c r="E191" i="4"/>
  <c r="K190" i="4"/>
  <c r="J190" i="4"/>
  <c r="I190" i="4"/>
  <c r="H190" i="4"/>
  <c r="G190" i="4"/>
  <c r="F190" i="4"/>
  <c r="E190" i="4"/>
  <c r="K189" i="4"/>
  <c r="J189" i="4"/>
  <c r="I189" i="4"/>
  <c r="H189" i="4"/>
  <c r="G189" i="4"/>
  <c r="F189" i="4"/>
  <c r="E189" i="4"/>
  <c r="K188" i="4"/>
  <c r="J188" i="4"/>
  <c r="I188" i="4"/>
  <c r="H188" i="4"/>
  <c r="G188" i="4"/>
  <c r="F188" i="4"/>
  <c r="E188" i="4"/>
  <c r="K187" i="4"/>
  <c r="J187" i="4"/>
  <c r="I187" i="4"/>
  <c r="H187" i="4"/>
  <c r="G187" i="4"/>
  <c r="F187" i="4"/>
  <c r="E187" i="4"/>
  <c r="K186" i="4"/>
  <c r="J186" i="4"/>
  <c r="I186" i="4"/>
  <c r="H186" i="4"/>
  <c r="G186" i="4"/>
  <c r="F186" i="4"/>
  <c r="E186" i="4"/>
  <c r="K185" i="4"/>
  <c r="J185" i="4"/>
  <c r="I185" i="4"/>
  <c r="H185" i="4"/>
  <c r="G185" i="4"/>
  <c r="F185" i="4"/>
  <c r="E185" i="4"/>
  <c r="K184" i="4"/>
  <c r="J184" i="4"/>
  <c r="I184" i="4"/>
  <c r="H184" i="4"/>
  <c r="G184" i="4"/>
  <c r="F184" i="4"/>
  <c r="E184" i="4"/>
  <c r="K183" i="4"/>
  <c r="J183" i="4"/>
  <c r="I183" i="4"/>
  <c r="H183" i="4"/>
  <c r="G183" i="4"/>
  <c r="F183" i="4"/>
  <c r="E183" i="4"/>
  <c r="K182" i="4"/>
  <c r="J182" i="4"/>
  <c r="I182" i="4"/>
  <c r="H182" i="4"/>
  <c r="G182" i="4"/>
  <c r="F182" i="4"/>
  <c r="E182" i="4"/>
  <c r="K181" i="4"/>
  <c r="J181" i="4"/>
  <c r="I181" i="4"/>
  <c r="H181" i="4"/>
  <c r="G181" i="4"/>
  <c r="F181" i="4"/>
  <c r="E181" i="4"/>
  <c r="K180" i="4"/>
  <c r="J180" i="4"/>
  <c r="I180" i="4"/>
  <c r="H180" i="4"/>
  <c r="G180" i="4"/>
  <c r="F180" i="4"/>
  <c r="E180" i="4"/>
  <c r="K179" i="4"/>
  <c r="J179" i="4"/>
  <c r="I179" i="4"/>
  <c r="H179" i="4"/>
  <c r="G179" i="4"/>
  <c r="F179" i="4"/>
  <c r="E179" i="4"/>
  <c r="K178" i="4"/>
  <c r="J178" i="4"/>
  <c r="I178" i="4"/>
  <c r="H178" i="4"/>
  <c r="G178" i="4"/>
  <c r="F178" i="4"/>
  <c r="E178" i="4"/>
  <c r="K177" i="4"/>
  <c r="J177" i="4"/>
  <c r="I177" i="4"/>
  <c r="H177" i="4"/>
  <c r="G177" i="4"/>
  <c r="F177" i="4"/>
  <c r="E177" i="4"/>
  <c r="K176" i="4"/>
  <c r="J176" i="4"/>
  <c r="I176" i="4"/>
  <c r="H176" i="4"/>
  <c r="G176" i="4"/>
  <c r="F176" i="4"/>
  <c r="E176" i="4"/>
  <c r="K175" i="4"/>
  <c r="J175" i="4"/>
  <c r="I175" i="4"/>
  <c r="H175" i="4"/>
  <c r="G175" i="4"/>
  <c r="F175" i="4"/>
  <c r="E175" i="4"/>
  <c r="K174" i="4"/>
  <c r="J174" i="4"/>
  <c r="I174" i="4"/>
  <c r="H174" i="4"/>
  <c r="G174" i="4"/>
  <c r="F174" i="4"/>
  <c r="E174" i="4"/>
  <c r="K173" i="4"/>
  <c r="J173" i="4"/>
  <c r="I173" i="4"/>
  <c r="H173" i="4"/>
  <c r="G173" i="4"/>
  <c r="F173" i="4"/>
  <c r="E173" i="4"/>
  <c r="K172" i="4"/>
  <c r="J172" i="4"/>
  <c r="I172" i="4"/>
  <c r="H172" i="4"/>
  <c r="G172" i="4"/>
  <c r="F172" i="4"/>
  <c r="E172" i="4"/>
  <c r="K171" i="4"/>
  <c r="J171" i="4"/>
  <c r="I171" i="4"/>
  <c r="H171" i="4"/>
  <c r="G171" i="4"/>
  <c r="F171" i="4"/>
  <c r="E171" i="4"/>
  <c r="K170" i="4"/>
  <c r="J170" i="4"/>
  <c r="I170" i="4"/>
  <c r="H170" i="4"/>
  <c r="G170" i="4"/>
  <c r="F170" i="4"/>
  <c r="E170" i="4"/>
  <c r="K169" i="4"/>
  <c r="J169" i="4"/>
  <c r="I169" i="4"/>
  <c r="H169" i="4"/>
  <c r="G169" i="4"/>
  <c r="F169" i="4"/>
  <c r="E169" i="4"/>
  <c r="K168" i="4"/>
  <c r="J168" i="4"/>
  <c r="I168" i="4"/>
  <c r="H168" i="4"/>
  <c r="G168" i="4"/>
  <c r="F168" i="4"/>
  <c r="E168" i="4"/>
  <c r="K167" i="4"/>
  <c r="J167" i="4"/>
  <c r="I167" i="4"/>
  <c r="H167" i="4"/>
  <c r="G167" i="4"/>
  <c r="F167" i="4"/>
  <c r="E167" i="4"/>
  <c r="K166" i="4"/>
  <c r="J166" i="4"/>
  <c r="I166" i="4"/>
  <c r="H166" i="4"/>
  <c r="G166" i="4"/>
  <c r="F166" i="4"/>
  <c r="E166" i="4"/>
  <c r="K165" i="4"/>
  <c r="J165" i="4"/>
  <c r="I165" i="4"/>
  <c r="H165" i="4"/>
  <c r="G165" i="4"/>
  <c r="F165" i="4"/>
  <c r="E165" i="4"/>
  <c r="K164" i="4"/>
  <c r="J164" i="4"/>
  <c r="I164" i="4"/>
  <c r="H164" i="4"/>
  <c r="G164" i="4"/>
  <c r="F164" i="4"/>
  <c r="E164" i="4"/>
  <c r="K163" i="4"/>
  <c r="J163" i="4"/>
  <c r="I163" i="4"/>
  <c r="H163" i="4"/>
  <c r="G163" i="4"/>
  <c r="F163" i="4"/>
  <c r="E163" i="4"/>
  <c r="K162" i="4"/>
  <c r="J162" i="4"/>
  <c r="I162" i="4"/>
  <c r="H162" i="4"/>
  <c r="G162" i="4"/>
  <c r="F162" i="4"/>
  <c r="E162" i="4"/>
  <c r="K161" i="4"/>
  <c r="J161" i="4"/>
  <c r="I161" i="4"/>
  <c r="H161" i="4"/>
  <c r="G161" i="4"/>
  <c r="F161" i="4"/>
  <c r="E161" i="4"/>
  <c r="K160" i="4"/>
  <c r="J160" i="4"/>
  <c r="I160" i="4"/>
  <c r="H160" i="4"/>
  <c r="G160" i="4"/>
  <c r="F160" i="4"/>
  <c r="E160" i="4"/>
  <c r="K159" i="4"/>
  <c r="J159" i="4"/>
  <c r="I159" i="4"/>
  <c r="H159" i="4"/>
  <c r="G159" i="4"/>
  <c r="F159" i="4"/>
  <c r="E159" i="4"/>
  <c r="K158" i="4"/>
  <c r="J158" i="4"/>
  <c r="I158" i="4"/>
  <c r="H158" i="4"/>
  <c r="G158" i="4"/>
  <c r="F158" i="4"/>
  <c r="E158" i="4"/>
  <c r="K157" i="4"/>
  <c r="J157" i="4"/>
  <c r="I157" i="4"/>
  <c r="H157" i="4"/>
  <c r="G157" i="4"/>
  <c r="F157" i="4"/>
  <c r="E157" i="4"/>
  <c r="K156" i="4"/>
  <c r="J156" i="4"/>
  <c r="I156" i="4"/>
  <c r="H156" i="4"/>
  <c r="G156" i="4"/>
  <c r="F156" i="4"/>
  <c r="E156" i="4"/>
  <c r="K155" i="4"/>
  <c r="J155" i="4"/>
  <c r="I155" i="4"/>
  <c r="H155" i="4"/>
  <c r="G155" i="4"/>
  <c r="F155" i="4"/>
  <c r="E155" i="4"/>
  <c r="K154" i="4"/>
  <c r="J154" i="4"/>
  <c r="I154" i="4"/>
  <c r="H154" i="4"/>
  <c r="G154" i="4"/>
  <c r="F154" i="4"/>
  <c r="E154" i="4"/>
  <c r="K153" i="4"/>
  <c r="J153" i="4"/>
  <c r="H153" i="4"/>
  <c r="G153" i="4"/>
  <c r="F153" i="4"/>
  <c r="E153" i="4"/>
  <c r="K152" i="4"/>
  <c r="J152" i="4"/>
  <c r="I152" i="4"/>
  <c r="H152" i="4"/>
  <c r="G152" i="4"/>
  <c r="F152" i="4"/>
  <c r="E152" i="4"/>
  <c r="K151" i="4"/>
  <c r="J151" i="4"/>
  <c r="I151" i="4"/>
  <c r="H151" i="4"/>
  <c r="G151" i="4"/>
  <c r="F151" i="4"/>
  <c r="E151" i="4"/>
  <c r="K150" i="4"/>
  <c r="J150" i="4"/>
  <c r="I150" i="4"/>
  <c r="H150" i="4"/>
  <c r="G150" i="4"/>
  <c r="F150" i="4"/>
  <c r="E150" i="4"/>
  <c r="K149" i="4"/>
  <c r="J149" i="4"/>
  <c r="I149" i="4"/>
  <c r="H149" i="4"/>
  <c r="G149" i="4"/>
  <c r="F149" i="4"/>
  <c r="E149" i="4"/>
  <c r="K148" i="4"/>
  <c r="J148" i="4"/>
  <c r="I148" i="4"/>
  <c r="H148" i="4"/>
  <c r="G148" i="4"/>
  <c r="F148" i="4"/>
  <c r="E148" i="4"/>
  <c r="K147" i="4"/>
  <c r="J147" i="4"/>
  <c r="I147" i="4"/>
  <c r="H147" i="4"/>
  <c r="G147" i="4"/>
  <c r="F147" i="4"/>
  <c r="E147" i="4"/>
  <c r="K146" i="4"/>
  <c r="J146" i="4"/>
  <c r="I146" i="4"/>
  <c r="H146" i="4"/>
  <c r="G146" i="4"/>
  <c r="F146" i="4"/>
  <c r="E146" i="4"/>
  <c r="K145" i="4"/>
  <c r="J145" i="4"/>
  <c r="I145" i="4"/>
  <c r="H145" i="4"/>
  <c r="G145" i="4"/>
  <c r="F145" i="4"/>
  <c r="E145" i="4"/>
  <c r="K144" i="4"/>
  <c r="J144" i="4"/>
  <c r="I144" i="4"/>
  <c r="H144" i="4"/>
  <c r="G144" i="4"/>
  <c r="F144" i="4"/>
  <c r="E144" i="4"/>
  <c r="K143" i="4"/>
  <c r="J143" i="4"/>
  <c r="I143" i="4"/>
  <c r="H143" i="4"/>
  <c r="G143" i="4"/>
  <c r="F143" i="4"/>
  <c r="E143" i="4"/>
  <c r="K142" i="4"/>
  <c r="J142" i="4"/>
  <c r="I142" i="4"/>
  <c r="H142" i="4"/>
  <c r="G142" i="4"/>
  <c r="F142" i="4"/>
  <c r="E142" i="4"/>
  <c r="K141" i="4"/>
  <c r="J141" i="4"/>
  <c r="I141" i="4"/>
  <c r="H141" i="4"/>
  <c r="G141" i="4"/>
  <c r="F141" i="4"/>
  <c r="E141" i="4"/>
  <c r="K140" i="4"/>
  <c r="J140" i="4"/>
  <c r="I140" i="4"/>
  <c r="H140" i="4"/>
  <c r="G140" i="4"/>
  <c r="F140" i="4"/>
  <c r="E140" i="4"/>
  <c r="K139" i="4"/>
  <c r="J139" i="4"/>
  <c r="I139" i="4"/>
  <c r="H139" i="4"/>
  <c r="G139" i="4"/>
  <c r="F139" i="4"/>
  <c r="E139" i="4"/>
  <c r="K138" i="4"/>
  <c r="J138" i="4"/>
  <c r="I138" i="4"/>
  <c r="H138" i="4"/>
  <c r="G138" i="4"/>
  <c r="F138" i="4"/>
  <c r="E138" i="4"/>
  <c r="K137" i="4"/>
  <c r="J137" i="4"/>
  <c r="I137" i="4"/>
  <c r="H137" i="4"/>
  <c r="G137" i="4"/>
  <c r="F137" i="4"/>
  <c r="E137" i="4"/>
  <c r="K136" i="4"/>
  <c r="J136" i="4"/>
  <c r="I136" i="4"/>
  <c r="H136" i="4"/>
  <c r="G136" i="4"/>
  <c r="F136" i="4"/>
  <c r="E136" i="4"/>
  <c r="K135" i="4"/>
  <c r="J135" i="4"/>
  <c r="I135" i="4"/>
  <c r="H135" i="4"/>
  <c r="G135" i="4"/>
  <c r="F135" i="4"/>
  <c r="E135" i="4"/>
  <c r="K134" i="4"/>
  <c r="J134" i="4"/>
  <c r="I134" i="4"/>
  <c r="H134" i="4"/>
  <c r="G134" i="4"/>
  <c r="F134" i="4"/>
  <c r="E134" i="4"/>
  <c r="K133" i="4"/>
  <c r="J133" i="4"/>
  <c r="I133" i="4"/>
  <c r="H133" i="4"/>
  <c r="G133" i="4"/>
  <c r="F133" i="4"/>
  <c r="E133" i="4"/>
  <c r="K132" i="4"/>
  <c r="J132" i="4"/>
  <c r="I132" i="4"/>
  <c r="H132" i="4"/>
  <c r="G132" i="4"/>
  <c r="F132" i="4"/>
  <c r="E132" i="4"/>
  <c r="K131" i="4"/>
  <c r="J131" i="4"/>
  <c r="I131" i="4"/>
  <c r="H131" i="4"/>
  <c r="G131" i="4"/>
  <c r="F131" i="4"/>
  <c r="E131" i="4"/>
  <c r="K130" i="4"/>
  <c r="J130" i="4"/>
  <c r="I130" i="4"/>
  <c r="H130" i="4"/>
  <c r="G130" i="4"/>
  <c r="F130" i="4"/>
  <c r="E130" i="4"/>
  <c r="K129" i="4"/>
  <c r="J129" i="4"/>
  <c r="I129" i="4"/>
  <c r="H129" i="4"/>
  <c r="G129" i="4"/>
  <c r="F129" i="4"/>
  <c r="E129" i="4"/>
  <c r="K128" i="4"/>
  <c r="J128" i="4"/>
  <c r="I128" i="4"/>
  <c r="H128" i="4"/>
  <c r="G128" i="4"/>
  <c r="F128" i="4"/>
  <c r="E128" i="4"/>
  <c r="K127" i="4"/>
  <c r="J127" i="4"/>
  <c r="I127" i="4"/>
  <c r="H127" i="4"/>
  <c r="G127" i="4"/>
  <c r="F127" i="4"/>
  <c r="E127" i="4"/>
  <c r="K126" i="4"/>
  <c r="J126" i="4"/>
  <c r="I126" i="4"/>
  <c r="H126" i="4"/>
  <c r="G126" i="4"/>
  <c r="F126" i="4"/>
  <c r="E126" i="4"/>
  <c r="K125" i="4"/>
  <c r="J125" i="4"/>
  <c r="I125" i="4"/>
  <c r="H125" i="4"/>
  <c r="G125" i="4"/>
  <c r="F125" i="4"/>
  <c r="E125" i="4"/>
  <c r="K124" i="4"/>
  <c r="J124" i="4"/>
  <c r="I124" i="4"/>
  <c r="H124" i="4"/>
  <c r="G124" i="4"/>
  <c r="F124" i="4"/>
  <c r="E124" i="4"/>
  <c r="K123" i="4"/>
  <c r="J123" i="4"/>
  <c r="I123" i="4"/>
  <c r="H123" i="4"/>
  <c r="G123" i="4"/>
  <c r="F123" i="4"/>
  <c r="E123" i="4"/>
  <c r="K122" i="4"/>
  <c r="J122" i="4"/>
  <c r="I122" i="4"/>
  <c r="H122" i="4"/>
  <c r="G122" i="4"/>
  <c r="F122" i="4"/>
  <c r="E122" i="4"/>
  <c r="K121" i="4"/>
  <c r="J121" i="4"/>
  <c r="I121" i="4"/>
  <c r="H121" i="4"/>
  <c r="G121" i="4"/>
  <c r="F121" i="4"/>
  <c r="E121" i="4"/>
  <c r="K120" i="4"/>
  <c r="J120" i="4"/>
  <c r="I120" i="4"/>
  <c r="H120" i="4"/>
  <c r="G120" i="4"/>
  <c r="F120" i="4"/>
  <c r="E120" i="4"/>
  <c r="K119" i="4"/>
  <c r="J119" i="4"/>
  <c r="I119" i="4"/>
  <c r="H119" i="4"/>
  <c r="G119" i="4"/>
  <c r="F119" i="4"/>
  <c r="E119" i="4"/>
  <c r="K118" i="4"/>
  <c r="J118" i="4"/>
  <c r="I118" i="4"/>
  <c r="H118" i="4"/>
  <c r="G118" i="4"/>
  <c r="F118" i="4"/>
  <c r="E118" i="4"/>
  <c r="K117" i="4"/>
  <c r="J117" i="4"/>
  <c r="I117" i="4"/>
  <c r="H117" i="4"/>
  <c r="G117" i="4"/>
  <c r="F117" i="4"/>
  <c r="E117" i="4"/>
  <c r="K116" i="4"/>
  <c r="J116" i="4"/>
  <c r="I116" i="4"/>
  <c r="H116" i="4"/>
  <c r="G116" i="4"/>
  <c r="F116" i="4"/>
  <c r="E116" i="4"/>
  <c r="K115" i="4"/>
  <c r="J115" i="4"/>
  <c r="I115" i="4"/>
  <c r="H115" i="4"/>
  <c r="G115" i="4"/>
  <c r="F115" i="4"/>
  <c r="E115" i="4"/>
  <c r="K114" i="4"/>
  <c r="J114" i="4"/>
  <c r="I114" i="4"/>
  <c r="H114" i="4"/>
  <c r="G114" i="4"/>
  <c r="F114" i="4"/>
  <c r="E114" i="4"/>
  <c r="K113" i="4"/>
  <c r="J113" i="4"/>
  <c r="I113" i="4"/>
  <c r="H113" i="4"/>
  <c r="G113" i="4"/>
  <c r="F113" i="4"/>
  <c r="E113" i="4"/>
  <c r="K112" i="4"/>
  <c r="J112" i="4"/>
  <c r="I112" i="4"/>
  <c r="H112" i="4"/>
  <c r="G112" i="4"/>
  <c r="F112" i="4"/>
  <c r="E112" i="4"/>
  <c r="K111" i="4"/>
  <c r="J111" i="4"/>
  <c r="I111" i="4"/>
  <c r="H111" i="4"/>
  <c r="G111" i="4"/>
  <c r="F111" i="4"/>
  <c r="E111" i="4"/>
  <c r="K110" i="4"/>
  <c r="J110" i="4"/>
  <c r="I110" i="4"/>
  <c r="H110" i="4"/>
  <c r="G110" i="4"/>
  <c r="F110" i="4"/>
  <c r="E110" i="4"/>
  <c r="K109" i="4"/>
  <c r="J109" i="4"/>
  <c r="I109" i="4"/>
  <c r="H109" i="4"/>
  <c r="G109" i="4"/>
  <c r="F109" i="4"/>
  <c r="E109" i="4"/>
  <c r="K108" i="4"/>
  <c r="J108" i="4"/>
  <c r="I108" i="4"/>
  <c r="H108" i="4"/>
  <c r="G108" i="4"/>
  <c r="F108" i="4"/>
  <c r="E108" i="4"/>
  <c r="K107" i="4"/>
  <c r="J107" i="4"/>
  <c r="I107" i="4"/>
  <c r="H107" i="4"/>
  <c r="G107" i="4"/>
  <c r="F107" i="4"/>
  <c r="E107" i="4"/>
  <c r="K106" i="4"/>
  <c r="J106" i="4"/>
  <c r="I106" i="4"/>
  <c r="H106" i="4"/>
  <c r="G106" i="4"/>
  <c r="F106" i="4"/>
  <c r="E106" i="4"/>
  <c r="K105" i="4"/>
  <c r="J105" i="4"/>
  <c r="I105" i="4"/>
  <c r="H105" i="4"/>
  <c r="G105" i="4"/>
  <c r="F105" i="4"/>
  <c r="E105" i="4"/>
  <c r="K104" i="4"/>
  <c r="J104" i="4"/>
  <c r="I104" i="4"/>
  <c r="H104" i="4"/>
  <c r="G104" i="4"/>
  <c r="F104" i="4"/>
  <c r="E104" i="4"/>
  <c r="K103" i="4"/>
  <c r="J103" i="4"/>
  <c r="I103" i="4"/>
  <c r="H103" i="4"/>
  <c r="G103" i="4"/>
  <c r="F103" i="4"/>
  <c r="E103" i="4"/>
  <c r="K102" i="4"/>
  <c r="J102" i="4"/>
  <c r="I102" i="4"/>
  <c r="H102" i="4"/>
  <c r="G102" i="4"/>
  <c r="F102" i="4"/>
  <c r="E102" i="4"/>
  <c r="K101" i="4"/>
  <c r="J101" i="4"/>
  <c r="I101" i="4"/>
  <c r="H101" i="4"/>
  <c r="G101" i="4"/>
  <c r="F101" i="4"/>
  <c r="E101" i="4"/>
  <c r="K100" i="4"/>
  <c r="J100" i="4"/>
  <c r="I100" i="4"/>
  <c r="H100" i="4"/>
  <c r="G100" i="4"/>
  <c r="F100" i="4"/>
  <c r="E100" i="4"/>
  <c r="K99" i="4"/>
  <c r="J99" i="4"/>
  <c r="I99" i="4"/>
  <c r="H99" i="4"/>
  <c r="G99" i="4"/>
  <c r="F99" i="4"/>
  <c r="E99" i="4"/>
  <c r="K98" i="4"/>
  <c r="J98" i="4"/>
  <c r="I98" i="4"/>
  <c r="H98" i="4"/>
  <c r="G98" i="4"/>
  <c r="F98" i="4"/>
  <c r="E98" i="4"/>
  <c r="K97" i="4"/>
  <c r="J97" i="4"/>
  <c r="I97" i="4"/>
  <c r="H97" i="4"/>
  <c r="G97" i="4"/>
  <c r="F97" i="4"/>
  <c r="E97" i="4"/>
  <c r="K96" i="4"/>
  <c r="J96" i="4"/>
  <c r="I96" i="4"/>
  <c r="H96" i="4"/>
  <c r="G96" i="4"/>
  <c r="F96" i="4"/>
  <c r="E96" i="4"/>
  <c r="K95" i="4"/>
  <c r="J95" i="4"/>
  <c r="I95" i="4"/>
  <c r="H95" i="4"/>
  <c r="G95" i="4"/>
  <c r="F95" i="4"/>
  <c r="E95" i="4"/>
  <c r="K94" i="4"/>
  <c r="J94" i="4"/>
  <c r="I94" i="4"/>
  <c r="H94" i="4"/>
  <c r="G94" i="4"/>
  <c r="F94" i="4"/>
  <c r="E94" i="4"/>
  <c r="K93" i="4"/>
  <c r="J93" i="4"/>
  <c r="I93" i="4"/>
  <c r="H93" i="4"/>
  <c r="G93" i="4"/>
  <c r="F93" i="4"/>
  <c r="E93" i="4"/>
  <c r="K92" i="4"/>
  <c r="J92" i="4"/>
  <c r="I92" i="4"/>
  <c r="H92" i="4"/>
  <c r="G92" i="4"/>
  <c r="F92" i="4"/>
  <c r="E92" i="4"/>
  <c r="K91" i="4"/>
  <c r="J91" i="4"/>
  <c r="I91" i="4"/>
  <c r="H91" i="4"/>
  <c r="G91" i="4"/>
  <c r="F91" i="4"/>
  <c r="E91" i="4"/>
  <c r="K90" i="4"/>
  <c r="J90" i="4"/>
  <c r="I90" i="4"/>
  <c r="H90" i="4"/>
  <c r="G90" i="4"/>
  <c r="F90" i="4"/>
  <c r="E90" i="4"/>
  <c r="K89" i="4"/>
  <c r="J89" i="4"/>
  <c r="I89" i="4"/>
  <c r="H89" i="4"/>
  <c r="G89" i="4"/>
  <c r="F89" i="4"/>
  <c r="E89" i="4"/>
  <c r="K88" i="4"/>
  <c r="J88" i="4"/>
  <c r="I88" i="4"/>
  <c r="H88" i="4"/>
  <c r="G88" i="4"/>
  <c r="F88" i="4"/>
  <c r="E88" i="4"/>
  <c r="K87" i="4"/>
  <c r="J87" i="4"/>
  <c r="I87" i="4"/>
  <c r="H87" i="4"/>
  <c r="G87" i="4"/>
  <c r="F87" i="4"/>
  <c r="E87" i="4"/>
  <c r="K86" i="4"/>
  <c r="J86" i="4"/>
  <c r="I86" i="4"/>
  <c r="H86" i="4"/>
  <c r="G86" i="4"/>
  <c r="F86" i="4"/>
  <c r="E86" i="4"/>
  <c r="K85" i="4"/>
  <c r="J85" i="4"/>
  <c r="I85" i="4"/>
  <c r="H85" i="4"/>
  <c r="G85" i="4"/>
  <c r="F85" i="4"/>
  <c r="E85" i="4"/>
  <c r="K84" i="4"/>
  <c r="J84" i="4"/>
  <c r="I84" i="4"/>
  <c r="H84" i="4"/>
  <c r="G84" i="4"/>
  <c r="F84" i="4"/>
  <c r="E84" i="4"/>
  <c r="K83" i="4"/>
  <c r="J83" i="4"/>
  <c r="I83" i="4"/>
  <c r="H83" i="4"/>
  <c r="G83" i="4"/>
  <c r="F83" i="4"/>
  <c r="E83" i="4"/>
  <c r="K82" i="4"/>
  <c r="J82" i="4"/>
  <c r="I82" i="4"/>
  <c r="H82" i="4"/>
  <c r="G82" i="4"/>
  <c r="F82" i="4"/>
  <c r="E82" i="4"/>
  <c r="K81" i="4"/>
  <c r="J81" i="4"/>
  <c r="I81" i="4"/>
  <c r="H81" i="4"/>
  <c r="G81" i="4"/>
  <c r="F81" i="4"/>
  <c r="E81" i="4"/>
  <c r="K80" i="4"/>
  <c r="J80" i="4"/>
  <c r="I80" i="4"/>
  <c r="H80" i="4"/>
  <c r="G80" i="4"/>
  <c r="F80" i="4"/>
  <c r="E80" i="4"/>
  <c r="K79" i="4"/>
  <c r="J79" i="4"/>
  <c r="I79" i="4"/>
  <c r="H79" i="4"/>
  <c r="G79" i="4"/>
  <c r="F79" i="4"/>
  <c r="E79" i="4"/>
  <c r="K78" i="4"/>
  <c r="I78" i="4"/>
  <c r="H78" i="4"/>
  <c r="G78" i="4"/>
  <c r="F78" i="4"/>
  <c r="E78" i="4"/>
  <c r="K77" i="4"/>
  <c r="J77" i="4"/>
  <c r="I77" i="4"/>
  <c r="H77" i="4"/>
  <c r="G77" i="4"/>
  <c r="F77" i="4"/>
  <c r="E77" i="4"/>
  <c r="K76" i="4"/>
  <c r="J76" i="4"/>
  <c r="I76" i="4"/>
  <c r="H76" i="4"/>
  <c r="G76" i="4"/>
  <c r="F76" i="4"/>
  <c r="E76" i="4"/>
  <c r="K75" i="4"/>
  <c r="J75" i="4"/>
  <c r="I75" i="4"/>
  <c r="H75" i="4"/>
  <c r="G75" i="4"/>
  <c r="F75" i="4"/>
  <c r="E75" i="4"/>
  <c r="K74" i="4"/>
  <c r="J74" i="4"/>
  <c r="I74" i="4"/>
  <c r="H74" i="4"/>
  <c r="G74" i="4"/>
  <c r="F74" i="4"/>
  <c r="E74" i="4"/>
  <c r="K73" i="4"/>
  <c r="J73" i="4"/>
  <c r="I73" i="4"/>
  <c r="H73" i="4"/>
  <c r="G73" i="4"/>
  <c r="F73" i="4"/>
  <c r="E73" i="4"/>
  <c r="K72" i="4"/>
  <c r="J72" i="4"/>
  <c r="I72" i="4"/>
  <c r="H72" i="4"/>
  <c r="G72" i="4"/>
  <c r="F72" i="4"/>
  <c r="E72" i="4"/>
  <c r="K71" i="4"/>
  <c r="J71" i="4"/>
  <c r="I71" i="4"/>
  <c r="H71" i="4"/>
  <c r="G71" i="4"/>
  <c r="F71" i="4"/>
  <c r="E71" i="4"/>
  <c r="K70" i="4"/>
  <c r="J70" i="4"/>
  <c r="I70" i="4"/>
  <c r="H70" i="4"/>
  <c r="G70" i="4"/>
  <c r="F70" i="4"/>
  <c r="E70" i="4"/>
  <c r="K69" i="4"/>
  <c r="J69" i="4"/>
  <c r="I69" i="4"/>
  <c r="H69" i="4"/>
  <c r="G69" i="4"/>
  <c r="F69" i="4"/>
  <c r="E69" i="4"/>
  <c r="K68" i="4"/>
  <c r="J68" i="4"/>
  <c r="I68" i="4"/>
  <c r="H68" i="4"/>
  <c r="G68" i="4"/>
  <c r="F68" i="4"/>
  <c r="E68" i="4"/>
  <c r="K67" i="4"/>
  <c r="J67" i="4"/>
  <c r="I67" i="4"/>
  <c r="H67" i="4"/>
  <c r="G67" i="4"/>
  <c r="F67" i="4"/>
  <c r="E67" i="4"/>
  <c r="K66" i="4"/>
  <c r="J66" i="4"/>
  <c r="I66" i="4"/>
  <c r="H66" i="4"/>
  <c r="G66" i="4"/>
  <c r="F66" i="4"/>
  <c r="E66" i="4"/>
  <c r="K65" i="4"/>
  <c r="J65" i="4"/>
  <c r="I65" i="4"/>
  <c r="H65" i="4"/>
  <c r="G65" i="4"/>
  <c r="F65" i="4"/>
  <c r="E65" i="4"/>
  <c r="K64" i="4"/>
  <c r="J64" i="4"/>
  <c r="I64" i="4"/>
  <c r="H64" i="4"/>
  <c r="G64" i="4"/>
  <c r="F64" i="4"/>
  <c r="E64" i="4"/>
  <c r="K63" i="4"/>
  <c r="J63" i="4"/>
  <c r="I63" i="4"/>
  <c r="H63" i="4"/>
  <c r="G63" i="4"/>
  <c r="F63" i="4"/>
  <c r="E63" i="4"/>
  <c r="K62" i="4"/>
  <c r="J62" i="4"/>
  <c r="I62" i="4"/>
  <c r="H62" i="4"/>
  <c r="G62" i="4"/>
  <c r="F62" i="4"/>
  <c r="E62" i="4"/>
  <c r="K61" i="4"/>
  <c r="J61" i="4"/>
  <c r="I61" i="4"/>
  <c r="H61" i="4"/>
  <c r="G61" i="4"/>
  <c r="F61" i="4"/>
  <c r="E61" i="4"/>
  <c r="K60" i="4"/>
  <c r="J60" i="4"/>
  <c r="I60" i="4"/>
  <c r="H60" i="4"/>
  <c r="G60" i="4"/>
  <c r="F60" i="4"/>
  <c r="E60" i="4"/>
  <c r="K59" i="4"/>
  <c r="J59" i="4"/>
  <c r="I59" i="4"/>
  <c r="H59" i="4"/>
  <c r="G59" i="4"/>
  <c r="F59" i="4"/>
  <c r="E59" i="4"/>
  <c r="K58" i="4"/>
  <c r="J58" i="4"/>
  <c r="I58" i="4"/>
  <c r="H58" i="4"/>
  <c r="G58" i="4"/>
  <c r="F58" i="4"/>
  <c r="E58" i="4"/>
  <c r="K57" i="4"/>
  <c r="J57" i="4"/>
  <c r="I57" i="4"/>
  <c r="H57" i="4"/>
  <c r="G57" i="4"/>
  <c r="F57" i="4"/>
  <c r="E57" i="4"/>
  <c r="K56" i="4"/>
  <c r="J56" i="4"/>
  <c r="I56" i="4"/>
  <c r="H56" i="4"/>
  <c r="G56" i="4"/>
  <c r="F56" i="4"/>
  <c r="E56" i="4"/>
  <c r="K55" i="4"/>
  <c r="J55" i="4"/>
  <c r="I55" i="4"/>
  <c r="H55" i="4"/>
  <c r="G55" i="4"/>
  <c r="F55" i="4"/>
  <c r="E55" i="4"/>
  <c r="K54" i="4"/>
  <c r="J54" i="4"/>
  <c r="I54" i="4"/>
  <c r="H54" i="4"/>
  <c r="G54" i="4"/>
  <c r="F54" i="4"/>
  <c r="E54" i="4"/>
  <c r="K53" i="4"/>
  <c r="J53" i="4"/>
  <c r="I53" i="4"/>
  <c r="H53" i="4"/>
  <c r="G53" i="4"/>
  <c r="F53" i="4"/>
  <c r="E53" i="4"/>
  <c r="K52" i="4"/>
  <c r="J52" i="4"/>
  <c r="I52" i="4"/>
  <c r="H52" i="4"/>
  <c r="G52" i="4"/>
  <c r="F52" i="4"/>
  <c r="E52" i="4"/>
  <c r="K51" i="4"/>
  <c r="J51" i="4"/>
  <c r="I51" i="4"/>
  <c r="H51" i="4"/>
  <c r="G51" i="4"/>
  <c r="F51" i="4"/>
  <c r="E51" i="4"/>
  <c r="K50" i="4"/>
  <c r="J50" i="4"/>
  <c r="I50" i="4"/>
  <c r="H50" i="4"/>
  <c r="G50" i="4"/>
  <c r="F50" i="4"/>
  <c r="E50" i="4"/>
  <c r="K49" i="4"/>
  <c r="J49" i="4"/>
  <c r="I49" i="4"/>
  <c r="H49" i="4"/>
  <c r="G49" i="4"/>
  <c r="F49" i="4"/>
  <c r="E49" i="4"/>
  <c r="K48" i="4"/>
  <c r="J48" i="4"/>
  <c r="I48" i="4"/>
  <c r="H48" i="4"/>
  <c r="G48" i="4"/>
  <c r="F48" i="4"/>
  <c r="E48" i="4"/>
  <c r="K47" i="4"/>
  <c r="J47" i="4"/>
  <c r="I47" i="4"/>
  <c r="H47" i="4"/>
  <c r="G47" i="4"/>
  <c r="F47" i="4"/>
  <c r="E47" i="4"/>
  <c r="K46" i="4"/>
  <c r="J46" i="4"/>
  <c r="I46" i="4"/>
  <c r="H46" i="4"/>
  <c r="G46" i="4"/>
  <c r="F46" i="4"/>
  <c r="E46" i="4"/>
  <c r="K45" i="4"/>
  <c r="J45" i="4"/>
  <c r="I45" i="4"/>
  <c r="H45" i="4"/>
  <c r="G45" i="4"/>
  <c r="F45" i="4"/>
  <c r="E45" i="4"/>
  <c r="K44" i="4"/>
  <c r="J44" i="4"/>
  <c r="I44" i="4"/>
  <c r="H44" i="4"/>
  <c r="G44" i="4"/>
  <c r="F44" i="4"/>
  <c r="E44" i="4"/>
  <c r="K43" i="4"/>
  <c r="J43" i="4"/>
  <c r="I43" i="4"/>
  <c r="H43" i="4"/>
  <c r="G43" i="4"/>
  <c r="F43" i="4"/>
  <c r="E43" i="4"/>
  <c r="K42" i="4"/>
  <c r="J42" i="4"/>
  <c r="I42" i="4"/>
  <c r="H42" i="4"/>
  <c r="G42" i="4"/>
  <c r="F42" i="4"/>
  <c r="E42" i="4"/>
  <c r="K41" i="4"/>
  <c r="J41" i="4"/>
  <c r="I41" i="4"/>
  <c r="H41" i="4"/>
  <c r="G41" i="4"/>
  <c r="F41" i="4"/>
  <c r="E41" i="4"/>
  <c r="K40" i="4"/>
  <c r="J40" i="4"/>
  <c r="I40" i="4"/>
  <c r="H40" i="4"/>
  <c r="G40" i="4"/>
  <c r="F40" i="4"/>
  <c r="E40" i="4"/>
  <c r="K39" i="4"/>
  <c r="J39" i="4"/>
  <c r="I39" i="4"/>
  <c r="H39" i="4"/>
  <c r="G39" i="4"/>
  <c r="F39" i="4"/>
  <c r="E39" i="4"/>
  <c r="K38" i="4"/>
  <c r="J38" i="4"/>
  <c r="I38" i="4"/>
  <c r="H38" i="4"/>
  <c r="G38" i="4"/>
  <c r="F38" i="4"/>
  <c r="E38" i="4"/>
  <c r="K37" i="4"/>
  <c r="J37" i="4"/>
  <c r="I37" i="4"/>
  <c r="H37" i="4"/>
  <c r="G37" i="4"/>
  <c r="F37" i="4"/>
  <c r="E37" i="4"/>
  <c r="K36" i="4"/>
  <c r="J36" i="4"/>
  <c r="I36" i="4"/>
  <c r="H36" i="4"/>
  <c r="G36" i="4"/>
  <c r="F36" i="4"/>
  <c r="E36" i="4"/>
  <c r="K35" i="4"/>
  <c r="J35" i="4"/>
  <c r="I35" i="4"/>
  <c r="H35" i="4"/>
  <c r="G35" i="4"/>
  <c r="F35" i="4"/>
  <c r="E35" i="4"/>
  <c r="K34" i="4"/>
  <c r="J34" i="4"/>
  <c r="I34" i="4"/>
  <c r="H34" i="4"/>
  <c r="G34" i="4"/>
  <c r="F34" i="4"/>
  <c r="E34" i="4"/>
  <c r="K33" i="4"/>
  <c r="J33" i="4"/>
  <c r="I33" i="4"/>
  <c r="H33" i="4"/>
  <c r="G33" i="4"/>
  <c r="F33" i="4"/>
  <c r="E33" i="4"/>
  <c r="K32" i="4"/>
  <c r="J32" i="4"/>
  <c r="I32" i="4"/>
  <c r="H32" i="4"/>
  <c r="G32" i="4"/>
  <c r="F32" i="4"/>
  <c r="E32" i="4"/>
  <c r="K31" i="4"/>
  <c r="J31" i="4"/>
  <c r="I31" i="4"/>
  <c r="H31" i="4"/>
  <c r="G31" i="4"/>
  <c r="F31" i="4"/>
  <c r="E31" i="4"/>
  <c r="K30" i="4"/>
  <c r="J30" i="4"/>
  <c r="I30" i="4"/>
  <c r="H30" i="4"/>
  <c r="G30" i="4"/>
  <c r="F30" i="4"/>
  <c r="E30" i="4"/>
  <c r="K29" i="4"/>
  <c r="J29" i="4"/>
  <c r="I29" i="4"/>
  <c r="H29" i="4"/>
  <c r="G29" i="4"/>
  <c r="F29" i="4"/>
  <c r="E29" i="4"/>
  <c r="K28" i="4"/>
  <c r="J28" i="4"/>
  <c r="I28" i="4"/>
  <c r="H28" i="4"/>
  <c r="G28" i="4"/>
  <c r="F28" i="4"/>
  <c r="E28" i="4"/>
  <c r="K27" i="4"/>
  <c r="J27" i="4"/>
  <c r="I27" i="4"/>
  <c r="H27" i="4"/>
  <c r="G27" i="4"/>
  <c r="F27" i="4"/>
  <c r="E27" i="4"/>
  <c r="K26" i="4"/>
  <c r="J26" i="4"/>
  <c r="I26" i="4"/>
  <c r="H26" i="4"/>
  <c r="G26" i="4"/>
  <c r="F26" i="4"/>
  <c r="E26" i="4"/>
  <c r="K25" i="4"/>
  <c r="J25" i="4"/>
  <c r="I25" i="4"/>
  <c r="H25" i="4"/>
  <c r="G25" i="4"/>
  <c r="F25" i="4"/>
  <c r="E25" i="4"/>
  <c r="K24" i="4"/>
  <c r="J24" i="4"/>
  <c r="I24" i="4"/>
  <c r="H24" i="4"/>
  <c r="G24" i="4"/>
  <c r="F24" i="4"/>
  <c r="E24" i="4"/>
  <c r="K23" i="4"/>
  <c r="J23" i="4"/>
  <c r="I23" i="4"/>
  <c r="H23" i="4"/>
  <c r="G23" i="4"/>
  <c r="F23" i="4"/>
  <c r="E23" i="4"/>
  <c r="K22" i="4"/>
  <c r="J22" i="4"/>
  <c r="I22" i="4"/>
  <c r="H22" i="4"/>
  <c r="G22" i="4"/>
  <c r="F22" i="4"/>
  <c r="E22" i="4"/>
  <c r="K21" i="4"/>
  <c r="J21" i="4"/>
  <c r="I21" i="4"/>
  <c r="H21" i="4"/>
  <c r="G21" i="4"/>
  <c r="F21" i="4"/>
  <c r="E21" i="4"/>
  <c r="K20" i="4"/>
  <c r="J20" i="4"/>
  <c r="I20" i="4"/>
  <c r="H20" i="4"/>
  <c r="G20" i="4"/>
  <c r="F20" i="4"/>
  <c r="E20" i="4"/>
  <c r="K19" i="4"/>
  <c r="J19" i="4"/>
  <c r="I19" i="4"/>
  <c r="H19" i="4"/>
  <c r="G19" i="4"/>
  <c r="F19" i="4"/>
  <c r="E19" i="4"/>
  <c r="K18" i="4"/>
  <c r="J18" i="4"/>
  <c r="I18" i="4"/>
  <c r="H18" i="4"/>
  <c r="G18" i="4"/>
  <c r="F18" i="4"/>
  <c r="E18" i="4"/>
  <c r="K17" i="4"/>
  <c r="J17" i="4"/>
  <c r="I17" i="4"/>
  <c r="H17" i="4"/>
  <c r="G17" i="4"/>
  <c r="F17" i="4"/>
  <c r="E17" i="4"/>
  <c r="K16" i="4"/>
  <c r="J16" i="4"/>
  <c r="I16" i="4"/>
  <c r="H16" i="4"/>
  <c r="G16" i="4"/>
  <c r="F16" i="4"/>
  <c r="E16" i="4"/>
  <c r="K15" i="4"/>
  <c r="J15" i="4"/>
  <c r="I15" i="4"/>
  <c r="H15" i="4"/>
  <c r="G15" i="4"/>
  <c r="F15" i="4"/>
  <c r="E15" i="4"/>
  <c r="K14" i="4"/>
  <c r="J14" i="4"/>
  <c r="I14" i="4"/>
  <c r="H14" i="4"/>
  <c r="G14" i="4"/>
  <c r="F14" i="4"/>
  <c r="E14" i="4"/>
  <c r="K13" i="4"/>
  <c r="J13" i="4"/>
  <c r="I13" i="4"/>
  <c r="H13" i="4"/>
  <c r="G13" i="4"/>
  <c r="F13" i="4"/>
  <c r="E13" i="4"/>
  <c r="K12" i="4"/>
  <c r="J12" i="4"/>
  <c r="I12" i="4"/>
  <c r="H12" i="4"/>
  <c r="G12" i="4"/>
  <c r="F12" i="4"/>
  <c r="E12" i="4"/>
  <c r="K11" i="4"/>
  <c r="J11" i="4"/>
  <c r="I11" i="4"/>
  <c r="H11" i="4"/>
  <c r="G11" i="4"/>
  <c r="F11" i="4"/>
  <c r="E11" i="4"/>
  <c r="K10" i="4"/>
  <c r="J10" i="4"/>
  <c r="I10" i="4"/>
  <c r="H10" i="4"/>
  <c r="G10" i="4"/>
  <c r="F10" i="4"/>
  <c r="E10" i="4"/>
  <c r="K9" i="4"/>
  <c r="J9" i="4"/>
  <c r="I9" i="4"/>
  <c r="H9" i="4"/>
  <c r="G9" i="4"/>
  <c r="F9" i="4"/>
  <c r="E9" i="4"/>
  <c r="K8" i="4"/>
  <c r="J8" i="4"/>
  <c r="I8" i="4"/>
  <c r="H8" i="4"/>
  <c r="G8" i="4"/>
  <c r="F8" i="4"/>
  <c r="E8" i="4"/>
  <c r="K7" i="4"/>
  <c r="J7" i="4"/>
  <c r="I7" i="4"/>
  <c r="H7" i="4"/>
  <c r="G7" i="4"/>
  <c r="F7" i="4"/>
  <c r="E7" i="4"/>
  <c r="K6" i="4"/>
  <c r="J6" i="4"/>
  <c r="I6" i="4"/>
  <c r="H6" i="4"/>
  <c r="G6" i="4"/>
  <c r="F6" i="4"/>
  <c r="E6" i="4"/>
  <c r="K3" i="4"/>
  <c r="J3" i="4"/>
  <c r="I3" i="4"/>
  <c r="H3" i="4"/>
  <c r="G3" i="4"/>
  <c r="F3" i="4"/>
  <c r="E3" i="4"/>
  <c r="K2" i="4"/>
  <c r="J2" i="4"/>
  <c r="I2" i="4"/>
  <c r="H2" i="4"/>
  <c r="G2" i="4"/>
  <c r="F2" i="4"/>
  <c r="E2" i="4"/>
  <c r="D154" i="4" l="1"/>
  <c r="N154" i="4" l="1"/>
  <c r="D149" i="4"/>
  <c r="N149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1" i="4"/>
  <c r="D22" i="4"/>
  <c r="D23" i="4"/>
  <c r="D25" i="4"/>
  <c r="D26" i="4"/>
  <c r="D27" i="4"/>
  <c r="D28" i="4"/>
  <c r="D29" i="4"/>
  <c r="D30" i="4"/>
  <c r="D32" i="4"/>
  <c r="D34" i="4"/>
  <c r="D35" i="4"/>
  <c r="D36" i="4"/>
  <c r="D37" i="4"/>
  <c r="D38" i="4"/>
  <c r="D39" i="4"/>
  <c r="D41" i="4"/>
  <c r="D42" i="4"/>
  <c r="D43" i="4"/>
  <c r="D45" i="4"/>
  <c r="D47" i="4"/>
  <c r="D48" i="4"/>
  <c r="D49" i="4"/>
  <c r="D50" i="4"/>
  <c r="D51" i="4"/>
  <c r="D53" i="4"/>
  <c r="D54" i="4"/>
  <c r="D55" i="4"/>
  <c r="D56" i="4"/>
  <c r="D57" i="4"/>
  <c r="D58" i="4"/>
  <c r="D59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8" i="4"/>
  <c r="D79" i="4"/>
  <c r="D80" i="4"/>
  <c r="D81" i="4"/>
  <c r="D82" i="4"/>
  <c r="D83" i="4"/>
  <c r="D84" i="4"/>
  <c r="D85" i="4"/>
  <c r="D86" i="4"/>
  <c r="D87" i="4"/>
  <c r="D88" i="4"/>
  <c r="D89" i="4"/>
  <c r="D91" i="4"/>
  <c r="D92" i="4"/>
  <c r="D93" i="4"/>
  <c r="D94" i="4"/>
  <c r="D95" i="4"/>
  <c r="D96" i="4"/>
  <c r="D97" i="4"/>
  <c r="D98" i="4"/>
  <c r="D99" i="4"/>
  <c r="D100" i="4"/>
  <c r="D102" i="4"/>
  <c r="D103" i="4"/>
  <c r="D104" i="4"/>
  <c r="D105" i="4"/>
  <c r="D107" i="4"/>
  <c r="D108" i="4"/>
  <c r="D109" i="4"/>
  <c r="D110" i="4"/>
  <c r="D111" i="4"/>
  <c r="D112" i="4"/>
  <c r="D113" i="4"/>
  <c r="D115" i="4"/>
  <c r="D117" i="4"/>
  <c r="D119" i="4"/>
  <c r="D120" i="4"/>
  <c r="D121" i="4"/>
  <c r="D122" i="4"/>
  <c r="D123" i="4"/>
  <c r="D124" i="4"/>
  <c r="D125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50" i="4"/>
  <c r="D151" i="4"/>
  <c r="D152" i="4"/>
  <c r="D153" i="4"/>
  <c r="D155" i="4"/>
  <c r="D156" i="4"/>
  <c r="D158" i="4"/>
  <c r="D159" i="4"/>
  <c r="D160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6" i="4"/>
  <c r="D177" i="4"/>
  <c r="D178" i="4"/>
  <c r="D180" i="4"/>
  <c r="D181" i="4"/>
  <c r="D182" i="4"/>
  <c r="D183" i="4"/>
  <c r="D184" i="4"/>
  <c r="D186" i="4"/>
  <c r="D187" i="4"/>
  <c r="D189" i="4"/>
  <c r="D190" i="4"/>
  <c r="D191" i="4"/>
  <c r="D192" i="4"/>
  <c r="D193" i="4"/>
  <c r="D194" i="4"/>
  <c r="D195" i="4"/>
  <c r="D196" i="4"/>
  <c r="D197" i="4"/>
  <c r="D203" i="4"/>
  <c r="D204" i="4"/>
  <c r="D205" i="4"/>
  <c r="D206" i="4"/>
  <c r="D217" i="4"/>
  <c r="D216" i="4"/>
  <c r="D218" i="4"/>
  <c r="D210" i="4"/>
  <c r="D212" i="4"/>
  <c r="N133" i="4" l="1"/>
  <c r="N35" i="4"/>
  <c r="N196" i="4"/>
  <c r="N145" i="4"/>
  <c r="N131" i="4"/>
  <c r="N113" i="4"/>
  <c r="N97" i="4"/>
  <c r="N82" i="4"/>
  <c r="N67" i="4"/>
  <c r="N50" i="4"/>
  <c r="N32" i="4"/>
  <c r="N15" i="4"/>
  <c r="N182" i="4"/>
  <c r="N165" i="4"/>
  <c r="N68" i="4"/>
  <c r="N144" i="4"/>
  <c r="N177" i="4"/>
  <c r="N176" i="4"/>
  <c r="N79" i="4"/>
  <c r="N141" i="4"/>
  <c r="N45" i="4"/>
  <c r="N156" i="4"/>
  <c r="N92" i="4"/>
  <c r="N26" i="4"/>
  <c r="N155" i="4"/>
  <c r="N139" i="4"/>
  <c r="N124" i="4"/>
  <c r="N107" i="4"/>
  <c r="N91" i="4"/>
  <c r="N75" i="4"/>
  <c r="N59" i="4"/>
  <c r="N42" i="4"/>
  <c r="N25" i="4"/>
  <c r="N9" i="4"/>
  <c r="N181" i="4"/>
  <c r="N180" i="4"/>
  <c r="N112" i="4"/>
  <c r="N143" i="4"/>
  <c r="N159" i="4"/>
  <c r="N192" i="4"/>
  <c r="N78" i="4"/>
  <c r="N11" i="4"/>
  <c r="N125" i="4"/>
  <c r="N218" i="4"/>
  <c r="N216" i="4"/>
  <c r="N138" i="4"/>
  <c r="N89" i="4"/>
  <c r="N41" i="4"/>
  <c r="N8" i="4"/>
  <c r="N147" i="4"/>
  <c r="N99" i="4"/>
  <c r="N69" i="4"/>
  <c r="N17" i="4"/>
  <c r="N146" i="4"/>
  <c r="N98" i="4"/>
  <c r="N51" i="4"/>
  <c r="N164" i="4"/>
  <c r="N163" i="4"/>
  <c r="N96" i="4"/>
  <c r="N66" i="4"/>
  <c r="N160" i="4"/>
  <c r="N111" i="4"/>
  <c r="N65" i="4"/>
  <c r="N193" i="4"/>
  <c r="N128" i="4"/>
  <c r="N94" i="4"/>
  <c r="N47" i="4"/>
  <c r="N12" i="4"/>
  <c r="N158" i="4"/>
  <c r="N109" i="4"/>
  <c r="N210" i="4"/>
  <c r="N173" i="4"/>
  <c r="N140" i="4"/>
  <c r="N108" i="4"/>
  <c r="N76" i="4"/>
  <c r="N62" i="4"/>
  <c r="N43" i="4"/>
  <c r="N10" i="4"/>
  <c r="N190" i="4"/>
  <c r="N172" i="4"/>
  <c r="N189" i="4"/>
  <c r="N171" i="4"/>
  <c r="N123" i="4"/>
  <c r="N105" i="4"/>
  <c r="N74" i="4"/>
  <c r="N58" i="4"/>
  <c r="N23" i="4"/>
  <c r="N217" i="4"/>
  <c r="N187" i="4"/>
  <c r="N170" i="4"/>
  <c r="N152" i="4"/>
  <c r="N137" i="4"/>
  <c r="N122" i="4"/>
  <c r="N104" i="4"/>
  <c r="N88" i="4"/>
  <c r="N73" i="4"/>
  <c r="N57" i="4"/>
  <c r="N39" i="4"/>
  <c r="N22" i="4"/>
  <c r="N7" i="4"/>
  <c r="N166" i="4"/>
  <c r="N53" i="4"/>
  <c r="N115" i="4"/>
  <c r="N178" i="4"/>
  <c r="N194" i="4"/>
  <c r="N80" i="4"/>
  <c r="N13" i="4"/>
  <c r="N212" i="4"/>
  <c r="N93" i="4"/>
  <c r="N206" i="4"/>
  <c r="N136" i="4"/>
  <c r="N103" i="4"/>
  <c r="N87" i="4"/>
  <c r="N72" i="4"/>
  <c r="N56" i="4"/>
  <c r="N38" i="4"/>
  <c r="N21" i="4"/>
  <c r="N203" i="4"/>
  <c r="N117" i="4"/>
  <c r="N84" i="4"/>
  <c r="N197" i="4"/>
  <c r="N132" i="4"/>
  <c r="N83" i="4"/>
  <c r="N34" i="4"/>
  <c r="N16" i="4"/>
  <c r="N195" i="4"/>
  <c r="N130" i="4"/>
  <c r="N81" i="4"/>
  <c r="N49" i="4"/>
  <c r="N30" i="4"/>
  <c r="N14" i="4"/>
  <c r="N129" i="4"/>
  <c r="N95" i="4"/>
  <c r="N48" i="4"/>
  <c r="N29" i="4"/>
  <c r="N142" i="4"/>
  <c r="N110" i="4"/>
  <c r="N64" i="4"/>
  <c r="N28" i="4"/>
  <c r="N174" i="4"/>
  <c r="N127" i="4"/>
  <c r="N63" i="4"/>
  <c r="N27" i="4"/>
  <c r="N191" i="4"/>
  <c r="N186" i="4"/>
  <c r="N169" i="4"/>
  <c r="N151" i="4"/>
  <c r="N121" i="4"/>
  <c r="N205" i="4"/>
  <c r="N184" i="4"/>
  <c r="N168" i="4"/>
  <c r="N150" i="4"/>
  <c r="N135" i="4"/>
  <c r="N120" i="4"/>
  <c r="N102" i="4"/>
  <c r="N86" i="4"/>
  <c r="N71" i="4"/>
  <c r="N55" i="4"/>
  <c r="N37" i="4"/>
  <c r="N19" i="4"/>
  <c r="N204" i="4"/>
  <c r="N183" i="4"/>
  <c r="N167" i="4"/>
  <c r="N148" i="4"/>
  <c r="N134" i="4"/>
  <c r="N119" i="4"/>
  <c r="N100" i="4"/>
  <c r="N85" i="4"/>
  <c r="N70" i="4"/>
  <c r="N54" i="4"/>
  <c r="N36" i="4"/>
  <c r="N18" i="4"/>
  <c r="N153" i="4"/>
  <c r="D3" i="4"/>
  <c r="D2" i="4"/>
  <c r="D60" i="4"/>
  <c r="D199" i="4"/>
  <c r="D188" i="4"/>
  <c r="D126" i="4"/>
  <c r="D101" i="4"/>
  <c r="D90" i="4"/>
  <c r="D61" i="4"/>
  <c r="D46" i="4"/>
  <c r="D213" i="4"/>
  <c r="D114" i="4"/>
  <c r="D161" i="4"/>
  <c r="D77" i="4"/>
  <c r="D162" i="4"/>
  <c r="D157" i="4"/>
  <c r="D116" i="4"/>
  <c r="D211" i="4"/>
  <c r="D175" i="4"/>
  <c r="D209" i="4"/>
  <c r="D185" i="4"/>
  <c r="D118" i="4"/>
  <c r="D200" i="4"/>
  <c r="D198" i="4"/>
  <c r="D179" i="4"/>
  <c r="D106" i="4"/>
  <c r="D40" i="4"/>
  <c r="D20" i="4"/>
  <c r="D33" i="4"/>
  <c r="D31" i="4"/>
  <c r="D24" i="4"/>
  <c r="D52" i="4"/>
  <c r="D44" i="4"/>
  <c r="N185" i="4" l="1"/>
  <c r="N199" i="4"/>
  <c r="N60" i="4"/>
  <c r="N157" i="4"/>
  <c r="N33" i="4"/>
  <c r="N3" i="4"/>
  <c r="N90" i="4"/>
  <c r="N209" i="4"/>
  <c r="N211" i="4"/>
  <c r="N116" i="4"/>
  <c r="N162" i="4"/>
  <c r="N20" i="4"/>
  <c r="N77" i="4"/>
  <c r="N40" i="4"/>
  <c r="N161" i="4"/>
  <c r="N175" i="4"/>
  <c r="N106" i="4"/>
  <c r="N24" i="4"/>
  <c r="N31" i="4"/>
  <c r="N179" i="4"/>
  <c r="N188" i="4"/>
  <c r="N2" i="4"/>
  <c r="N114" i="4"/>
  <c r="N213" i="4"/>
  <c r="N198" i="4"/>
  <c r="N46" i="4"/>
  <c r="N118" i="4"/>
  <c r="N101" i="4"/>
  <c r="N126" i="4"/>
  <c r="N44" i="4"/>
  <c r="N52" i="4"/>
  <c r="N200" i="4"/>
  <c r="N61" i="4"/>
  <c r="D6" i="4"/>
  <c r="N6" i="4" l="1"/>
  <c r="K219" i="4"/>
  <c r="G9" i="3" s="1"/>
  <c r="J219" i="4"/>
  <c r="G8" i="3" s="1"/>
  <c r="I219" i="4"/>
  <c r="G7" i="3" s="1"/>
  <c r="H219" i="4"/>
  <c r="G6" i="3" s="1"/>
  <c r="G219" i="4"/>
  <c r="G5" i="3" s="1"/>
  <c r="F219" i="4"/>
  <c r="G4" i="3" s="1"/>
  <c r="E219" i="4"/>
  <c r="D219" i="4"/>
  <c r="G10" i="3" s="1"/>
  <c r="K214" i="4"/>
  <c r="F9" i="3" s="1"/>
  <c r="J214" i="4"/>
  <c r="F8" i="3" s="1"/>
  <c r="I214" i="4"/>
  <c r="F7" i="3" s="1"/>
  <c r="H214" i="4"/>
  <c r="F6" i="3" s="1"/>
  <c r="G214" i="4"/>
  <c r="F5" i="3" s="1"/>
  <c r="F214" i="4"/>
  <c r="F4" i="3" s="1"/>
  <c r="E214" i="4"/>
  <c r="D214" i="4"/>
  <c r="F10" i="3" s="1"/>
  <c r="K207" i="4"/>
  <c r="E9" i="3" s="1"/>
  <c r="J207" i="4"/>
  <c r="E8" i="3" s="1"/>
  <c r="I207" i="4"/>
  <c r="E7" i="3" s="1"/>
  <c r="H207" i="4"/>
  <c r="E6" i="3" s="1"/>
  <c r="G207" i="4"/>
  <c r="E5" i="3" s="1"/>
  <c r="F207" i="4"/>
  <c r="E4" i="3" s="1"/>
  <c r="E207" i="4"/>
  <c r="D207" i="4"/>
  <c r="E10" i="3" s="1"/>
  <c r="K201" i="4"/>
  <c r="D9" i="3" s="1"/>
  <c r="J201" i="4"/>
  <c r="D8" i="3" s="1"/>
  <c r="I201" i="4"/>
  <c r="D7" i="3" s="1"/>
  <c r="H201" i="4"/>
  <c r="D6" i="3" s="1"/>
  <c r="G201" i="4"/>
  <c r="D5" i="3" s="1"/>
  <c r="F201" i="4"/>
  <c r="D4" i="3" s="1"/>
  <c r="E201" i="4"/>
  <c r="D201" i="4"/>
  <c r="K4" i="4"/>
  <c r="C9" i="3" s="1"/>
  <c r="J4" i="4"/>
  <c r="C8" i="3" s="1"/>
  <c r="I4" i="4"/>
  <c r="C7" i="3" s="1"/>
  <c r="H4" i="4"/>
  <c r="C6" i="3" s="1"/>
  <c r="G4" i="4"/>
  <c r="C5" i="3" s="1"/>
  <c r="F4" i="4"/>
  <c r="C4" i="3" s="1"/>
  <c r="E4" i="4"/>
  <c r="D4" i="4"/>
  <c r="C10" i="3" s="1"/>
  <c r="D175" i="1"/>
  <c r="D10" i="3" l="1"/>
  <c r="H221" i="4"/>
  <c r="H6" i="3" s="1"/>
  <c r="G221" i="4"/>
  <c r="H5" i="3" s="1"/>
  <c r="I221" i="4"/>
  <c r="H7" i="3" s="1"/>
  <c r="K221" i="4"/>
  <c r="H9" i="3" s="1"/>
  <c r="J221" i="4"/>
  <c r="H8" i="3" s="1"/>
  <c r="F221" i="4"/>
  <c r="H4" i="3" s="1"/>
  <c r="E221" i="4"/>
  <c r="D221" i="4"/>
  <c r="G249" i="1"/>
  <c r="D249" i="1"/>
  <c r="E249" i="1"/>
  <c r="F249" i="1"/>
  <c r="H249" i="1"/>
  <c r="I249" i="1"/>
  <c r="J249" i="1"/>
  <c r="K249" i="1"/>
  <c r="J229" i="1"/>
  <c r="H229" i="1"/>
  <c r="D229" i="1"/>
  <c r="G229" i="1" l="1"/>
  <c r="I229" i="1"/>
  <c r="K229" i="1"/>
  <c r="F229" i="1"/>
  <c r="E229" i="1"/>
  <c r="K235" i="1" l="1"/>
  <c r="K244" i="1"/>
  <c r="J244" i="1" l="1"/>
  <c r="I244" i="1"/>
  <c r="H244" i="1"/>
  <c r="G244" i="1"/>
  <c r="F244" i="1"/>
  <c r="E244" i="1"/>
  <c r="D244" i="1"/>
  <c r="J235" i="1"/>
  <c r="I235" i="1"/>
  <c r="H235" i="1"/>
  <c r="G235" i="1"/>
  <c r="F235" i="1"/>
  <c r="E235" i="1"/>
  <c r="D235" i="1"/>
  <c r="K4" i="1"/>
  <c r="J4" i="1"/>
  <c r="I4" i="1"/>
  <c r="H4" i="1"/>
  <c r="G4" i="1"/>
  <c r="F4" i="1"/>
  <c r="E4" i="1"/>
  <c r="D4" i="1"/>
  <c r="J251" i="1" l="1"/>
  <c r="I251" i="1"/>
  <c r="D251" i="1"/>
  <c r="E251" i="1"/>
  <c r="F251" i="1"/>
  <c r="H251" i="1"/>
  <c r="K251" i="1"/>
  <c r="G251" i="1"/>
  <c r="H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graeme.ruffels</author>
  </authors>
  <commentList>
    <comment ref="C38" authorId="0" shapeId="0" xr:uid="{8E0E4896-8701-43AE-AA31-2800BC9D9DA4}">
      <text>
        <r>
          <rPr>
            <sz val="9"/>
            <color indexed="81"/>
            <rFont val="Tahoma"/>
            <family val="2"/>
          </rPr>
          <t>includes data for St Giles 2544, Bulmer St
Andrews 1496 and Wethersfield 4734</t>
        </r>
      </text>
    </comment>
  </commentList>
</comments>
</file>

<file path=xl/sharedStrings.xml><?xml version="1.0" encoding="utf-8"?>
<sst xmlns="http://schemas.openxmlformats.org/spreadsheetml/2006/main" count="511" uniqueCount="287">
  <si>
    <t>cost code</t>
  </si>
  <si>
    <t>DfE</t>
  </si>
  <si>
    <t>School</t>
  </si>
  <si>
    <t>Closing Revenue Balance</t>
  </si>
  <si>
    <t>Cluster/
Consortium
Funds</t>
  </si>
  <si>
    <t>Staffing</t>
  </si>
  <si>
    <t>Pupil Premium</t>
  </si>
  <si>
    <t>Revenue Contribution to Capital Projects</t>
  </si>
  <si>
    <t>To balance the Budget</t>
  </si>
  <si>
    <t>To be allocated to the General Contingency</t>
  </si>
  <si>
    <t>Tanglewood Nursery School</t>
  </si>
  <si>
    <t>Woodcroft Nursery School</t>
  </si>
  <si>
    <t>Total Nursery</t>
  </si>
  <si>
    <t>Abacus Primary</t>
  </si>
  <si>
    <t>All Saints CE P Dovercourt Harwich</t>
  </si>
  <si>
    <t>All Saints CE P Fordham</t>
  </si>
  <si>
    <t>All Saints CE P Maldon</t>
  </si>
  <si>
    <t>All Saints'CE (Aided) P Great Oakley</t>
  </si>
  <si>
    <t>Alresford C P</t>
  </si>
  <si>
    <t>Ashdon C P</t>
  </si>
  <si>
    <t>Baddow Hall C I Gt Baddow</t>
  </si>
  <si>
    <t>Baddow Hall C J Gt Baddow</t>
  </si>
  <si>
    <t>Baynards C P Tiptree</t>
  </si>
  <si>
    <t>Beehive Lane C P Gt Baddow</t>
  </si>
  <si>
    <t>Bentfield C P Stansted</t>
  </si>
  <si>
    <t>Bentley St Pauls CE P</t>
  </si>
  <si>
    <t>Birch CE (V/A) P</t>
  </si>
  <si>
    <t>Birchanger CE P</t>
  </si>
  <si>
    <t>Bishop William Ward CE P Gt Horkesley</t>
  </si>
  <si>
    <t>Bishops CE &amp; RC P The Chelmsford</t>
  </si>
  <si>
    <t>Blackmore C P</t>
  </si>
  <si>
    <t>Boreham C P</t>
  </si>
  <si>
    <t>Boxted CE P</t>
  </si>
  <si>
    <t>Bradfield C P</t>
  </si>
  <si>
    <t>Brightlingsea C P</t>
  </si>
  <si>
    <t>Brightside Primary School</t>
  </si>
  <si>
    <t>Brinkley Grove Primary School</t>
  </si>
  <si>
    <t>Broomfield Primary School</t>
  </si>
  <si>
    <t>Broomgrove C I Wivenhoe</t>
  </si>
  <si>
    <t>Broomgrove C J Wivenhoe</t>
  </si>
  <si>
    <t>Burnham on Crouch C P</t>
  </si>
  <si>
    <t>Buttsbury Infant School</t>
  </si>
  <si>
    <t>Canewdon Endowed P &amp; N</t>
  </si>
  <si>
    <t>Canvey C I Canvey Island</t>
  </si>
  <si>
    <t>Canvey C J Canvey Island</t>
  </si>
  <si>
    <t>Cathedral School</t>
  </si>
  <si>
    <t>Chancellor Park</t>
  </si>
  <si>
    <t>Chappel CE P</t>
  </si>
  <si>
    <t>Chase Lane Primary School</t>
  </si>
  <si>
    <t>Chipping Hill C I Witham</t>
  </si>
  <si>
    <t>Chrishall Holy Trinity &amp; St NicholasCE P</t>
  </si>
  <si>
    <t>Church Langley C P Harlow</t>
  </si>
  <si>
    <t>Churchgate CE P Harlow</t>
  </si>
  <si>
    <t>Clavering C P</t>
  </si>
  <si>
    <t>Cold Norton C P</t>
  </si>
  <si>
    <t>Collingwood Primary School</t>
  </si>
  <si>
    <t>Coopersale &amp; Theydon Garnon CE P</t>
  </si>
  <si>
    <t>Copford CE P</t>
  </si>
  <si>
    <t>Danbury Park C P</t>
  </si>
  <si>
    <t>Dedham CE P</t>
  </si>
  <si>
    <t>Doddinghurst C I</t>
  </si>
  <si>
    <t>Down Hall C P Rayleigh</t>
  </si>
  <si>
    <t>Downham CE P</t>
  </si>
  <si>
    <t>Dunmow St Marys CE Primary School</t>
  </si>
  <si>
    <t>Earls Colne Primary School</t>
  </si>
  <si>
    <t>East Hanningfield CE P</t>
  </si>
  <si>
    <t>Edward Francis C P Rayleigh</t>
  </si>
  <si>
    <t>Eight Ash Green CE P</t>
  </si>
  <si>
    <t>Elmstead Primary School</t>
  </si>
  <si>
    <t>Elmwood Primary School</t>
  </si>
  <si>
    <t>Elsenham CE P</t>
  </si>
  <si>
    <t>Engaines Primary School</t>
  </si>
  <si>
    <t>Epping Primary</t>
  </si>
  <si>
    <t>Eversley C P Pitsea</t>
  </si>
  <si>
    <t>Farnham CE P</t>
  </si>
  <si>
    <t>Felsted C P</t>
  </si>
  <si>
    <t>Fingringhoe CE (Aided) P</t>
  </si>
  <si>
    <t>Friars Grove C P Colchester</t>
  </si>
  <si>
    <t>Frinton C P</t>
  </si>
  <si>
    <t>Fyfield Dr Walker's CE P</t>
  </si>
  <si>
    <t>Galleywood C I</t>
  </si>
  <si>
    <t>Ghyllgrove C P Basildon</t>
  </si>
  <si>
    <t>Gosbecks C P Colchester</t>
  </si>
  <si>
    <t>Grange CP Wickford</t>
  </si>
  <si>
    <t>Great Bardfield C P</t>
  </si>
  <si>
    <t>Great Bentley C P</t>
  </si>
  <si>
    <t>Great Bradfords C I &amp; N Braintree</t>
  </si>
  <si>
    <t>Great Bradfords C J Braintree</t>
  </si>
  <si>
    <t>Great Dunmow Primary School</t>
  </si>
  <si>
    <t>Great Easton CE (Aided) P</t>
  </si>
  <si>
    <t>Great Leighs C P</t>
  </si>
  <si>
    <t>Great Sampford C P</t>
  </si>
  <si>
    <t>Great Tey CE (Cont) P</t>
  </si>
  <si>
    <t>Great Totham Primary School</t>
  </si>
  <si>
    <t>Great Waltham CE P</t>
  </si>
  <si>
    <t>Hamilton C P Colchester</t>
  </si>
  <si>
    <t>Hare Street Primary School</t>
  </si>
  <si>
    <t>Harwich C P &amp; N</t>
  </si>
  <si>
    <t>Hatfield Peverel C I</t>
  </si>
  <si>
    <t>Hazelmere C I &amp; N Colchester</t>
  </si>
  <si>
    <t>Hazelmere C J Colchester</t>
  </si>
  <si>
    <t>Heathlands CE P West Bergholt</t>
  </si>
  <si>
    <t>Henham &amp; Ugley C P</t>
  </si>
  <si>
    <t>Highfields C P Lawford</t>
  </si>
  <si>
    <t>Highwood C P</t>
  </si>
  <si>
    <t>Hogarth C P Brentwood</t>
  </si>
  <si>
    <t>Holland Haven Primary School</t>
  </si>
  <si>
    <t>Holly Trees Primary, Brentwood</t>
  </si>
  <si>
    <t>Holt Farm C I Hawkwell</t>
  </si>
  <si>
    <t>Holy Trinity CE P Halstead</t>
  </si>
  <si>
    <t>Howbridge Infant School</t>
  </si>
  <si>
    <t>Ingatestone &amp; Fryerning CE (A) J</t>
  </si>
  <si>
    <t>Ingatestone C I</t>
  </si>
  <si>
    <t>Ingrave Johnstone CE P</t>
  </si>
  <si>
    <t>John Bunyan C P &amp; N Braintree</t>
  </si>
  <si>
    <t>John Ray C I Braintree</t>
  </si>
  <si>
    <t>Kelvedon Hatch C P</t>
  </si>
  <si>
    <t>Kendall CE P Colchester</t>
  </si>
  <si>
    <t>Kings Ford C I &amp; N Colchester</t>
  </si>
  <si>
    <t>Kingswood Primary School</t>
  </si>
  <si>
    <t>Langenhoe C P</t>
  </si>
  <si>
    <t>Langham C P</t>
  </si>
  <si>
    <t>Lawford CE Primary School</t>
  </si>
  <si>
    <t>Layer de la Haye CE P</t>
  </si>
  <si>
    <t>Leverton Primary School</t>
  </si>
  <si>
    <t>Lexden C P Colchester</t>
  </si>
  <si>
    <t>Limes Farm C J The Chigwell</t>
  </si>
  <si>
    <t>Lincewood Primary Basildon</t>
  </si>
  <si>
    <t>Little Hallingbury CE P</t>
  </si>
  <si>
    <t>Little Waltham CE P</t>
  </si>
  <si>
    <t>Long Ridings C P Hutton</t>
  </si>
  <si>
    <t>Manuden C P</t>
  </si>
  <si>
    <t>Matching Green CE P</t>
  </si>
  <si>
    <t>Mayflower C P The Harwich</t>
  </si>
  <si>
    <t>Mersea Island School</t>
  </si>
  <si>
    <t>Milldene C P The Tiptree</t>
  </si>
  <si>
    <t>Millfields Primary School</t>
  </si>
  <si>
    <t>Millhouse C J Laindon</t>
  </si>
  <si>
    <t>Montgomery C I &amp; N Colchester</t>
  </si>
  <si>
    <t>Montgomery C J Colchester</t>
  </si>
  <si>
    <t>Moreton CE P</t>
  </si>
  <si>
    <t>Myland C P Colchester</t>
  </si>
  <si>
    <t>Nazeing C P</t>
  </si>
  <si>
    <t>Newport C P</t>
  </si>
  <si>
    <t>North C P Colchester</t>
  </si>
  <si>
    <t>Oakfield Primary</t>
  </si>
  <si>
    <t>Oakwood C I The Clacton</t>
  </si>
  <si>
    <t>Old Heath C P Colchester</t>
  </si>
  <si>
    <t>Parsons Heath CE (Cont) P Colchester</t>
  </si>
  <si>
    <t>Prettygate C I Colchester</t>
  </si>
  <si>
    <t>Prettygate C J Colchester</t>
  </si>
  <si>
    <t>Priory C P The Bicknacre</t>
  </si>
  <si>
    <t>Queen Boudica</t>
  </si>
  <si>
    <t>Quilters C I Billericay</t>
  </si>
  <si>
    <t>Quilters C J Billericay</t>
  </si>
  <si>
    <t>Radwinter CE P</t>
  </si>
  <si>
    <t>Rettendon C P</t>
  </si>
  <si>
    <t>Rickling CE P</t>
  </si>
  <si>
    <t>Riverside C P Hullbridge</t>
  </si>
  <si>
    <t>Roach Vale C P Colchester</t>
  </si>
  <si>
    <t>Rodings Primary School</t>
  </si>
  <si>
    <t>Sheering CE P</t>
  </si>
  <si>
    <t>South Green C I &amp; N Billericay</t>
  </si>
  <si>
    <t>South Green C J Billericay</t>
  </si>
  <si>
    <t>South Weald St Peter's CE P</t>
  </si>
  <si>
    <t>Spring Meadow C P Dovercourt Harwich</t>
  </si>
  <si>
    <t>Springfield C Primary</t>
  </si>
  <si>
    <t>St Andrew's CE Junior School</t>
  </si>
  <si>
    <t>St Andrews CE P</t>
  </si>
  <si>
    <t>St Andrews CE P Marks Tey</t>
  </si>
  <si>
    <t>St Andrew's CE Primary School</t>
  </si>
  <si>
    <t>St Anne Line RC I The Basildon</t>
  </si>
  <si>
    <t>St Anne Line RC J The Basildon</t>
  </si>
  <si>
    <t>St Francis RC P Braintree</t>
  </si>
  <si>
    <t>St Francis RC P Maldon</t>
  </si>
  <si>
    <t>St Georges C I &amp; N Colchester</t>
  </si>
  <si>
    <t>St Georges CE P Gt Bromley</t>
  </si>
  <si>
    <t>St Giles CE P Gt Maplestead</t>
  </si>
  <si>
    <t>St Helens RC Infant School</t>
  </si>
  <si>
    <t>St John Baptist CE P Pebmarsh</t>
  </si>
  <si>
    <t>St John Fisher RC Primary School</t>
  </si>
  <si>
    <t>St Johns CE P Danbury</t>
  </si>
  <si>
    <t>St Johns CE V/C P Colchester</t>
  </si>
  <si>
    <t>St Johns Green C P Colchester</t>
  </si>
  <si>
    <t>St Joseph the Worker RC P Hutton</t>
  </si>
  <si>
    <t>St Josephs RC P South Woodham</t>
  </si>
  <si>
    <t>St Katherine's CE Primary School</t>
  </si>
  <si>
    <t>St Lawrence CE (C) P Rowhedge</t>
  </si>
  <si>
    <t>St Lukes Church P Tiptree</t>
  </si>
  <si>
    <t>St Margarets CE P Toppesfield</t>
  </si>
  <si>
    <t>St Marys CE (A) P Saffron Walden</t>
  </si>
  <si>
    <t>St Marys CE P Ardleigh</t>
  </si>
  <si>
    <t>St Marys CE P Burnham-on-Crouch</t>
  </si>
  <si>
    <t>St Marys CE P Hatfield Broad Oak</t>
  </si>
  <si>
    <t>St Mary's CE Primary School</t>
  </si>
  <si>
    <t>St Michaels C P Colchester</t>
  </si>
  <si>
    <t>St Michaels CE J Galleywood</t>
  </si>
  <si>
    <t>St Michaels CE P Braintree</t>
  </si>
  <si>
    <t>St Nicholas CofE Primary, Rawreth</t>
  </si>
  <si>
    <t>St Peters CE P Coggeshall</t>
  </si>
  <si>
    <t>St Peters CE P Sible Hedingham</t>
  </si>
  <si>
    <t>St Thomas of Canterbury CE I Brentwood</t>
  </si>
  <si>
    <t>St Thomas of Canterbury CE J Brentwood</t>
  </si>
  <si>
    <t>Stanway C P</t>
  </si>
  <si>
    <t>Stanway Fiveways C P</t>
  </si>
  <si>
    <t>Stebbing C P</t>
  </si>
  <si>
    <t>Stock CE P</t>
  </si>
  <si>
    <t>Sunnymede C I Billericay</t>
  </si>
  <si>
    <t>Sunnymede C J Billericay</t>
  </si>
  <si>
    <t>Tendring C P</t>
  </si>
  <si>
    <t>Terling CE P</t>
  </si>
  <si>
    <t>Thaxted Primary School</t>
  </si>
  <si>
    <t>Thomas Willingale School</t>
  </si>
  <si>
    <t>Tollesbury C P</t>
  </si>
  <si>
    <t>Trinity Road C P Chelmsford</t>
  </si>
  <si>
    <t>Trinity St Marys CE P South Woodham</t>
  </si>
  <si>
    <t>Upshire Primary Foundation School</t>
  </si>
  <si>
    <t>Vange C P &amp; N</t>
  </si>
  <si>
    <t>W &amp; S Hanningfield St Peters CE P</t>
  </si>
  <si>
    <t>Walton Primary School</t>
  </si>
  <si>
    <t>Warley C P Brentwood</t>
  </si>
  <si>
    <t xml:space="preserve">Wentworth C P Maldon </t>
  </si>
  <si>
    <t>West Horndon C P</t>
  </si>
  <si>
    <t>Westlands C P Chelmsford</t>
  </si>
  <si>
    <t>Wethersfield CE P</t>
  </si>
  <si>
    <t>White Court C P Braintree</t>
  </si>
  <si>
    <t>White Notley CE P</t>
  </si>
  <si>
    <t>Wickford C P</t>
  </si>
  <si>
    <t>William Read CP Canvey Island</t>
  </si>
  <si>
    <t>Willowbrook C P, Hutton</t>
  </si>
  <si>
    <t>Wimbish C P</t>
  </si>
  <si>
    <t>Wix C P</t>
  </si>
  <si>
    <t>Woodham Walter CE P</t>
  </si>
  <si>
    <t>Writtle C I</t>
  </si>
  <si>
    <t>Writtle C J</t>
  </si>
  <si>
    <t>Total Primary</t>
  </si>
  <si>
    <t>Beauchamps School</t>
  </si>
  <si>
    <t>De La Salle Basildon</t>
  </si>
  <si>
    <t>St Benedict's College (RC)</t>
  </si>
  <si>
    <t>St John Payne RC Chelmsford</t>
  </si>
  <si>
    <t xml:space="preserve"> Total Secondary</t>
  </si>
  <si>
    <t>Cedar Hall Benfleet</t>
  </si>
  <si>
    <t>South Alternative Provision School</t>
  </si>
  <si>
    <t>Edith Borthwick The Braintree</t>
  </si>
  <si>
    <t>Glenwood Benfleet</t>
  </si>
  <si>
    <t>Harlow Fields</t>
  </si>
  <si>
    <t>Lexden Springs Colchester</t>
  </si>
  <si>
    <t>Poplar Adolescent Unit</t>
  </si>
  <si>
    <t>Shorefields</t>
  </si>
  <si>
    <t>The St Aubyns Centre</t>
  </si>
  <si>
    <t>Wells Park Chigwell</t>
  </si>
  <si>
    <t>Total Special</t>
  </si>
  <si>
    <t>Total All Schools</t>
  </si>
  <si>
    <t>Nursery</t>
  </si>
  <si>
    <t>£’000</t>
  </si>
  <si>
    <t>Primary</t>
  </si>
  <si>
    <t>Secondary</t>
  </si>
  <si>
    <t>Special</t>
  </si>
  <si>
    <t>Total</t>
  </si>
  <si>
    <t>Revenue Contribution to Capital</t>
  </si>
  <si>
    <t>General Contingency</t>
  </si>
  <si>
    <t>Total PRU</t>
  </si>
  <si>
    <t>PRU</t>
  </si>
  <si>
    <t>£'000</t>
  </si>
  <si>
    <t>Reserved for use after 2021-22</t>
  </si>
  <si>
    <t>St Georges C P Colchester</t>
  </si>
  <si>
    <t>Chipping Hill School Witham</t>
  </si>
  <si>
    <t>Edward Francis P Rayleigh</t>
  </si>
  <si>
    <t>Millhouse C P Laindon</t>
  </si>
  <si>
    <t>Queen Boudica Primary</t>
  </si>
  <si>
    <t>St Andrew's CE Junior School Hatfield Peverel</t>
  </si>
  <si>
    <t>St Andrew's CE Primary School, North Weald</t>
  </si>
  <si>
    <t>St Lukes P Tiptree</t>
  </si>
  <si>
    <t>St Mary's CE Primary School, Stansted</t>
  </si>
  <si>
    <t>St Thomas of Canterbury CE P Brentwood</t>
  </si>
  <si>
    <t>Sunnymede C P Billericay</t>
  </si>
  <si>
    <t>Reserved for use after 2024-25</t>
  </si>
  <si>
    <t>Chorus Federation</t>
  </si>
  <si>
    <t>To use beyond 2025-26</t>
  </si>
  <si>
    <t>To balance 2025-26</t>
  </si>
  <si>
    <t>Reconciliation to GL
Closing rev bal on GL</t>
  </si>
  <si>
    <t>Difference</t>
  </si>
  <si>
    <t>reason</t>
  </si>
  <si>
    <t>ECC closed on sch estimate</t>
  </si>
  <si>
    <t>cash advance error (compensates with 2023-24 diff)</t>
  </si>
  <si>
    <t>£137 debt repayment</t>
  </si>
  <si>
    <t>£9 amazon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</si>
</sst>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sz val="12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1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1" applyNumberFormat="1" applyFont="1" applyFill="1" applyBorder="1" applyAlignment="1">
      <alignment vertical="top" wrapText="1"/>
    </xf>
    <xf numFmtId="0" fontId="3" fillId="0" borderId="0" xfId="0" applyFont="1"/>
    <xf numFmtId="1" fontId="4" fillId="0" borderId="1" xfId="0" applyNumberFormat="1" applyFont="1" applyFill="1" applyBorder="1"/>
    <xf numFmtId="0" fontId="4" fillId="0" borderId="1" xfId="0" applyFont="1" applyFill="1" applyBorder="1"/>
    <xf numFmtId="164" fontId="4" fillId="0" borderId="1" xfId="1" applyNumberFormat="1" applyFont="1" applyFill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/>
    <xf numFmtId="164" fontId="5" fillId="0" borderId="1" xfId="1" applyNumberFormat="1" applyFont="1" applyFill="1" applyBorder="1"/>
    <xf numFmtId="0" fontId="2" fillId="0" borderId="1" xfId="0" applyFont="1" applyFill="1" applyBorder="1"/>
    <xf numFmtId="1" fontId="2" fillId="0" borderId="1" xfId="0" applyNumberFormat="1" applyFont="1" applyFill="1" applyBorder="1"/>
    <xf numFmtId="0" fontId="4" fillId="0" borderId="1" xfId="0" applyFont="1" applyBorder="1" applyProtection="1"/>
    <xf numFmtId="0" fontId="4" fillId="0" borderId="1" xfId="0" applyNumberFormat="1" applyFont="1" applyFill="1" applyBorder="1" applyAlignment="1" applyProtection="1"/>
    <xf numFmtId="1" fontId="5" fillId="0" borderId="1" xfId="0" applyNumberFormat="1" applyFont="1" applyFill="1" applyBorder="1"/>
    <xf numFmtId="0" fontId="5" fillId="0" borderId="1" xfId="0" applyFont="1" applyFill="1" applyBorder="1"/>
    <xf numFmtId="0" fontId="3" fillId="0" borderId="0" xfId="0" applyFont="1" applyBorder="1"/>
    <xf numFmtId="1" fontId="5" fillId="0" borderId="0" xfId="0" applyNumberFormat="1" applyFont="1" applyFill="1" applyBorder="1"/>
    <xf numFmtId="0" fontId="5" fillId="0" borderId="0" xfId="0" applyFont="1" applyFill="1" applyBorder="1"/>
    <xf numFmtId="164" fontId="5" fillId="0" borderId="0" xfId="1" applyNumberFormat="1" applyFont="1" applyFill="1" applyBorder="1"/>
    <xf numFmtId="0" fontId="3" fillId="0" borderId="0" xfId="0" applyFont="1" applyFill="1"/>
    <xf numFmtId="0" fontId="0" fillId="0" borderId="0" xfId="0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" fontId="4" fillId="0" borderId="1" xfId="0" applyNumberFormat="1" applyFont="1" applyBorder="1"/>
    <xf numFmtId="0" fontId="4" fillId="0" borderId="1" xfId="0" applyFont="1" applyBorder="1"/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1" applyNumberFormat="1" applyFont="1" applyFill="1" applyBorder="1"/>
    <xf numFmtId="0" fontId="8" fillId="0" borderId="1" xfId="0" applyFont="1" applyFill="1" applyBorder="1"/>
    <xf numFmtId="1" fontId="8" fillId="0" borderId="1" xfId="0" applyNumberFormat="1" applyFont="1" applyFill="1" applyBorder="1"/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10" fillId="0" borderId="6" xfId="2" applyFont="1" applyBorder="1" applyAlignment="1">
      <alignment horizontal="center" wrapText="1"/>
    </xf>
    <xf numFmtId="0" fontId="11" fillId="0" borderId="0" xfId="0" applyFont="1"/>
    <xf numFmtId="164" fontId="3" fillId="0" borderId="0" xfId="0" applyNumberFormat="1" applyFont="1"/>
    <xf numFmtId="0" fontId="2" fillId="0" borderId="6" xfId="0" applyFont="1" applyBorder="1"/>
    <xf numFmtId="0" fontId="13" fillId="0" borderId="0" xfId="0" applyFont="1" applyAlignment="1">
      <alignment wrapText="1"/>
    </xf>
    <xf numFmtId="0" fontId="13" fillId="0" borderId="0" xfId="0" applyFont="1"/>
    <xf numFmtId="164" fontId="13" fillId="0" borderId="0" xfId="0" applyNumberFormat="1" applyFont="1"/>
    <xf numFmtId="0" fontId="13" fillId="0" borderId="0" xfId="0" applyFont="1" applyFill="1"/>
    <xf numFmtId="1" fontId="3" fillId="0" borderId="0" xfId="0" applyNumberFormat="1" applyFont="1"/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Normal_Primary" xfId="2" xr:uid="{B230DC9E-584C-4800-98F0-B2F4C9310DCE}"/>
  </cellStyles>
  <dxfs count="0"/>
  <tableStyles count="0" defaultTableStyle="TableStyleMedium2" defaultPivotStyle="PivotStyleLight16"/>
  <colors>
    <mruColors>
      <color rgb="FFFF7C80"/>
      <color rgb="FF7030A0"/>
      <color rgb="FF4ED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PLanned</a:t>
            </a:r>
            <a:r>
              <a:rPr lang="en-GB" baseline="0"/>
              <a:t> use of 2024-25 balances</a:t>
            </a:r>
          </a:p>
          <a:p>
            <a:pPr>
              <a:defRPr/>
            </a:pPr>
            <a:r>
              <a:rPr lang="en-GB" baseline="0"/>
              <a:t>(excl. consortium blances)</a:t>
            </a:r>
            <a:endParaRPr lang="en-GB"/>
          </a:p>
        </c:rich>
      </c:tx>
      <c:layout>
        <c:manualLayout>
          <c:xMode val="edge"/>
          <c:yMode val="edge"/>
          <c:x val="0.14002496878901374"/>
          <c:y val="1.324283943856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378580323785801E-2"/>
          <c:y val="0.11844749427882224"/>
          <c:w val="0.9452054794520548"/>
          <c:h val="0.745161102627277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Chart!$B$4</c:f>
              <c:strCache>
                <c:ptCount val="1"/>
                <c:pt idx="0">
                  <c:v>Staffing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Chart!$C$4:$G$4</c:f>
              <c:numCache>
                <c:formatCode>#,##0</c:formatCode>
                <c:ptCount val="5"/>
                <c:pt idx="0">
                  <c:v>0</c:v>
                </c:pt>
                <c:pt idx="1">
                  <c:v>1319</c:v>
                </c:pt>
                <c:pt idx="2">
                  <c:v>443</c:v>
                </c:pt>
                <c:pt idx="3">
                  <c:v>50</c:v>
                </c:pt>
                <c:pt idx="4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0-4304-BFAA-3FB49185AA53}"/>
            </c:ext>
          </c:extLst>
        </c:ser>
        <c:ser>
          <c:idx val="1"/>
          <c:order val="1"/>
          <c:tx>
            <c:strRef>
              <c:f>Chart!$B$5</c:f>
              <c:strCache>
                <c:ptCount val="1"/>
                <c:pt idx="0">
                  <c:v>Pupil Premium</c:v>
                </c:pt>
              </c:strCache>
            </c:strRef>
          </c:tx>
          <c:spPr>
            <a:solidFill>
              <a:srgbClr val="4ED2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Chart!$C$5:$G$5</c:f>
              <c:numCache>
                <c:formatCode>#,##0</c:formatCode>
                <c:ptCount val="5"/>
                <c:pt idx="0">
                  <c:v>0</c:v>
                </c:pt>
                <c:pt idx="1">
                  <c:v>845</c:v>
                </c:pt>
                <c:pt idx="2">
                  <c:v>217</c:v>
                </c:pt>
                <c:pt idx="3">
                  <c:v>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0-4304-BFAA-3FB49185AA53}"/>
            </c:ext>
          </c:extLst>
        </c:ser>
        <c:ser>
          <c:idx val="2"/>
          <c:order val="2"/>
          <c:tx>
            <c:strRef>
              <c:f>Chart!$B$6</c:f>
              <c:strCache>
                <c:ptCount val="1"/>
                <c:pt idx="0">
                  <c:v>Revenue Contribution to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Chart!$C$6:$G$6</c:f>
              <c:numCache>
                <c:formatCode>#,##0</c:formatCode>
                <c:ptCount val="5"/>
                <c:pt idx="0">
                  <c:v>0</c:v>
                </c:pt>
                <c:pt idx="1">
                  <c:v>281</c:v>
                </c:pt>
                <c:pt idx="2">
                  <c:v>100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40-4304-BFAA-3FB49185AA53}"/>
            </c:ext>
          </c:extLst>
        </c:ser>
        <c:ser>
          <c:idx val="3"/>
          <c:order val="3"/>
          <c:tx>
            <c:strRef>
              <c:f>Chart!$B$7</c:f>
              <c:strCache>
                <c:ptCount val="1"/>
                <c:pt idx="0">
                  <c:v>To balance 2025-26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Chart!$C$7:$G$7</c:f>
              <c:numCache>
                <c:formatCode>#,##0</c:formatCode>
                <c:ptCount val="5"/>
                <c:pt idx="0">
                  <c:v>69</c:v>
                </c:pt>
                <c:pt idx="1">
                  <c:v>15182</c:v>
                </c:pt>
                <c:pt idx="2">
                  <c:v>995</c:v>
                </c:pt>
                <c:pt idx="3">
                  <c:v>7</c:v>
                </c:pt>
                <c:pt idx="4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0-4304-BFAA-3FB49185AA53}"/>
            </c:ext>
          </c:extLst>
        </c:ser>
        <c:ser>
          <c:idx val="4"/>
          <c:order val="4"/>
          <c:tx>
            <c:strRef>
              <c:f>Chart!$B$8</c:f>
              <c:strCache>
                <c:ptCount val="1"/>
                <c:pt idx="0">
                  <c:v>To use beyond 2025-26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Chart!$C$8:$G$8</c:f>
              <c:numCache>
                <c:formatCode>#,##0</c:formatCode>
                <c:ptCount val="5"/>
                <c:pt idx="0">
                  <c:v>286</c:v>
                </c:pt>
                <c:pt idx="1">
                  <c:v>11943</c:v>
                </c:pt>
                <c:pt idx="2">
                  <c:v>1063</c:v>
                </c:pt>
                <c:pt idx="3">
                  <c:v>591</c:v>
                </c:pt>
                <c:pt idx="4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40-4304-BFAA-3FB49185AA53}"/>
            </c:ext>
          </c:extLst>
        </c:ser>
        <c:ser>
          <c:idx val="5"/>
          <c:order val="5"/>
          <c:tx>
            <c:strRef>
              <c:f>Chart!$B$9</c:f>
              <c:strCache>
                <c:ptCount val="1"/>
                <c:pt idx="0">
                  <c:v>General Contingency</c:v>
                </c:pt>
              </c:strCache>
            </c:strRef>
          </c:tx>
          <c:spPr>
            <a:solidFill>
              <a:srgbClr val="00B0F0">
                <a:alpha val="50196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Chart!$C$2:$G$3</c:f>
              <c:multiLvlStrCache>
                <c:ptCount val="5"/>
                <c:lvl>
                  <c:pt idx="0">
                    <c:v>£’000</c:v>
                  </c:pt>
                  <c:pt idx="1">
                    <c:v>£’000</c:v>
                  </c:pt>
                  <c:pt idx="2">
                    <c:v>£’000</c:v>
                  </c:pt>
                  <c:pt idx="3">
                    <c:v>£’000</c:v>
                  </c:pt>
                  <c:pt idx="4">
                    <c:v>£'000</c:v>
                  </c:pt>
                </c:lvl>
                <c:lvl>
                  <c:pt idx="0">
                    <c:v>Nursery</c:v>
                  </c:pt>
                  <c:pt idx="1">
                    <c:v>Primary</c:v>
                  </c:pt>
                  <c:pt idx="2">
                    <c:v>Secondary</c:v>
                  </c:pt>
                  <c:pt idx="3">
                    <c:v>Special</c:v>
                  </c:pt>
                  <c:pt idx="4">
                    <c:v>PRU</c:v>
                  </c:pt>
                </c:lvl>
              </c:multiLvlStrCache>
            </c:multiLvlStrRef>
          </c:cat>
          <c:val>
            <c:numRef>
              <c:f>Chart!$C$9:$G$9</c:f>
              <c:numCache>
                <c:formatCode>#,##0</c:formatCode>
                <c:ptCount val="5"/>
                <c:pt idx="0">
                  <c:v>53</c:v>
                </c:pt>
                <c:pt idx="1">
                  <c:v>5796</c:v>
                </c:pt>
                <c:pt idx="2">
                  <c:v>286</c:v>
                </c:pt>
                <c:pt idx="3">
                  <c:v>-552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40-4304-BFAA-3FB49185AA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68680432"/>
        <c:axId val="568681088"/>
        <c:extLst/>
      </c:barChart>
      <c:catAx>
        <c:axId val="56868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681088"/>
        <c:crosses val="autoZero"/>
        <c:auto val="1"/>
        <c:lblAlgn val="ctr"/>
        <c:lblOffset val="100"/>
        <c:noMultiLvlLbl val="0"/>
      </c:catAx>
      <c:valAx>
        <c:axId val="5686810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6868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955099479314773"/>
          <c:y val="0.81028370982692921"/>
          <c:w val="0.63624052611401105"/>
          <c:h val="0.14362687694450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0</xdr:row>
      <xdr:rowOff>9736</xdr:rowOff>
    </xdr:from>
    <xdr:to>
      <xdr:col>16</xdr:col>
      <xdr:colOff>465667</xdr:colOff>
      <xdr:row>23</xdr:row>
      <xdr:rowOff>50798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DBAD1C-998C-4B28-ACD8-AA74E76139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Financial%20Services\Child,%20Fam%20&amp;%20Educ\Education\Schools%20Team\Monitor%202020\Monitoring%20Returns%202020\Yr-end\2020-21%20Yr%20End%20Data%20Collection%20(CP%20schs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Financial%20Services\Child,%20Fam%20&amp;%20Educ\Education\Schools%20Team\Monitor%202024\Monitoring%20Returns%202024\Yr-end\2024-25%20Yr%20End%20Data%20Collection.xlsm" TargetMode="External"/><Relationship Id="rId1" Type="http://schemas.openxmlformats.org/officeDocument/2006/relationships/externalLinkPath" Target="file:///B:\Financial%20Services\Child,%20Fam%20&amp;%20Educ\Education\Schools%20Team\Monitor%202024\Monitoring%20Returns%202024\Yr-end\2024-25%20Yr%20End%20Data%20Collection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Financial%20Services\Child,%20Fam%20&amp;%20Educ\Education\Schools%20Team\Closure\2024-25\School%20Balances\School%20Balances%202024-25.xlsx" TargetMode="External"/><Relationship Id="rId1" Type="http://schemas.openxmlformats.org/officeDocument/2006/relationships/externalLinkPath" Target="file:///B:\Financial%20Services\Child,%20Fam%20&amp;%20Educ\Education\Schools%20Team\Closure\2024-25\School%20Balances\School%20Balances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Import"/>
      <sheetName val="Loader"/>
      <sheetName val="Summary of Checks"/>
      <sheetName val="Sch Data"/>
      <sheetName val="Checklist (copy)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  <cell r="BL1">
            <v>63</v>
          </cell>
          <cell r="BM1">
            <v>64</v>
          </cell>
          <cell r="BN1">
            <v>65</v>
          </cell>
          <cell r="BO1">
            <v>66</v>
          </cell>
          <cell r="BP1">
            <v>67</v>
          </cell>
          <cell r="BQ1">
            <v>68</v>
          </cell>
          <cell r="BR1">
            <v>69</v>
          </cell>
          <cell r="BS1">
            <v>70</v>
          </cell>
          <cell r="BT1">
            <v>71</v>
          </cell>
          <cell r="BU1">
            <v>72</v>
          </cell>
          <cell r="BV1">
            <v>73</v>
          </cell>
          <cell r="BW1">
            <v>74</v>
          </cell>
          <cell r="BX1">
            <v>75</v>
          </cell>
          <cell r="BY1">
            <v>76</v>
          </cell>
          <cell r="BZ1">
            <v>77</v>
          </cell>
          <cell r="CA1">
            <v>78</v>
          </cell>
          <cell r="CB1">
            <v>79</v>
          </cell>
          <cell r="CC1">
            <v>80</v>
          </cell>
          <cell r="CD1">
            <v>81</v>
          </cell>
          <cell r="CE1">
            <v>82</v>
          </cell>
          <cell r="CF1">
            <v>83</v>
          </cell>
          <cell r="CG1">
            <v>84</v>
          </cell>
          <cell r="CH1">
            <v>85</v>
          </cell>
          <cell r="CI1">
            <v>86</v>
          </cell>
          <cell r="CJ1">
            <v>87</v>
          </cell>
          <cell r="CK1">
            <v>88</v>
          </cell>
          <cell r="CL1">
            <v>89</v>
          </cell>
          <cell r="CM1">
            <v>90</v>
          </cell>
          <cell r="CN1">
            <v>91</v>
          </cell>
          <cell r="CO1">
            <v>92</v>
          </cell>
          <cell r="CP1">
            <v>93</v>
          </cell>
          <cell r="CQ1">
            <v>94</v>
          </cell>
          <cell r="CR1">
            <v>95</v>
          </cell>
          <cell r="CS1">
            <v>96</v>
          </cell>
          <cell r="CT1">
            <v>97</v>
          </cell>
          <cell r="CU1">
            <v>98</v>
          </cell>
          <cell r="CV1">
            <v>99</v>
          </cell>
          <cell r="CW1">
            <v>100</v>
          </cell>
          <cell r="CX1">
            <v>101</v>
          </cell>
          <cell r="CY1">
            <v>102</v>
          </cell>
          <cell r="CZ1">
            <v>103</v>
          </cell>
          <cell r="DA1">
            <v>104</v>
          </cell>
          <cell r="DB1">
            <v>105</v>
          </cell>
          <cell r="DC1">
            <v>106</v>
          </cell>
          <cell r="DD1">
            <v>107</v>
          </cell>
          <cell r="DE1">
            <v>108</v>
          </cell>
          <cell r="DF1">
            <v>109</v>
          </cell>
          <cell r="DG1">
            <v>110</v>
          </cell>
          <cell r="DH1">
            <v>111</v>
          </cell>
          <cell r="DI1">
            <v>112</v>
          </cell>
          <cell r="DJ1">
            <v>113</v>
          </cell>
          <cell r="DK1">
            <v>114</v>
          </cell>
          <cell r="DL1">
            <v>115</v>
          </cell>
          <cell r="DM1">
            <v>116</v>
          </cell>
          <cell r="DN1">
            <v>117</v>
          </cell>
          <cell r="DO1">
            <v>118</v>
          </cell>
          <cell r="DP1">
            <v>119</v>
          </cell>
          <cell r="DQ1">
            <v>120</v>
          </cell>
          <cell r="DR1">
            <v>121</v>
          </cell>
          <cell r="DS1">
            <v>122</v>
          </cell>
          <cell r="DT1">
            <v>123</v>
          </cell>
          <cell r="DU1">
            <v>124</v>
          </cell>
          <cell r="DV1">
            <v>125</v>
          </cell>
          <cell r="DW1">
            <v>126</v>
          </cell>
          <cell r="DX1">
            <v>127</v>
          </cell>
          <cell r="DY1">
            <v>128</v>
          </cell>
          <cell r="DZ1">
            <v>129</v>
          </cell>
          <cell r="EA1">
            <v>130</v>
          </cell>
          <cell r="EB1">
            <v>131</v>
          </cell>
          <cell r="EC1">
            <v>132</v>
          </cell>
          <cell r="ED1">
            <v>133</v>
          </cell>
          <cell r="EE1">
            <v>134</v>
          </cell>
          <cell r="EF1">
            <v>135</v>
          </cell>
          <cell r="EG1">
            <v>136</v>
          </cell>
          <cell r="EH1">
            <v>137</v>
          </cell>
          <cell r="EI1">
            <v>138</v>
          </cell>
          <cell r="EJ1">
            <v>139</v>
          </cell>
          <cell r="EK1">
            <v>140</v>
          </cell>
          <cell r="EL1">
            <v>141</v>
          </cell>
          <cell r="EM1">
            <v>142</v>
          </cell>
          <cell r="EN1">
            <v>143</v>
          </cell>
          <cell r="EO1">
            <v>144</v>
          </cell>
          <cell r="EP1">
            <v>145</v>
          </cell>
          <cell r="EQ1">
            <v>146</v>
          </cell>
          <cell r="ER1">
            <v>147</v>
          </cell>
          <cell r="ES1">
            <v>148</v>
          </cell>
          <cell r="ET1">
            <v>149</v>
          </cell>
          <cell r="EU1">
            <v>150</v>
          </cell>
          <cell r="EV1">
            <v>151</v>
          </cell>
          <cell r="EW1">
            <v>152</v>
          </cell>
          <cell r="EX1">
            <v>153</v>
          </cell>
          <cell r="EY1">
            <v>154</v>
          </cell>
          <cell r="EZ1">
            <v>155</v>
          </cell>
          <cell r="FA1">
            <v>156</v>
          </cell>
          <cell r="FB1">
            <v>157</v>
          </cell>
          <cell r="FC1">
            <v>158</v>
          </cell>
          <cell r="FD1">
            <v>159</v>
          </cell>
          <cell r="FE1">
            <v>160</v>
          </cell>
          <cell r="FF1">
            <v>161</v>
          </cell>
          <cell r="FG1">
            <v>162</v>
          </cell>
          <cell r="FH1">
            <v>163</v>
          </cell>
          <cell r="FI1">
            <v>164</v>
          </cell>
          <cell r="FJ1">
            <v>165</v>
          </cell>
          <cell r="FK1">
            <v>166</v>
          </cell>
          <cell r="FL1">
            <v>167</v>
          </cell>
          <cell r="FM1">
            <v>168</v>
          </cell>
          <cell r="FN1">
            <v>169</v>
          </cell>
          <cell r="FO1">
            <v>170</v>
          </cell>
          <cell r="FP1">
            <v>171</v>
          </cell>
          <cell r="FQ1">
            <v>172</v>
          </cell>
          <cell r="FR1">
            <v>173</v>
          </cell>
          <cell r="FS1">
            <v>174</v>
          </cell>
          <cell r="FT1">
            <v>175</v>
          </cell>
          <cell r="FU1">
            <v>176</v>
          </cell>
          <cell r="FV1">
            <v>177</v>
          </cell>
          <cell r="FW1">
            <v>178</v>
          </cell>
        </row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X2">
            <v>48</v>
          </cell>
          <cell r="AY2">
            <v>49</v>
          </cell>
          <cell r="AZ2">
            <v>50</v>
          </cell>
          <cell r="BA2">
            <v>51</v>
          </cell>
          <cell r="BB2">
            <v>52</v>
          </cell>
          <cell r="BC2">
            <v>53</v>
          </cell>
          <cell r="BD2">
            <v>54</v>
          </cell>
          <cell r="BE2">
            <v>55</v>
          </cell>
          <cell r="BF2">
            <v>56</v>
          </cell>
          <cell r="BG2">
            <v>57</v>
          </cell>
          <cell r="BH2">
            <v>58</v>
          </cell>
          <cell r="BI2">
            <v>59</v>
          </cell>
          <cell r="BJ2">
            <v>60</v>
          </cell>
          <cell r="BK2">
            <v>61</v>
          </cell>
          <cell r="BL2">
            <v>62</v>
          </cell>
          <cell r="BM2">
            <v>63</v>
          </cell>
          <cell r="BN2">
            <v>64</v>
          </cell>
          <cell r="BO2">
            <v>65</v>
          </cell>
          <cell r="BP2">
            <v>66</v>
          </cell>
          <cell r="BQ2">
            <v>67</v>
          </cell>
          <cell r="BR2">
            <v>68</v>
          </cell>
          <cell r="BS2">
            <v>69</v>
          </cell>
          <cell r="BT2">
            <v>70</v>
          </cell>
          <cell r="BU2">
            <v>71</v>
          </cell>
          <cell r="BV2">
            <v>72</v>
          </cell>
          <cell r="BW2">
            <v>73</v>
          </cell>
          <cell r="BX2">
            <v>74</v>
          </cell>
          <cell r="BY2">
            <v>75</v>
          </cell>
          <cell r="BZ2">
            <v>76</v>
          </cell>
          <cell r="CA2">
            <v>77</v>
          </cell>
          <cell r="CB2">
            <v>78</v>
          </cell>
          <cell r="CC2">
            <v>79</v>
          </cell>
          <cell r="CD2">
            <v>80</v>
          </cell>
          <cell r="CE2">
            <v>81</v>
          </cell>
          <cell r="CF2">
            <v>82</v>
          </cell>
          <cell r="CG2">
            <v>83</v>
          </cell>
          <cell r="CH2">
            <v>84</v>
          </cell>
          <cell r="CI2">
            <v>85</v>
          </cell>
          <cell r="CJ2">
            <v>86</v>
          </cell>
          <cell r="CK2">
            <v>87</v>
          </cell>
          <cell r="CL2">
            <v>88</v>
          </cell>
          <cell r="CM2">
            <v>89</v>
          </cell>
          <cell r="CQ2">
            <v>90</v>
          </cell>
          <cell r="CR2">
            <v>91</v>
          </cell>
          <cell r="CS2">
            <v>92</v>
          </cell>
          <cell r="CT2">
            <v>93</v>
          </cell>
          <cell r="CU2">
            <v>94</v>
          </cell>
          <cell r="CV2">
            <v>95</v>
          </cell>
          <cell r="CW2">
            <v>96</v>
          </cell>
          <cell r="CX2">
            <v>97</v>
          </cell>
          <cell r="CY2">
            <v>98</v>
          </cell>
          <cell r="CZ2">
            <v>99</v>
          </cell>
          <cell r="DA2">
            <v>100</v>
          </cell>
          <cell r="DB2">
            <v>101</v>
          </cell>
          <cell r="DC2">
            <v>102</v>
          </cell>
          <cell r="DD2">
            <v>103</v>
          </cell>
          <cell r="DE2">
            <v>104</v>
          </cell>
          <cell r="DF2">
            <v>105</v>
          </cell>
          <cell r="DG2">
            <v>106</v>
          </cell>
          <cell r="DH2">
            <v>107</v>
          </cell>
          <cell r="DI2">
            <v>108</v>
          </cell>
          <cell r="DJ2">
            <v>109</v>
          </cell>
          <cell r="DK2">
            <v>110</v>
          </cell>
          <cell r="DL2">
            <v>111</v>
          </cell>
          <cell r="DM2">
            <v>112</v>
          </cell>
          <cell r="DN2">
            <v>113</v>
          </cell>
          <cell r="DO2">
            <v>114</v>
          </cell>
          <cell r="DP2">
            <v>115</v>
          </cell>
          <cell r="DQ2">
            <v>116</v>
          </cell>
          <cell r="DR2">
            <v>117</v>
          </cell>
          <cell r="DS2">
            <v>118</v>
          </cell>
          <cell r="DT2">
            <v>119</v>
          </cell>
          <cell r="DU2">
            <v>120</v>
          </cell>
          <cell r="DV2">
            <v>121</v>
          </cell>
          <cell r="DW2">
            <v>122</v>
          </cell>
          <cell r="DX2">
            <v>123</v>
          </cell>
          <cell r="DY2">
            <v>124</v>
          </cell>
          <cell r="DZ2">
            <v>125</v>
          </cell>
          <cell r="EA2">
            <v>126</v>
          </cell>
          <cell r="EB2">
            <v>127</v>
          </cell>
          <cell r="EC2">
            <v>128</v>
          </cell>
          <cell r="ED2">
            <v>129</v>
          </cell>
          <cell r="EE2">
            <v>130</v>
          </cell>
          <cell r="EF2">
            <v>131</v>
          </cell>
          <cell r="EG2">
            <v>132</v>
          </cell>
          <cell r="EH2">
            <v>133</v>
          </cell>
          <cell r="EI2">
            <v>134</v>
          </cell>
          <cell r="EJ2">
            <v>135</v>
          </cell>
          <cell r="EK2">
            <v>136</v>
          </cell>
          <cell r="EL2">
            <v>137</v>
          </cell>
          <cell r="EM2">
            <v>138</v>
          </cell>
          <cell r="EN2">
            <v>139</v>
          </cell>
          <cell r="EO2">
            <v>140</v>
          </cell>
          <cell r="EP2">
            <v>141</v>
          </cell>
          <cell r="EQ2">
            <v>142</v>
          </cell>
          <cell r="ER2">
            <v>143</v>
          </cell>
          <cell r="ES2">
            <v>144</v>
          </cell>
          <cell r="ET2">
            <v>145</v>
          </cell>
          <cell r="EU2">
            <v>146</v>
          </cell>
          <cell r="EV2">
            <v>147</v>
          </cell>
          <cell r="EW2">
            <v>148</v>
          </cell>
          <cell r="EX2">
            <v>149</v>
          </cell>
          <cell r="EY2">
            <v>150</v>
          </cell>
          <cell r="EZ2">
            <v>151</v>
          </cell>
          <cell r="FA2">
            <v>152</v>
          </cell>
          <cell r="FB2">
            <v>153</v>
          </cell>
          <cell r="FC2">
            <v>154</v>
          </cell>
          <cell r="FD2">
            <v>155</v>
          </cell>
          <cell r="FE2">
            <v>156</v>
          </cell>
          <cell r="FF2">
            <v>157</v>
          </cell>
          <cell r="FG2">
            <v>158</v>
          </cell>
          <cell r="FH2">
            <v>159</v>
          </cell>
          <cell r="FI2">
            <v>160</v>
          </cell>
          <cell r="FJ2">
            <v>161</v>
          </cell>
          <cell r="FK2">
            <v>162</v>
          </cell>
          <cell r="FL2">
            <v>163</v>
          </cell>
          <cell r="FM2">
            <v>164</v>
          </cell>
          <cell r="FN2">
            <v>165</v>
          </cell>
          <cell r="FO2">
            <v>166</v>
          </cell>
          <cell r="FP2">
            <v>167</v>
          </cell>
          <cell r="FQ2">
            <v>168</v>
          </cell>
          <cell r="FR2">
            <v>169</v>
          </cell>
          <cell r="FS2">
            <v>170</v>
          </cell>
          <cell r="FT2">
            <v>171</v>
          </cell>
          <cell r="FU2">
            <v>172</v>
          </cell>
          <cell r="FV2">
            <v>173</v>
          </cell>
          <cell r="FW2">
            <v>174</v>
          </cell>
        </row>
        <row r="3">
          <cell r="B3"/>
          <cell r="C3"/>
          <cell r="D3" t="str">
            <v>Funding Reconciliation Data</v>
          </cell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 t="str">
            <v>Reconciliation Form data</v>
          </cell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 t="str">
            <v>CFR Data</v>
          </cell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  <cell r="BY3"/>
          <cell r="BZ3"/>
          <cell r="CA3"/>
          <cell r="CB3"/>
          <cell r="CC3"/>
          <cell r="CD3"/>
          <cell r="CE3"/>
          <cell r="CF3"/>
          <cell r="CG3"/>
          <cell r="CH3"/>
          <cell r="CI3"/>
          <cell r="CJ3"/>
          <cell r="CK3"/>
          <cell r="CL3"/>
          <cell r="CM3"/>
          <cell r="CN3"/>
          <cell r="CO3"/>
          <cell r="CP3"/>
          <cell r="CQ3"/>
          <cell r="CR3"/>
          <cell r="CS3"/>
          <cell r="CT3"/>
          <cell r="CU3"/>
          <cell r="CV3"/>
          <cell r="CW3"/>
          <cell r="CX3"/>
          <cell r="CY3"/>
          <cell r="CZ3"/>
          <cell r="DA3"/>
          <cell r="DB3"/>
          <cell r="DC3"/>
          <cell r="DD3"/>
          <cell r="DE3"/>
          <cell r="DF3"/>
          <cell r="DG3"/>
          <cell r="DH3"/>
          <cell r="DI3"/>
          <cell r="DJ3"/>
          <cell r="DK3"/>
          <cell r="DL3"/>
          <cell r="DM3"/>
          <cell r="DN3"/>
          <cell r="DO3"/>
          <cell r="DP3"/>
          <cell r="DQ3"/>
          <cell r="DR3"/>
          <cell r="DS3"/>
          <cell r="DT3"/>
          <cell r="DU3"/>
          <cell r="DV3"/>
          <cell r="DW3"/>
          <cell r="DX3"/>
          <cell r="DY3"/>
          <cell r="DZ3"/>
          <cell r="EA3"/>
          <cell r="EB3"/>
          <cell r="EC3"/>
          <cell r="ED3"/>
          <cell r="EE3"/>
          <cell r="EF3"/>
          <cell r="EG3"/>
          <cell r="EH3"/>
          <cell r="EI3"/>
          <cell r="EJ3"/>
          <cell r="EK3"/>
          <cell r="EL3"/>
          <cell r="EM3"/>
          <cell r="EN3" t="str">
            <v>Checklist Data</v>
          </cell>
          <cell r="EO3"/>
          <cell r="EP3"/>
          <cell r="EQ3"/>
          <cell r="ER3"/>
          <cell r="ES3"/>
          <cell r="ET3"/>
          <cell r="EU3"/>
          <cell r="EV3"/>
          <cell r="EW3"/>
          <cell r="EX3"/>
          <cell r="EY3"/>
          <cell r="EZ3"/>
          <cell r="FA3"/>
          <cell r="FB3"/>
          <cell r="FC3"/>
          <cell r="FD3"/>
          <cell r="FE3"/>
          <cell r="FF3"/>
          <cell r="FG3"/>
          <cell r="FH3"/>
          <cell r="FI3"/>
          <cell r="FJ3"/>
          <cell r="FK3"/>
          <cell r="FL3"/>
          <cell r="FM3"/>
          <cell r="FN3"/>
          <cell r="FO3"/>
          <cell r="FP3"/>
          <cell r="FQ3"/>
          <cell r="FR3"/>
          <cell r="FS3"/>
          <cell r="FT3"/>
          <cell r="FU3"/>
          <cell r="FV3"/>
          <cell r="FW3"/>
        </row>
        <row r="4">
          <cell r="B4" t="str">
            <v>FUND REC</v>
          </cell>
          <cell r="C4" t="str">
            <v>FUND REC</v>
          </cell>
          <cell r="D4" t="str">
            <v>FUND REC</v>
          </cell>
          <cell r="E4" t="str">
            <v>FUND REC</v>
          </cell>
          <cell r="F4" t="str">
            <v>FUND REC</v>
          </cell>
          <cell r="G4" t="str">
            <v>FUND REC</v>
          </cell>
          <cell r="H4" t="str">
            <v>FUND REC</v>
          </cell>
          <cell r="I4" t="str">
            <v>FUND REC</v>
          </cell>
          <cell r="J4" t="str">
            <v>FUND REC</v>
          </cell>
          <cell r="K4" t="str">
            <v>FUND REC</v>
          </cell>
          <cell r="L4" t="str">
            <v>FUND REC</v>
          </cell>
          <cell r="M4" t="str">
            <v>FUND REC</v>
          </cell>
          <cell r="N4" t="str">
            <v>FUND REC</v>
          </cell>
          <cell r="O4" t="str">
            <v>FUND REC</v>
          </cell>
          <cell r="P4" t="str">
            <v>FUND REC</v>
          </cell>
          <cell r="Q4" t="str">
            <v>FUND REC</v>
          </cell>
          <cell r="R4" t="str">
            <v>FUND REC</v>
          </cell>
          <cell r="S4" t="str">
            <v>FUND REC</v>
          </cell>
          <cell r="T4" t="str">
            <v>FUND REC</v>
          </cell>
          <cell r="U4" t="str">
            <v>FUND REC</v>
          </cell>
          <cell r="V4" t="str">
            <v>FUND REC</v>
          </cell>
          <cell r="W4" t="str">
            <v>FUND REC</v>
          </cell>
          <cell r="X4" t="str">
            <v>FUND REC</v>
          </cell>
          <cell r="Y4" t="str">
            <v>FUND REC</v>
          </cell>
          <cell r="Z4" t="str">
            <v>FUND REC</v>
          </cell>
          <cell r="AA4" t="str">
            <v>FUND REC</v>
          </cell>
          <cell r="AB4" t="str">
            <v>FUND REC</v>
          </cell>
          <cell r="AC4" t="str">
            <v>FUND REC</v>
          </cell>
          <cell r="AD4" t="str">
            <v>FUND REC</v>
          </cell>
          <cell r="AE4" t="str">
            <v>REC DATA</v>
          </cell>
          <cell r="AF4" t="str">
            <v>REC DATA</v>
          </cell>
          <cell r="AG4" t="str">
            <v>REC DATA</v>
          </cell>
          <cell r="AH4" t="str">
            <v>REC DATA</v>
          </cell>
          <cell r="AI4" t="str">
            <v>REC DATA</v>
          </cell>
          <cell r="AJ4" t="str">
            <v>REC DATA</v>
          </cell>
          <cell r="AK4" t="str">
            <v>REC DATA</v>
          </cell>
          <cell r="AL4" t="str">
            <v>REC DATA</v>
          </cell>
          <cell r="AM4" t="str">
            <v>REC DATA</v>
          </cell>
          <cell r="AN4" t="str">
            <v>REC DATA</v>
          </cell>
          <cell r="AO4" t="str">
            <v>REC DATA</v>
          </cell>
          <cell r="AP4" t="str">
            <v>REC DATA</v>
          </cell>
          <cell r="AQ4" t="str">
            <v>REC DATA</v>
          </cell>
          <cell r="AR4" t="str">
            <v>REC DATA</v>
          </cell>
          <cell r="AS4" t="str">
            <v>REC DATA</v>
          </cell>
          <cell r="AT4" t="str">
            <v>REC DATA</v>
          </cell>
          <cell r="AU4" t="str">
            <v>REC DATA</v>
          </cell>
          <cell r="AV4" t="str">
            <v>REC DATA</v>
          </cell>
          <cell r="AW4" t="str">
            <v>REC DATA</v>
          </cell>
          <cell r="AX4" t="str">
            <v>REC DATA</v>
          </cell>
          <cell r="AY4" t="str">
            <v>REC DATA</v>
          </cell>
          <cell r="AZ4" t="str">
            <v>REC DATA</v>
          </cell>
          <cell r="BA4" t="str">
            <v>REC DATA</v>
          </cell>
          <cell r="BB4" t="str">
            <v>REC DATA</v>
          </cell>
          <cell r="BC4" t="str">
            <v>REC DATA</v>
          </cell>
          <cell r="BD4" t="str">
            <v>REC DATA</v>
          </cell>
          <cell r="BE4" t="str">
            <v>REC DATA</v>
          </cell>
          <cell r="BF4" t="str">
            <v>REC DATA</v>
          </cell>
          <cell r="BG4" t="str">
            <v>REC DATA</v>
          </cell>
          <cell r="BH4" t="str">
            <v>CFR DATA</v>
          </cell>
          <cell r="BI4" t="str">
            <v>CFR DATA</v>
          </cell>
          <cell r="BJ4" t="str">
            <v>CFR DATA</v>
          </cell>
          <cell r="BK4" t="str">
            <v>CFR DATA</v>
          </cell>
          <cell r="BL4" t="str">
            <v>CFR DATA</v>
          </cell>
          <cell r="BM4" t="str">
            <v>CFR DATA</v>
          </cell>
          <cell r="BN4" t="str">
            <v>CFR DATA</v>
          </cell>
          <cell r="BO4" t="str">
            <v>CFR DATA</v>
          </cell>
          <cell r="BP4" t="str">
            <v>CFR DATA</v>
          </cell>
          <cell r="BQ4" t="str">
            <v>CFR DATA</v>
          </cell>
          <cell r="BR4" t="str">
            <v>CFR DATA</v>
          </cell>
          <cell r="BS4" t="str">
            <v>CFR DATA</v>
          </cell>
          <cell r="BT4" t="str">
            <v>CFR DATA</v>
          </cell>
          <cell r="BU4" t="str">
            <v>CFR DATA</v>
          </cell>
          <cell r="BV4" t="str">
            <v>CFR DATA</v>
          </cell>
          <cell r="BW4" t="str">
            <v>CFR DATA</v>
          </cell>
          <cell r="BX4" t="str">
            <v>CFR DATA</v>
          </cell>
          <cell r="BY4" t="str">
            <v>CFR DATA</v>
          </cell>
          <cell r="BZ4" t="str">
            <v>CFR DATA</v>
          </cell>
          <cell r="CA4" t="str">
            <v>CFR DATA</v>
          </cell>
          <cell r="CB4" t="str">
            <v>CFR DATA</v>
          </cell>
          <cell r="CC4" t="str">
            <v>CFR DATA</v>
          </cell>
          <cell r="CD4" t="str">
            <v>CFR DATA</v>
          </cell>
          <cell r="CE4" t="str">
            <v>CFR DATA</v>
          </cell>
          <cell r="CF4" t="str">
            <v>CFR DATA</v>
          </cell>
          <cell r="CG4" t="str">
            <v>CFR DATA</v>
          </cell>
          <cell r="CH4" t="str">
            <v>CFR DATA</v>
          </cell>
          <cell r="CI4" t="str">
            <v>CFR DATA</v>
          </cell>
          <cell r="CJ4" t="str">
            <v>CFR DATA</v>
          </cell>
          <cell r="CK4" t="str">
            <v>CFR DATA</v>
          </cell>
          <cell r="CL4" t="str">
            <v>CFR DATA</v>
          </cell>
          <cell r="CM4" t="str">
            <v>CFR DATA</v>
          </cell>
          <cell r="CN4" t="str">
            <v>CFR DATA</v>
          </cell>
          <cell r="CO4" t="str">
            <v>CFR DATA</v>
          </cell>
          <cell r="CP4" t="str">
            <v>CFR DATA</v>
          </cell>
          <cell r="CQ4" t="str">
            <v>CFR DATA</v>
          </cell>
          <cell r="CR4" t="str">
            <v>CFR DATA</v>
          </cell>
          <cell r="CS4" t="str">
            <v>CFR DATA</v>
          </cell>
          <cell r="CT4" t="str">
            <v>CFR DATA</v>
          </cell>
          <cell r="CU4" t="str">
            <v>CFR DATA</v>
          </cell>
          <cell r="CV4" t="str">
            <v>CFR DATA</v>
          </cell>
          <cell r="CW4" t="str">
            <v>CFR DATA</v>
          </cell>
          <cell r="CX4" t="str">
            <v>CFR DATA</v>
          </cell>
          <cell r="CY4" t="str">
            <v>CFR DATA</v>
          </cell>
          <cell r="CZ4" t="str">
            <v>CFR DATA</v>
          </cell>
          <cell r="DA4" t="str">
            <v>CFR DATA</v>
          </cell>
          <cell r="DB4" t="str">
            <v>CFR DATA</v>
          </cell>
          <cell r="DC4" t="str">
            <v>CFR DATA</v>
          </cell>
          <cell r="DD4" t="str">
            <v>CFR DATA</v>
          </cell>
          <cell r="DE4" t="str">
            <v>CFR DATA</v>
          </cell>
          <cell r="DF4" t="str">
            <v>CFR DATA</v>
          </cell>
          <cell r="DG4" t="str">
            <v>CFR DATA</v>
          </cell>
          <cell r="DH4" t="str">
            <v>CFR DATA</v>
          </cell>
          <cell r="DI4" t="str">
            <v>CFR DATA</v>
          </cell>
          <cell r="DJ4" t="str">
            <v>CFR DATA</v>
          </cell>
          <cell r="DK4" t="str">
            <v>CFR DATA</v>
          </cell>
          <cell r="DL4" t="str">
            <v>CFR DATA</v>
          </cell>
          <cell r="DM4" t="str">
            <v>CFR DATA</v>
          </cell>
          <cell r="DN4" t="str">
            <v>CFR DATA</v>
          </cell>
          <cell r="DO4" t="str">
            <v>CFR DATA</v>
          </cell>
          <cell r="DP4" t="str">
            <v>CFR DATA</v>
          </cell>
          <cell r="DQ4" t="str">
            <v>CFR DATA</v>
          </cell>
          <cell r="DR4" t="str">
            <v>CFR DATA</v>
          </cell>
          <cell r="DS4" t="str">
            <v>CFR DATA</v>
          </cell>
          <cell r="DT4" t="str">
            <v>CFR DATA</v>
          </cell>
          <cell r="DU4" t="str">
            <v>CFR DATA</v>
          </cell>
          <cell r="DV4" t="str">
            <v>CFR DATA</v>
          </cell>
          <cell r="DW4" t="str">
            <v>CFR DATA</v>
          </cell>
          <cell r="DX4" t="str">
            <v>CFR DATA</v>
          </cell>
          <cell r="DY4" t="str">
            <v>CFR DATA</v>
          </cell>
          <cell r="DZ4" t="str">
            <v>CFR DATA</v>
          </cell>
          <cell r="EA4" t="str">
            <v>CFR DATA</v>
          </cell>
          <cell r="EB4" t="str">
            <v>CFR DATA</v>
          </cell>
          <cell r="EC4" t="str">
            <v>CFR DATA</v>
          </cell>
          <cell r="ED4" t="str">
            <v>CFR DATA</v>
          </cell>
          <cell r="EE4" t="str">
            <v>CFR DATA</v>
          </cell>
          <cell r="EF4" t="str">
            <v>CFR DATA</v>
          </cell>
          <cell r="EG4" t="str">
            <v>CFR DATA</v>
          </cell>
          <cell r="EH4" t="str">
            <v>CFR DATA</v>
          </cell>
          <cell r="EI4" t="str">
            <v>CFR DATA</v>
          </cell>
          <cell r="EJ4" t="str">
            <v>CFR DATA</v>
          </cell>
          <cell r="EK4" t="str">
            <v>CFR DATA</v>
          </cell>
          <cell r="EL4" t="str">
            <v>CFR DATA</v>
          </cell>
          <cell r="EM4" t="str">
            <v>CFR DATA</v>
          </cell>
          <cell r="EN4" t="str">
            <v>CLIST</v>
          </cell>
          <cell r="EO4" t="str">
            <v>CLIST</v>
          </cell>
          <cell r="EP4" t="str">
            <v>CLIST</v>
          </cell>
          <cell r="EQ4" t="str">
            <v>CLIST</v>
          </cell>
          <cell r="ER4" t="str">
            <v>CLIST</v>
          </cell>
          <cell r="ES4" t="str">
            <v>CLIST</v>
          </cell>
          <cell r="ET4" t="str">
            <v>CLIST</v>
          </cell>
          <cell r="EU4" t="str">
            <v>CLIST</v>
          </cell>
          <cell r="EV4" t="str">
            <v>CLIST</v>
          </cell>
          <cell r="EW4" t="str">
            <v>CLIST</v>
          </cell>
          <cell r="EX4" t="str">
            <v>CLIST</v>
          </cell>
          <cell r="EY4" t="str">
            <v>CLIST</v>
          </cell>
          <cell r="EZ4" t="str">
            <v>CLIST</v>
          </cell>
          <cell r="FA4" t="str">
            <v>CLIST</v>
          </cell>
          <cell r="FB4" t="str">
            <v>CLIST</v>
          </cell>
          <cell r="FC4" t="str">
            <v>CLIST</v>
          </cell>
          <cell r="FD4" t="str">
            <v>CLIST</v>
          </cell>
          <cell r="FE4" t="str">
            <v>CLIST</v>
          </cell>
          <cell r="FF4" t="str">
            <v>CLIST</v>
          </cell>
          <cell r="FG4" t="str">
            <v>CLIST</v>
          </cell>
          <cell r="FH4" t="str">
            <v>CLIST</v>
          </cell>
          <cell r="FI4" t="str">
            <v>CLIST</v>
          </cell>
          <cell r="FJ4" t="str">
            <v>CLIST</v>
          </cell>
          <cell r="FK4" t="str">
            <v>CLIST</v>
          </cell>
          <cell r="FL4" t="str">
            <v>CLIST</v>
          </cell>
          <cell r="FM4" t="str">
            <v>CLIST</v>
          </cell>
          <cell r="FN4" t="str">
            <v>CLIST</v>
          </cell>
          <cell r="FO4" t="str">
            <v>CLIST</v>
          </cell>
          <cell r="FP4" t="str">
            <v>CLIST</v>
          </cell>
          <cell r="FQ4" t="str">
            <v>CLIST</v>
          </cell>
          <cell r="FR4" t="str">
            <v>CLIST</v>
          </cell>
          <cell r="FS4" t="str">
            <v>CLIST</v>
          </cell>
          <cell r="FT4" t="str">
            <v>CLIST</v>
          </cell>
          <cell r="FU4" t="str">
            <v>CLIST</v>
          </cell>
          <cell r="FV4" t="str">
            <v>CLIST</v>
          </cell>
          <cell r="FW4" t="str">
            <v>CLIST</v>
          </cell>
        </row>
        <row r="5">
          <cell r="B5" t="str">
            <v>Cost Code</v>
          </cell>
          <cell r="C5" t="str">
            <v>School Name</v>
          </cell>
          <cell r="D5" t="str">
            <v>I01 (GL data)</v>
          </cell>
          <cell r="E5" t="str">
            <v>I01 (sch)</v>
          </cell>
          <cell r="F5" t="str">
            <v>I01 (diff)</v>
          </cell>
          <cell r="G5" t="str">
            <v>I02 (GL data)</v>
          </cell>
          <cell r="H5" t="str">
            <v>I02 (sch)</v>
          </cell>
          <cell r="I5" t="str">
            <v>I02 (diff)</v>
          </cell>
          <cell r="J5" t="str">
            <v>I03 (GL data)</v>
          </cell>
          <cell r="K5" t="str">
            <v>I03 (sch)</v>
          </cell>
          <cell r="L5" t="str">
            <v>I03 (diff)</v>
          </cell>
          <cell r="M5" t="str">
            <v>I04 (GL data)</v>
          </cell>
          <cell r="N5" t="str">
            <v>I04 (sch)</v>
          </cell>
          <cell r="O5" t="str">
            <v>I04 (diff)</v>
          </cell>
          <cell r="P5" t="str">
            <v>I05 (GL data)</v>
          </cell>
          <cell r="Q5" t="str">
            <v>I05 (sch)</v>
          </cell>
          <cell r="R5" t="str">
            <v>I05 (diff)</v>
          </cell>
          <cell r="S5" t="str">
            <v>I06 (GL data)</v>
          </cell>
          <cell r="T5" t="str">
            <v>I06 (sch)</v>
          </cell>
          <cell r="U5" t="str">
            <v>I06 (diff)</v>
          </cell>
          <cell r="V5" t="str">
            <v>I015 (GL data)</v>
          </cell>
          <cell r="W5" t="str">
            <v>I015 (sch)</v>
          </cell>
          <cell r="X5" t="str">
            <v>I015 (diff)</v>
          </cell>
          <cell r="Y5" t="str">
            <v>I016 (GL data)</v>
          </cell>
          <cell r="Z5" t="str">
            <v>I016 (sch)</v>
          </cell>
          <cell r="AA5" t="str">
            <v>I016 (diff)</v>
          </cell>
          <cell r="AB5" t="str">
            <v>I018 (GL data)</v>
          </cell>
          <cell r="AC5" t="str">
            <v>I018 (sch)</v>
          </cell>
          <cell r="AD5" t="str">
            <v>I018 (diff)</v>
          </cell>
          <cell r="AE5" t="str">
            <v>LEA Inc
on FAS</v>
          </cell>
          <cell r="AF5" t="str">
            <v>GL budget
fig on recon</v>
          </cell>
          <cell r="AG5" t="str">
            <v>Difference
(s/be = 0)</v>
          </cell>
          <cell r="AH5" t="str">
            <v>Exp
on FAS</v>
          </cell>
          <cell r="AI5" t="str">
            <v>GL Exp</v>
          </cell>
          <cell r="AJ5" t="str">
            <v>Difference
(s/be = 0)</v>
          </cell>
          <cell r="AK5" t="str">
            <v>C/FWD</v>
          </cell>
          <cell r="AL5" t="str">
            <v>LA Recode</v>
          </cell>
          <cell r="AM5" t="str">
            <v>0971</v>
          </cell>
          <cell r="AN5">
            <v>5001</v>
          </cell>
          <cell r="AO5">
            <v>6831</v>
          </cell>
          <cell r="AP5">
            <v>8098</v>
          </cell>
          <cell r="AQ5">
            <v>8099</v>
          </cell>
          <cell r="AR5">
            <v>8124</v>
          </cell>
          <cell r="AS5">
            <v>8392</v>
          </cell>
          <cell r="AT5">
            <v>8083</v>
          </cell>
          <cell r="AU5">
            <v>8089</v>
          </cell>
          <cell r="AV5">
            <v>8330</v>
          </cell>
          <cell r="AW5">
            <v>8600</v>
          </cell>
          <cell r="AX5" t="str">
            <v>Cluster/
Consortium
Funds</v>
          </cell>
          <cell r="AY5" t="str">
            <v>Staffing</v>
          </cell>
          <cell r="AZ5" t="str">
            <v>Pupil Premium</v>
          </cell>
          <cell r="BA5" t="str">
            <v>Revenue Contribution to Capital Projects</v>
          </cell>
          <cell r="BB5" t="str">
            <v>To balance next yr's Budget</v>
          </cell>
          <cell r="BC5" t="str">
            <v>Reserved for use after next yr</v>
          </cell>
          <cell r="BD5" t="str">
            <v>To be allocated to next yr's General Contingency</v>
          </cell>
          <cell r="BE5" t="str">
            <v>Cap Yr End Bal</v>
          </cell>
          <cell r="BF5" t="str">
            <v>C/C description</v>
          </cell>
          <cell r="BG5" t="str">
            <v>Error messages?</v>
          </cell>
          <cell r="BH5" t="str">
            <v>School Number</v>
          </cell>
          <cell r="BI5" t="str">
            <v>School Name</v>
          </cell>
          <cell r="BJ5" t="str">
            <v>Contact Name</v>
          </cell>
          <cell r="BK5" t="str">
            <v>Contact Email</v>
          </cell>
          <cell r="BL5" t="str">
            <v>Contact Phone</v>
          </cell>
          <cell r="BM5" t="str">
            <v>Federated
Flag
(Y/N)</v>
          </cell>
          <cell r="BN5" t="str">
            <v>Data Preparation
(Y/N)</v>
          </cell>
          <cell r="BO5" t="str">
            <v>Data Version
(Final/
Preliminary)</v>
          </cell>
          <cell r="BP5" t="str">
            <v>Complete
(Y/N)</v>
          </cell>
          <cell r="BQ5" t="str">
            <v>Cash or Accruals</v>
          </cell>
          <cell r="BR5" t="str">
            <v>Rates Exempt
(Y/N)</v>
          </cell>
          <cell r="BS5" t="str">
            <v>Insurance
(Y/N)</v>
          </cell>
          <cell r="BT5" t="str">
            <v>OB01</v>
          </cell>
          <cell r="BU5" t="str">
            <v>OB02</v>
          </cell>
          <cell r="BV5" t="str">
            <v>OB03</v>
          </cell>
          <cell r="BW5" t="str">
            <v>I01</v>
          </cell>
          <cell r="BX5" t="str">
            <v>I02</v>
          </cell>
          <cell r="BY5" t="str">
            <v>I03</v>
          </cell>
          <cell r="BZ5" t="str">
            <v>I04</v>
          </cell>
          <cell r="CA5" t="str">
            <v>I05</v>
          </cell>
          <cell r="CB5" t="str">
            <v>I06</v>
          </cell>
          <cell r="CC5" t="str">
            <v>I07</v>
          </cell>
          <cell r="CD5" t="str">
            <v>I08a</v>
          </cell>
          <cell r="CE5" t="str">
            <v>I08b</v>
          </cell>
          <cell r="CF5" t="str">
            <v>I09</v>
          </cell>
          <cell r="CG5" t="str">
            <v>I10</v>
          </cell>
          <cell r="CH5" t="str">
            <v>I11</v>
          </cell>
          <cell r="CI5" t="str">
            <v>I12</v>
          </cell>
          <cell r="CJ5" t="str">
            <v>I13</v>
          </cell>
          <cell r="CK5" t="str">
            <v>I15</v>
          </cell>
          <cell r="CL5" t="str">
            <v>I16</v>
          </cell>
          <cell r="CM5" t="str">
            <v>I17</v>
          </cell>
          <cell r="CN5" t="str">
            <v>I18A</v>
          </cell>
          <cell r="CO5" t="str">
            <v>I18B</v>
          </cell>
          <cell r="CP5" t="str">
            <v>I18C</v>
          </cell>
          <cell r="CQ5" t="str">
            <v>I18D</v>
          </cell>
          <cell r="CR5" t="str">
            <v>E01</v>
          </cell>
          <cell r="CS5" t="str">
            <v>E02</v>
          </cell>
          <cell r="CT5" t="str">
            <v>E03</v>
          </cell>
          <cell r="CU5" t="str">
            <v>E04</v>
          </cell>
          <cell r="CV5" t="str">
            <v>E05</v>
          </cell>
          <cell r="CW5" t="str">
            <v>E06</v>
          </cell>
          <cell r="CX5" t="str">
            <v>E07</v>
          </cell>
          <cell r="CY5" t="str">
            <v>E08</v>
          </cell>
          <cell r="CZ5" t="str">
            <v>E09</v>
          </cell>
          <cell r="DA5" t="str">
            <v>E10</v>
          </cell>
          <cell r="DB5" t="str">
            <v>E11</v>
          </cell>
          <cell r="DC5" t="str">
            <v>E12</v>
          </cell>
          <cell r="DD5" t="str">
            <v>E13</v>
          </cell>
          <cell r="DE5" t="str">
            <v>E14</v>
          </cell>
          <cell r="DF5" t="str">
            <v>E15</v>
          </cell>
          <cell r="DG5" t="str">
            <v>E16</v>
          </cell>
          <cell r="DH5" t="str">
            <v>E17</v>
          </cell>
          <cell r="DI5" t="str">
            <v>E18</v>
          </cell>
          <cell r="DJ5" t="str">
            <v>E19</v>
          </cell>
          <cell r="DK5" t="str">
            <v>E20</v>
          </cell>
          <cell r="DL5" t="str">
            <v>E21</v>
          </cell>
          <cell r="DM5" t="str">
            <v>E22</v>
          </cell>
          <cell r="DN5" t="str">
            <v>E23</v>
          </cell>
          <cell r="DO5" t="str">
            <v>E24</v>
          </cell>
          <cell r="DP5" t="str">
            <v>E25</v>
          </cell>
          <cell r="DQ5" t="str">
            <v>E26</v>
          </cell>
          <cell r="DR5" t="str">
            <v>E27</v>
          </cell>
          <cell r="DS5" t="str">
            <v>E28a</v>
          </cell>
          <cell r="DT5" t="str">
            <v>E28b</v>
          </cell>
          <cell r="DU5" t="str">
            <v>E29</v>
          </cell>
          <cell r="DV5" t="str">
            <v>E30</v>
          </cell>
          <cell r="DW5" t="str">
            <v>E31</v>
          </cell>
          <cell r="DX5" t="str">
            <v>E32</v>
          </cell>
          <cell r="DY5" t="str">
            <v>CI01</v>
          </cell>
          <cell r="DZ5" t="str">
            <v>CI03</v>
          </cell>
          <cell r="EA5" t="str">
            <v>CI04</v>
          </cell>
          <cell r="EB5" t="str">
            <v>De Minimis</v>
          </cell>
          <cell r="EC5" t="str">
            <v>CE01</v>
          </cell>
          <cell r="ED5" t="str">
            <v>CE02</v>
          </cell>
          <cell r="EE5" t="str">
            <v>CE03</v>
          </cell>
          <cell r="EF5" t="str">
            <v>CE04</v>
          </cell>
          <cell r="EG5" t="str">
            <v>B01</v>
          </cell>
          <cell r="EH5" t="str">
            <v>B02</v>
          </cell>
          <cell r="EI5" t="str">
            <v>B03</v>
          </cell>
          <cell r="EJ5" t="str">
            <v>B05</v>
          </cell>
          <cell r="EK5" t="str">
            <v>B06</v>
          </cell>
          <cell r="EL5" t="str">
            <v>Notes</v>
          </cell>
          <cell r="EM5" t="str">
            <v>Errors</v>
          </cell>
          <cell r="EN5">
            <v>1</v>
          </cell>
          <cell r="EO5" t="str">
            <v>1 MSG</v>
          </cell>
          <cell r="EP5" t="str">
            <v>1b</v>
          </cell>
          <cell r="EQ5" t="str">
            <v>1b MSG</v>
          </cell>
          <cell r="ER5">
            <v>2</v>
          </cell>
          <cell r="ES5">
            <v>3</v>
          </cell>
          <cell r="ET5" t="str">
            <v>3 Diff</v>
          </cell>
          <cell r="EU5">
            <v>4</v>
          </cell>
          <cell r="EV5" t="str">
            <v>4 Diff</v>
          </cell>
          <cell r="EW5" t="str">
            <v>4 MSG</v>
          </cell>
          <cell r="EX5" t="str">
            <v>4b</v>
          </cell>
          <cell r="EY5">
            <v>5</v>
          </cell>
          <cell r="EZ5">
            <v>6</v>
          </cell>
          <cell r="FA5" t="str">
            <v>6 diff</v>
          </cell>
          <cell r="FB5">
            <v>7</v>
          </cell>
          <cell r="FC5" t="str">
            <v>7 diff</v>
          </cell>
          <cell r="FD5">
            <v>8</v>
          </cell>
          <cell r="FE5" t="str">
            <v>8 diff</v>
          </cell>
          <cell r="FF5" t="str">
            <v>9a</v>
          </cell>
          <cell r="FG5" t="str">
            <v>9a diff</v>
          </cell>
          <cell r="FH5" t="str">
            <v>9b</v>
          </cell>
          <cell r="FI5" t="str">
            <v>9b diff</v>
          </cell>
          <cell r="FJ5" t="str">
            <v>9c</v>
          </cell>
          <cell r="FK5" t="str">
            <v>9c diff</v>
          </cell>
          <cell r="FL5" t="str">
            <v>PF Rev</v>
          </cell>
          <cell r="FM5" t="str">
            <v>Comm Rev</v>
          </cell>
          <cell r="FN5" t="str">
            <v>REV</v>
          </cell>
          <cell r="FO5" t="str">
            <v>CAP</v>
          </cell>
          <cell r="FP5" t="str">
            <v>TOTAL</v>
          </cell>
          <cell r="FQ5" t="str">
            <v>Auth</v>
          </cell>
          <cell r="FR5" t="str">
            <v>Prep by</v>
          </cell>
          <cell r="FS5" t="str">
            <v>Position</v>
          </cell>
          <cell r="FT5" t="str">
            <v>Date Prepared</v>
          </cell>
          <cell r="FU5" t="str">
            <v>Hd Name</v>
          </cell>
          <cell r="FV5" t="str">
            <v>Date Authorised</v>
          </cell>
          <cell r="FW5" t="str">
            <v>Return looks corect?</v>
          </cell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  <cell r="CS6"/>
          <cell r="CT6"/>
          <cell r="CU6"/>
          <cell r="CV6"/>
          <cell r="CW6"/>
          <cell r="CX6"/>
          <cell r="CY6"/>
          <cell r="CZ6"/>
          <cell r="DA6"/>
          <cell r="DB6"/>
          <cell r="DC6"/>
          <cell r="DD6"/>
          <cell r="DE6"/>
          <cell r="DF6"/>
          <cell r="DG6"/>
          <cell r="DH6"/>
          <cell r="DI6"/>
          <cell r="DJ6"/>
          <cell r="DK6"/>
          <cell r="DL6"/>
          <cell r="DM6"/>
          <cell r="DN6"/>
          <cell r="DO6"/>
          <cell r="DP6"/>
          <cell r="DQ6"/>
          <cell r="DR6"/>
          <cell r="DS6"/>
          <cell r="DT6"/>
          <cell r="DU6"/>
          <cell r="DV6"/>
          <cell r="DW6"/>
          <cell r="DX6"/>
          <cell r="DY6"/>
          <cell r="DZ6"/>
          <cell r="EA6"/>
          <cell r="EB6"/>
          <cell r="EC6"/>
          <cell r="ED6"/>
          <cell r="EE6"/>
          <cell r="EF6"/>
          <cell r="EG6"/>
          <cell r="EH6"/>
          <cell r="EI6"/>
          <cell r="EJ6"/>
          <cell r="EK6"/>
          <cell r="EM6"/>
          <cell r="EN6"/>
          <cell r="ET6"/>
          <cell r="EV6"/>
          <cell r="FA6"/>
          <cell r="FC6"/>
          <cell r="FE6"/>
          <cell r="FG6"/>
          <cell r="FI6"/>
          <cell r="FK6"/>
          <cell r="FL6"/>
          <cell r="FM6"/>
          <cell r="FN6"/>
          <cell r="FO6"/>
          <cell r="FP6"/>
          <cell r="FR6"/>
          <cell r="FS6"/>
          <cell r="FT6"/>
          <cell r="FU6"/>
          <cell r="FV6"/>
        </row>
        <row r="7">
          <cell r="B7">
            <v>1266</v>
          </cell>
          <cell r="C7" t="str">
            <v>Sunnymede C J Billericay</v>
          </cell>
          <cell r="D7">
            <v>1159718.6288704139</v>
          </cell>
          <cell r="E7">
            <v>1159718.6299999999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27396</v>
          </cell>
          <cell r="K7">
            <v>27396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58625</v>
          </cell>
          <cell r="Q7">
            <v>58625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e">
            <v>#REF!</v>
          </cell>
          <cell r="AD7" t="e">
            <v>#REF!</v>
          </cell>
          <cell r="AE7">
            <v>1415723.34</v>
          </cell>
          <cell r="AF7">
            <v>1415723.34</v>
          </cell>
          <cell r="AG7">
            <v>0</v>
          </cell>
          <cell r="AH7">
            <v>1233747.43</v>
          </cell>
          <cell r="AI7">
            <v>1233747.43</v>
          </cell>
          <cell r="AJ7">
            <v>0</v>
          </cell>
          <cell r="AK7">
            <v>181975.91</v>
          </cell>
          <cell r="AL7">
            <v>0</v>
          </cell>
          <cell r="AM7">
            <v>0</v>
          </cell>
          <cell r="AN7">
            <v>644.9288704139999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6500</v>
          </cell>
          <cell r="AZ7">
            <v>6565</v>
          </cell>
          <cell r="BA7">
            <v>0</v>
          </cell>
          <cell r="BB7">
            <v>78817</v>
          </cell>
          <cell r="BC7">
            <v>70094</v>
          </cell>
          <cell r="BD7">
            <v>20000</v>
          </cell>
          <cell r="BE7">
            <v>0</v>
          </cell>
          <cell r="BF7">
            <v>0</v>
          </cell>
          <cell r="BG7" t="str">
            <v>N</v>
          </cell>
          <cell r="BH7">
            <v>2601</v>
          </cell>
          <cell r="BI7" t="str">
            <v>Sunnymede C J Billericay</v>
          </cell>
          <cell r="BJ7" t="str">
            <v>Keir Ramshaw</v>
          </cell>
          <cell r="BK7" t="str">
            <v>finance@sunnymede-jun.essex.sch.uk</v>
          </cell>
          <cell r="BL7" t="str">
            <v>01277 651364</v>
          </cell>
          <cell r="BM7" t="str">
            <v>N</v>
          </cell>
          <cell r="BN7" t="str">
            <v>Y</v>
          </cell>
          <cell r="BO7" t="str">
            <v>FINAL</v>
          </cell>
          <cell r="BP7" t="str">
            <v>Y</v>
          </cell>
          <cell r="BQ7" t="str">
            <v>Accruals</v>
          </cell>
          <cell r="BR7" t="str">
            <v>N</v>
          </cell>
          <cell r="BS7" t="str">
            <v>N</v>
          </cell>
          <cell r="BT7">
            <v>133739.64000000001</v>
          </cell>
          <cell r="BU7">
            <v>0</v>
          </cell>
          <cell r="BV7">
            <v>0</v>
          </cell>
          <cell r="BW7">
            <v>1159718.6299999999</v>
          </cell>
          <cell r="BX7">
            <v>0</v>
          </cell>
          <cell r="BY7">
            <v>27396</v>
          </cell>
          <cell r="BZ7">
            <v>0</v>
          </cell>
          <cell r="CA7">
            <v>58625</v>
          </cell>
          <cell r="CB7">
            <v>0</v>
          </cell>
          <cell r="CC7">
            <v>0</v>
          </cell>
          <cell r="CD7">
            <v>1907.65</v>
          </cell>
          <cell r="CE7">
            <v>15219.11</v>
          </cell>
          <cell r="CF7">
            <v>35176.49</v>
          </cell>
          <cell r="CG7">
            <v>0</v>
          </cell>
          <cell r="CH7">
            <v>0</v>
          </cell>
          <cell r="CI7">
            <v>20442</v>
          </cell>
          <cell r="CJ7">
            <v>2255.23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2891</v>
          </cell>
          <cell r="CP7">
            <v>11810</v>
          </cell>
          <cell r="CQ7">
            <v>22188</v>
          </cell>
          <cell r="CR7">
            <v>697118.47</v>
          </cell>
          <cell r="CS7">
            <v>524.72</v>
          </cell>
          <cell r="CT7">
            <v>173137.44</v>
          </cell>
          <cell r="CU7">
            <v>15670.78</v>
          </cell>
          <cell r="CV7">
            <v>78704.19</v>
          </cell>
          <cell r="CW7">
            <v>60075.63</v>
          </cell>
          <cell r="CX7">
            <v>21354.01</v>
          </cell>
          <cell r="CY7">
            <v>0</v>
          </cell>
          <cell r="CZ7">
            <v>3377.28</v>
          </cell>
          <cell r="DA7">
            <v>12243.88</v>
          </cell>
          <cell r="DB7">
            <v>1303.02</v>
          </cell>
          <cell r="DC7">
            <v>11351.15</v>
          </cell>
          <cell r="DD7">
            <v>2864.37</v>
          </cell>
          <cell r="DE7">
            <v>19273.02</v>
          </cell>
          <cell r="DF7">
            <v>11314.89</v>
          </cell>
          <cell r="DG7">
            <v>17513.75</v>
          </cell>
          <cell r="DH7">
            <v>3106.04</v>
          </cell>
          <cell r="DI7">
            <v>7736.61</v>
          </cell>
          <cell r="DJ7">
            <v>42747.92</v>
          </cell>
          <cell r="DK7">
            <v>16588.47</v>
          </cell>
          <cell r="DL7">
            <v>0</v>
          </cell>
          <cell r="DM7">
            <v>12894.72</v>
          </cell>
          <cell r="DN7">
            <v>3522.98</v>
          </cell>
          <cell r="DO7">
            <v>0</v>
          </cell>
          <cell r="DP7">
            <v>26937.15</v>
          </cell>
          <cell r="DQ7">
            <v>17767.84</v>
          </cell>
          <cell r="DR7">
            <v>2640</v>
          </cell>
          <cell r="DS7">
            <v>49624.51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181975.91000000038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 t="str">
            <v>N</v>
          </cell>
          <cell r="EN7" t="str">
            <v>Y</v>
          </cell>
          <cell r="EO7" t="str">
            <v/>
          </cell>
          <cell r="EP7">
            <v>0</v>
          </cell>
          <cell r="EQ7" t="str">
            <v/>
          </cell>
          <cell r="ER7" t="str">
            <v>Y</v>
          </cell>
          <cell r="ES7" t="str">
            <v>Y</v>
          </cell>
          <cell r="ET7">
            <v>0</v>
          </cell>
          <cell r="EU7" t="str">
            <v>Y</v>
          </cell>
          <cell r="EV7">
            <v>0</v>
          </cell>
          <cell r="EW7" t="str">
            <v/>
          </cell>
          <cell r="EX7">
            <v>0</v>
          </cell>
          <cell r="EY7" t="str">
            <v>Y</v>
          </cell>
          <cell r="EZ7" t="str">
            <v>Y</v>
          </cell>
          <cell r="FA7" t="str">
            <v/>
          </cell>
          <cell r="FB7" t="str">
            <v>Y</v>
          </cell>
          <cell r="FC7" t="str">
            <v/>
          </cell>
          <cell r="FD7" t="str">
            <v>Y</v>
          </cell>
          <cell r="FE7" t="str">
            <v/>
          </cell>
          <cell r="FF7" t="str">
            <v>Y</v>
          </cell>
          <cell r="FG7">
            <v>0</v>
          </cell>
          <cell r="FH7" t="str">
            <v>Y</v>
          </cell>
          <cell r="FI7">
            <v>0</v>
          </cell>
          <cell r="FJ7" t="str">
            <v>Y</v>
          </cell>
          <cell r="FK7">
            <v>0</v>
          </cell>
          <cell r="FL7">
            <v>181975.91000000038</v>
          </cell>
          <cell r="FM7">
            <v>0</v>
          </cell>
          <cell r="FN7">
            <v>181975.91000000038</v>
          </cell>
          <cell r="FO7">
            <v>0</v>
          </cell>
          <cell r="FP7">
            <v>181975.91000000038</v>
          </cell>
          <cell r="FQ7" t="str">
            <v>Y</v>
          </cell>
          <cell r="FR7" t="str">
            <v>Keir Ramshaw</v>
          </cell>
          <cell r="FS7" t="str">
            <v>Business Manager</v>
          </cell>
          <cell r="FT7">
            <v>44328</v>
          </cell>
          <cell r="FU7" t="str">
            <v>Ronnie Branch</v>
          </cell>
          <cell r="FV7">
            <v>44328</v>
          </cell>
          <cell r="FW7" t="str">
            <v>Y</v>
          </cell>
        </row>
        <row r="8">
          <cell r="B8">
            <v>1382</v>
          </cell>
          <cell r="C8" t="str">
            <v>St Michaels CE P Braintree</v>
          </cell>
          <cell r="D8">
            <v>1636243.5</v>
          </cell>
          <cell r="E8">
            <v>1636243.5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79593</v>
          </cell>
          <cell r="K8">
            <v>79593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40315</v>
          </cell>
          <cell r="Q8">
            <v>40315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e">
            <v>#REF!</v>
          </cell>
          <cell r="AD8" t="e">
            <v>#REF!</v>
          </cell>
          <cell r="AE8">
            <v>1940094.32</v>
          </cell>
          <cell r="AF8">
            <v>1940094.32</v>
          </cell>
          <cell r="AG8">
            <v>0</v>
          </cell>
          <cell r="AH8">
            <v>1777234.22</v>
          </cell>
          <cell r="AI8">
            <v>1777234.2200000002</v>
          </cell>
          <cell r="AJ8">
            <v>0</v>
          </cell>
          <cell r="AK8">
            <v>162860.1</v>
          </cell>
          <cell r="AL8">
            <v>0</v>
          </cell>
          <cell r="AM8">
            <v>0</v>
          </cell>
          <cell r="AN8">
            <v>1047.5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8949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153911</v>
          </cell>
          <cell r="BE8">
            <v>0</v>
          </cell>
          <cell r="BF8" t="str">
            <v>sports funding £569  Covid Catch Up 8380</v>
          </cell>
          <cell r="BG8" t="str">
            <v>N</v>
          </cell>
          <cell r="BH8">
            <v>3440</v>
          </cell>
          <cell r="BI8" t="str">
            <v>St Michaels CE P Braintree</v>
          </cell>
          <cell r="BJ8" t="str">
            <v>Kate Titchmarsh</v>
          </cell>
          <cell r="BK8" t="str">
            <v>sbm@st-michalescofe.essex.sch.uk</v>
          </cell>
          <cell r="BL8" t="str">
            <v>01376 344866</v>
          </cell>
          <cell r="BM8" t="str">
            <v>N</v>
          </cell>
          <cell r="BN8" t="str">
            <v>Y</v>
          </cell>
          <cell r="BO8" t="str">
            <v>FINAL</v>
          </cell>
          <cell r="BP8" t="str">
            <v>Y</v>
          </cell>
          <cell r="BQ8" t="str">
            <v>Accruals</v>
          </cell>
          <cell r="BR8" t="str">
            <v>N</v>
          </cell>
          <cell r="BS8" t="str">
            <v>N</v>
          </cell>
          <cell r="BT8">
            <v>68156.320000000007</v>
          </cell>
          <cell r="BU8">
            <v>0</v>
          </cell>
          <cell r="BV8">
            <v>0</v>
          </cell>
          <cell r="BW8">
            <v>1636243.5</v>
          </cell>
          <cell r="BX8">
            <v>0</v>
          </cell>
          <cell r="BY8">
            <v>79593</v>
          </cell>
          <cell r="BZ8">
            <v>0</v>
          </cell>
          <cell r="CA8">
            <v>40315</v>
          </cell>
          <cell r="CB8">
            <v>0</v>
          </cell>
          <cell r="CC8">
            <v>0</v>
          </cell>
          <cell r="CD8">
            <v>3073.5</v>
          </cell>
          <cell r="CE8">
            <v>0</v>
          </cell>
          <cell r="CF8">
            <v>10260.19</v>
          </cell>
          <cell r="CG8">
            <v>18756.84</v>
          </cell>
          <cell r="CH8">
            <v>121.74</v>
          </cell>
          <cell r="CI8">
            <v>0</v>
          </cell>
          <cell r="CJ8">
            <v>3560.66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3652</v>
          </cell>
          <cell r="CP8">
            <v>19460</v>
          </cell>
          <cell r="CQ8">
            <v>93722</v>
          </cell>
          <cell r="CR8">
            <v>1015518.51</v>
          </cell>
          <cell r="CS8">
            <v>6456.27</v>
          </cell>
          <cell r="CT8">
            <v>329432.31</v>
          </cell>
          <cell r="CU8">
            <v>66424.25</v>
          </cell>
          <cell r="CV8">
            <v>85804.96</v>
          </cell>
          <cell r="CW8">
            <v>46160.83</v>
          </cell>
          <cell r="CX8">
            <v>36247.089999999997</v>
          </cell>
          <cell r="CY8">
            <v>296.74</v>
          </cell>
          <cell r="CZ8">
            <v>1931.49</v>
          </cell>
          <cell r="DA8">
            <v>24855.48</v>
          </cell>
          <cell r="DB8">
            <v>0</v>
          </cell>
          <cell r="DC8">
            <v>19819.03</v>
          </cell>
          <cell r="DD8">
            <v>3871.24</v>
          </cell>
          <cell r="DE8">
            <v>5831.97</v>
          </cell>
          <cell r="DF8">
            <v>0</v>
          </cell>
          <cell r="DG8">
            <v>21003.439999999999</v>
          </cell>
          <cell r="DH8">
            <v>6399.34</v>
          </cell>
          <cell r="DI8">
            <v>6680.23</v>
          </cell>
          <cell r="DJ8">
            <v>15683.27</v>
          </cell>
          <cell r="DK8">
            <v>4439.92</v>
          </cell>
          <cell r="DL8">
            <v>0</v>
          </cell>
          <cell r="DM8">
            <v>11918.98</v>
          </cell>
          <cell r="DN8">
            <v>7961</v>
          </cell>
          <cell r="DO8">
            <v>0</v>
          </cell>
          <cell r="DP8">
            <v>18023.7</v>
          </cell>
          <cell r="DQ8">
            <v>13418</v>
          </cell>
          <cell r="DR8">
            <v>9493</v>
          </cell>
          <cell r="DS8">
            <v>56383.6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162860.09999999986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 t="str">
            <v>N</v>
          </cell>
          <cell r="EN8" t="str">
            <v>Y</v>
          </cell>
          <cell r="EO8" t="str">
            <v/>
          </cell>
          <cell r="EP8">
            <v>0</v>
          </cell>
          <cell r="EQ8" t="str">
            <v/>
          </cell>
          <cell r="ER8" t="str">
            <v>Y</v>
          </cell>
          <cell r="ES8" t="str">
            <v>Y</v>
          </cell>
          <cell r="ET8">
            <v>0</v>
          </cell>
          <cell r="EU8" t="str">
            <v>Y</v>
          </cell>
          <cell r="EV8">
            <v>0</v>
          </cell>
          <cell r="EW8" t="str">
            <v/>
          </cell>
          <cell r="EX8">
            <v>0</v>
          </cell>
          <cell r="EY8" t="str">
            <v>Y</v>
          </cell>
          <cell r="EZ8" t="str">
            <v>Y</v>
          </cell>
          <cell r="FA8" t="str">
            <v/>
          </cell>
          <cell r="FB8" t="str">
            <v>Y</v>
          </cell>
          <cell r="FC8" t="str">
            <v/>
          </cell>
          <cell r="FD8" t="str">
            <v>Y</v>
          </cell>
          <cell r="FE8" t="str">
            <v/>
          </cell>
          <cell r="FF8" t="str">
            <v>Y</v>
          </cell>
          <cell r="FG8">
            <v>0</v>
          </cell>
          <cell r="FH8" t="str">
            <v>Y</v>
          </cell>
          <cell r="FI8">
            <v>0</v>
          </cell>
          <cell r="FJ8" t="str">
            <v>Y</v>
          </cell>
          <cell r="FK8">
            <v>0</v>
          </cell>
          <cell r="FL8">
            <v>162860.09999999986</v>
          </cell>
          <cell r="FM8">
            <v>0</v>
          </cell>
          <cell r="FN8">
            <v>162860.09999999986</v>
          </cell>
          <cell r="FO8">
            <v>0</v>
          </cell>
          <cell r="FP8">
            <v>162860.09999999986</v>
          </cell>
          <cell r="FQ8" t="str">
            <v>Y</v>
          </cell>
          <cell r="FR8" t="str">
            <v>Kate Titchmarsh</v>
          </cell>
          <cell r="FS8" t="str">
            <v>School Business Manager</v>
          </cell>
          <cell r="FT8">
            <v>44326</v>
          </cell>
          <cell r="FU8" t="str">
            <v xml:space="preserve">Andy Cumpstey </v>
          </cell>
          <cell r="FV8">
            <v>44326</v>
          </cell>
          <cell r="FW8" t="str">
            <v>Y</v>
          </cell>
        </row>
        <row r="9">
          <cell r="B9">
            <v>2250</v>
          </cell>
          <cell r="C9" t="str">
            <v>Farnham CE P</v>
          </cell>
          <cell r="D9">
            <v>330157</v>
          </cell>
          <cell r="E9">
            <v>330157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15274</v>
          </cell>
          <cell r="K9">
            <v>15274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9415</v>
          </cell>
          <cell r="Q9">
            <v>9415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e">
            <v>#REF!</v>
          </cell>
          <cell r="AD9" t="e">
            <v>#REF!</v>
          </cell>
          <cell r="AE9">
            <v>478244.54</v>
          </cell>
          <cell r="AF9">
            <v>478244.54</v>
          </cell>
          <cell r="AG9">
            <v>0</v>
          </cell>
          <cell r="AH9">
            <v>378893.18</v>
          </cell>
          <cell r="AI9">
            <v>378893.18</v>
          </cell>
          <cell r="AJ9">
            <v>0</v>
          </cell>
          <cell r="AK9">
            <v>99351.360000000001</v>
          </cell>
          <cell r="AL9">
            <v>0</v>
          </cell>
          <cell r="AM9">
            <v>0</v>
          </cell>
          <cell r="AN9">
            <v>125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10144</v>
          </cell>
          <cell r="AY9">
            <v>0</v>
          </cell>
          <cell r="AZ9">
            <v>0</v>
          </cell>
          <cell r="BA9">
            <v>0</v>
          </cell>
          <cell r="BB9">
            <v>15839</v>
          </cell>
          <cell r="BC9">
            <v>50161</v>
          </cell>
          <cell r="BD9">
            <v>23207</v>
          </cell>
          <cell r="BE9">
            <v>0</v>
          </cell>
          <cell r="BF9" t="str">
            <v>Sports grant £9744 c/fwd, covid catch up £400 c/fwd</v>
          </cell>
          <cell r="BG9" t="str">
            <v>N</v>
          </cell>
          <cell r="BH9">
            <v>3700</v>
          </cell>
          <cell r="BI9" t="str">
            <v>Farnham CE P</v>
          </cell>
          <cell r="BJ9" t="str">
            <v>Cheryl Hall</v>
          </cell>
          <cell r="BK9" t="str">
            <v>admin@farnham.essex.sch.uk</v>
          </cell>
          <cell r="BL9" t="str">
            <v>01279 771339</v>
          </cell>
          <cell r="BM9" t="str">
            <v>N</v>
          </cell>
          <cell r="BN9" t="str">
            <v>Y</v>
          </cell>
          <cell r="BO9" t="str">
            <v>FINAL</v>
          </cell>
          <cell r="BP9" t="str">
            <v>Y</v>
          </cell>
          <cell r="BQ9" t="str">
            <v>Accruals</v>
          </cell>
          <cell r="BR9" t="str">
            <v>N</v>
          </cell>
          <cell r="BS9" t="str">
            <v>N</v>
          </cell>
          <cell r="BT9">
            <v>93821.54</v>
          </cell>
          <cell r="BU9">
            <v>0</v>
          </cell>
          <cell r="BV9">
            <v>0</v>
          </cell>
          <cell r="BW9">
            <v>330157</v>
          </cell>
          <cell r="BX9">
            <v>0</v>
          </cell>
          <cell r="BY9">
            <v>15274</v>
          </cell>
          <cell r="BZ9">
            <v>0</v>
          </cell>
          <cell r="CA9">
            <v>9415</v>
          </cell>
          <cell r="CB9">
            <v>0</v>
          </cell>
          <cell r="CC9">
            <v>0</v>
          </cell>
          <cell r="CD9">
            <v>0</v>
          </cell>
          <cell r="CE9">
            <v>746.5</v>
          </cell>
          <cell r="CF9">
            <v>2161.75</v>
          </cell>
          <cell r="CG9">
            <v>0</v>
          </cell>
          <cell r="CH9">
            <v>0</v>
          </cell>
          <cell r="CI9">
            <v>0</v>
          </cell>
          <cell r="CJ9">
            <v>2069.6999999999998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755</v>
          </cell>
          <cell r="CP9">
            <v>2200</v>
          </cell>
          <cell r="CQ9">
            <v>26747</v>
          </cell>
          <cell r="CR9">
            <v>211343.98</v>
          </cell>
          <cell r="CS9">
            <v>2722</v>
          </cell>
          <cell r="CT9">
            <v>45445.88</v>
          </cell>
          <cell r="CU9">
            <v>2165.23</v>
          </cell>
          <cell r="CV9">
            <v>28668.720000000001</v>
          </cell>
          <cell r="CW9">
            <v>6309.97</v>
          </cell>
          <cell r="CX9">
            <v>2059.56</v>
          </cell>
          <cell r="CY9">
            <v>125.46</v>
          </cell>
          <cell r="CZ9">
            <v>382.6</v>
          </cell>
          <cell r="DA9">
            <v>2738.96</v>
          </cell>
          <cell r="DB9">
            <v>0</v>
          </cell>
          <cell r="DC9">
            <v>7451.53</v>
          </cell>
          <cell r="DD9">
            <v>1547.28</v>
          </cell>
          <cell r="DE9">
            <v>8159.1</v>
          </cell>
          <cell r="DF9">
            <v>497.99</v>
          </cell>
          <cell r="DG9">
            <v>5752.76</v>
          </cell>
          <cell r="DH9">
            <v>670.55</v>
          </cell>
          <cell r="DI9">
            <v>544.83000000000004</v>
          </cell>
          <cell r="DJ9">
            <v>12724</v>
          </cell>
          <cell r="DK9">
            <v>270</v>
          </cell>
          <cell r="DL9">
            <v>0</v>
          </cell>
          <cell r="DM9">
            <v>2389.5300000000002</v>
          </cell>
          <cell r="DN9">
            <v>950</v>
          </cell>
          <cell r="DO9">
            <v>0</v>
          </cell>
          <cell r="DP9">
            <v>4998.25</v>
          </cell>
          <cell r="DQ9">
            <v>7448</v>
          </cell>
          <cell r="DR9">
            <v>4778.26</v>
          </cell>
          <cell r="DS9">
            <v>23851.69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99351.35999999987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 t="str">
            <v>N</v>
          </cell>
          <cell r="EN9" t="str">
            <v>Y</v>
          </cell>
          <cell r="EO9" t="str">
            <v/>
          </cell>
          <cell r="EP9">
            <v>0</v>
          </cell>
          <cell r="EQ9" t="str">
            <v/>
          </cell>
          <cell r="ER9" t="str">
            <v>Y</v>
          </cell>
          <cell r="ES9" t="str">
            <v>Y</v>
          </cell>
          <cell r="ET9">
            <v>0</v>
          </cell>
          <cell r="EU9" t="str">
            <v>Y</v>
          </cell>
          <cell r="EV9">
            <v>0</v>
          </cell>
          <cell r="EW9" t="str">
            <v/>
          </cell>
          <cell r="EX9">
            <v>0</v>
          </cell>
          <cell r="EY9" t="str">
            <v>Y</v>
          </cell>
          <cell r="EZ9" t="str">
            <v>Y</v>
          </cell>
          <cell r="FA9" t="str">
            <v/>
          </cell>
          <cell r="FB9" t="str">
            <v>Y</v>
          </cell>
          <cell r="FC9" t="str">
            <v/>
          </cell>
          <cell r="FD9" t="str">
            <v>Y</v>
          </cell>
          <cell r="FE9" t="str">
            <v/>
          </cell>
          <cell r="FF9" t="str">
            <v>Y</v>
          </cell>
          <cell r="FG9">
            <v>0</v>
          </cell>
          <cell r="FH9" t="str">
            <v>Y</v>
          </cell>
          <cell r="FI9">
            <v>0</v>
          </cell>
          <cell r="FJ9" t="str">
            <v>Y</v>
          </cell>
          <cell r="FK9">
            <v>0</v>
          </cell>
          <cell r="FL9">
            <v>99351.35999999987</v>
          </cell>
          <cell r="FM9">
            <v>0</v>
          </cell>
          <cell r="FN9">
            <v>99351.35999999987</v>
          </cell>
          <cell r="FO9">
            <v>0</v>
          </cell>
          <cell r="FP9">
            <v>99351.35999999987</v>
          </cell>
          <cell r="FQ9" t="str">
            <v>Y</v>
          </cell>
          <cell r="FR9" t="str">
            <v>Cheryl Hall</v>
          </cell>
          <cell r="FS9" t="str">
            <v>Finance Officer Details</v>
          </cell>
          <cell r="FT9" t="str">
            <v>10.5.2021</v>
          </cell>
          <cell r="FU9" t="str">
            <v>Hannah Wheatcroft</v>
          </cell>
          <cell r="FV9" t="str">
            <v>10.5.2021</v>
          </cell>
          <cell r="FW9" t="str">
            <v>Y</v>
          </cell>
        </row>
        <row r="10">
          <cell r="B10">
            <v>1560</v>
          </cell>
          <cell r="C10" t="str">
            <v>Canewdon Endowed P &amp; N</v>
          </cell>
          <cell r="D10">
            <v>549104.29</v>
          </cell>
          <cell r="E10">
            <v>549104.79</v>
          </cell>
          <cell r="F10">
            <v>0.5</v>
          </cell>
          <cell r="G10">
            <v>0</v>
          </cell>
          <cell r="H10">
            <v>0</v>
          </cell>
          <cell r="I10">
            <v>0</v>
          </cell>
          <cell r="J10">
            <v>8002</v>
          </cell>
          <cell r="K10">
            <v>8002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32590</v>
          </cell>
          <cell r="Q10">
            <v>32590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e">
            <v>#REF!</v>
          </cell>
          <cell r="AD10" t="e">
            <v>#REF!</v>
          </cell>
          <cell r="AE10">
            <v>649717.77</v>
          </cell>
          <cell r="AF10">
            <v>649717.77</v>
          </cell>
          <cell r="AG10">
            <v>0</v>
          </cell>
          <cell r="AH10">
            <v>653680.41</v>
          </cell>
          <cell r="AI10">
            <v>653680.41000000015</v>
          </cell>
          <cell r="AJ10">
            <v>0</v>
          </cell>
          <cell r="AK10">
            <v>-3962.64</v>
          </cell>
          <cell r="AL10">
            <v>0</v>
          </cell>
          <cell r="AM10">
            <v>0</v>
          </cell>
          <cell r="AN10">
            <v>277.5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-3963</v>
          </cell>
          <cell r="BE10">
            <v>0</v>
          </cell>
          <cell r="BF10">
            <v>0</v>
          </cell>
          <cell r="BG10" t="str">
            <v>N</v>
          </cell>
          <cell r="BH10">
            <v>3103</v>
          </cell>
          <cell r="BI10" t="str">
            <v>Canewdon Endowed P &amp; N</v>
          </cell>
          <cell r="BJ10" t="str">
            <v>Jane Riley</v>
          </cell>
          <cell r="BK10" t="str">
            <v>admin@canewdon.essex.sch.uk</v>
          </cell>
          <cell r="BL10" t="str">
            <v>01702 258238</v>
          </cell>
          <cell r="BM10" t="str">
            <v>N</v>
          </cell>
          <cell r="BN10" t="str">
            <v>Y</v>
          </cell>
          <cell r="BO10" t="str">
            <v>FINAL</v>
          </cell>
          <cell r="BP10" t="str">
            <v>Y</v>
          </cell>
          <cell r="BQ10" t="str">
            <v>Accruals</v>
          </cell>
          <cell r="BR10" t="str">
            <v>N</v>
          </cell>
          <cell r="BS10" t="str">
            <v>N</v>
          </cell>
          <cell r="BT10">
            <v>7253.08</v>
          </cell>
          <cell r="BU10">
            <v>0</v>
          </cell>
          <cell r="BV10">
            <v>6498.9</v>
          </cell>
          <cell r="BW10">
            <v>549104.79</v>
          </cell>
          <cell r="BX10">
            <v>0</v>
          </cell>
          <cell r="BY10">
            <v>8002</v>
          </cell>
          <cell r="BZ10">
            <v>0</v>
          </cell>
          <cell r="CA10">
            <v>32590</v>
          </cell>
          <cell r="CB10">
            <v>0</v>
          </cell>
          <cell r="CC10">
            <v>0</v>
          </cell>
          <cell r="CD10">
            <v>2958</v>
          </cell>
          <cell r="CE10">
            <v>0</v>
          </cell>
          <cell r="CF10">
            <v>3645.01</v>
          </cell>
          <cell r="CG10">
            <v>170</v>
          </cell>
          <cell r="CH10">
            <v>1360</v>
          </cell>
          <cell r="CI10">
            <v>0</v>
          </cell>
          <cell r="CJ10">
            <v>3726.1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3547</v>
          </cell>
          <cell r="CP10">
            <v>5140</v>
          </cell>
          <cell r="CQ10">
            <v>37860</v>
          </cell>
          <cell r="CR10">
            <v>295350.14</v>
          </cell>
          <cell r="CS10">
            <v>615.28</v>
          </cell>
          <cell r="CT10">
            <v>104130.51</v>
          </cell>
          <cell r="CU10">
            <v>99.22</v>
          </cell>
          <cell r="CV10">
            <v>50144.12</v>
          </cell>
          <cell r="CW10">
            <v>21624.14</v>
          </cell>
          <cell r="CX10">
            <v>19108.61</v>
          </cell>
          <cell r="CY10">
            <v>2857.65</v>
          </cell>
          <cell r="CZ10">
            <v>1553.75</v>
          </cell>
          <cell r="DA10">
            <v>7003.55</v>
          </cell>
          <cell r="DB10">
            <v>0</v>
          </cell>
          <cell r="DC10">
            <v>9005.9</v>
          </cell>
          <cell r="DD10">
            <v>3856.19</v>
          </cell>
          <cell r="DE10">
            <v>24325.32</v>
          </cell>
          <cell r="DF10">
            <v>3083.56</v>
          </cell>
          <cell r="DG10">
            <v>13040.84</v>
          </cell>
          <cell r="DH10">
            <v>15718.5</v>
          </cell>
          <cell r="DI10">
            <v>6723.67</v>
          </cell>
          <cell r="DJ10">
            <v>4468.3599999999997</v>
          </cell>
          <cell r="DK10">
            <v>651.58000000000004</v>
          </cell>
          <cell r="DL10">
            <v>0</v>
          </cell>
          <cell r="DM10">
            <v>12129.71</v>
          </cell>
          <cell r="DN10">
            <v>2220</v>
          </cell>
          <cell r="DO10">
            <v>0</v>
          </cell>
          <cell r="DP10">
            <v>12882.92</v>
          </cell>
          <cell r="DQ10">
            <v>170</v>
          </cell>
          <cell r="DR10">
            <v>7939.94</v>
          </cell>
          <cell r="DS10">
            <v>40615.160000000003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5863.4</v>
          </cell>
          <cell r="DZ10">
            <v>0</v>
          </cell>
          <cell r="EA10">
            <v>0</v>
          </cell>
          <cell r="EB10">
            <v>1</v>
          </cell>
          <cell r="EC10">
            <v>0</v>
          </cell>
          <cell r="ED10">
            <v>12362.3</v>
          </cell>
          <cell r="EE10">
            <v>0</v>
          </cell>
          <cell r="EF10">
            <v>0</v>
          </cell>
          <cell r="EG10">
            <v>0</v>
          </cell>
          <cell r="EH10">
            <v>-3962.640000000014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 t="str">
            <v>N</v>
          </cell>
          <cell r="EN10" t="str">
            <v>Y</v>
          </cell>
          <cell r="EO10" t="str">
            <v/>
          </cell>
          <cell r="EP10">
            <v>0</v>
          </cell>
          <cell r="EQ10" t="str">
            <v/>
          </cell>
          <cell r="ER10" t="str">
            <v>Y</v>
          </cell>
          <cell r="ES10" t="str">
            <v>N</v>
          </cell>
          <cell r="ET10">
            <v>0.5</v>
          </cell>
          <cell r="EU10" t="str">
            <v>Y</v>
          </cell>
          <cell r="EV10">
            <v>0</v>
          </cell>
          <cell r="EW10" t="str">
            <v/>
          </cell>
          <cell r="EX10">
            <v>0</v>
          </cell>
          <cell r="EY10" t="str">
            <v>Y</v>
          </cell>
          <cell r="EZ10" t="str">
            <v>Y</v>
          </cell>
          <cell r="FA10" t="str">
            <v/>
          </cell>
          <cell r="FB10" t="str">
            <v>Y</v>
          </cell>
          <cell r="FC10" t="str">
            <v/>
          </cell>
          <cell r="FD10" t="str">
            <v>Y</v>
          </cell>
          <cell r="FE10" t="str">
            <v/>
          </cell>
          <cell r="FF10" t="str">
            <v>Y</v>
          </cell>
          <cell r="FG10">
            <v>0</v>
          </cell>
          <cell r="FH10" t="str">
            <v>Y</v>
          </cell>
          <cell r="FI10">
            <v>0</v>
          </cell>
          <cell r="FJ10" t="str">
            <v>Y</v>
          </cell>
          <cell r="FK10">
            <v>0</v>
          </cell>
          <cell r="FL10">
            <v>-3962.640000000014</v>
          </cell>
          <cell r="FM10">
            <v>0</v>
          </cell>
          <cell r="FN10">
            <v>-3962.640000000014</v>
          </cell>
          <cell r="FO10">
            <v>0</v>
          </cell>
          <cell r="FP10">
            <v>-3962.640000000014</v>
          </cell>
          <cell r="FQ10" t="str">
            <v>Y</v>
          </cell>
          <cell r="FR10" t="str">
            <v>Jane Riley</v>
          </cell>
          <cell r="FS10" t="str">
            <v>SBM</v>
          </cell>
          <cell r="FT10" t="str">
            <v>29.04.2021</v>
          </cell>
          <cell r="FU10" t="str">
            <v>Sam Willis</v>
          </cell>
          <cell r="FV10" t="str">
            <v>30.04.2021</v>
          </cell>
          <cell r="FW10" t="str">
            <v>N</v>
          </cell>
        </row>
        <row r="11">
          <cell r="B11">
            <v>4600</v>
          </cell>
          <cell r="C11" t="str">
            <v>Vange C P &amp; N</v>
          </cell>
          <cell r="D11">
            <v>593052.6180941409</v>
          </cell>
          <cell r="E11">
            <v>593052.62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5053</v>
          </cell>
          <cell r="K11">
            <v>5053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64525</v>
          </cell>
          <cell r="Q11">
            <v>64525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e">
            <v>#REF!</v>
          </cell>
          <cell r="AD11" t="e">
            <v>#REF!</v>
          </cell>
          <cell r="AE11">
            <v>758121.54</v>
          </cell>
          <cell r="AF11">
            <v>758121.54</v>
          </cell>
          <cell r="AG11">
            <v>0</v>
          </cell>
          <cell r="AH11">
            <v>704661.12</v>
          </cell>
          <cell r="AI11">
            <v>704661.11999999988</v>
          </cell>
          <cell r="AJ11">
            <v>0</v>
          </cell>
          <cell r="AK11">
            <v>53460.42</v>
          </cell>
          <cell r="AL11">
            <v>0</v>
          </cell>
          <cell r="AM11">
            <v>0</v>
          </cell>
          <cell r="AN11">
            <v>256.44809414100001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5388</v>
          </cell>
          <cell r="AY11">
            <v>0</v>
          </cell>
          <cell r="AZ11">
            <v>3628</v>
          </cell>
          <cell r="BA11">
            <v>0</v>
          </cell>
          <cell r="BB11">
            <v>35094</v>
          </cell>
          <cell r="BC11">
            <v>0</v>
          </cell>
          <cell r="BD11">
            <v>9350</v>
          </cell>
          <cell r="BE11">
            <v>0</v>
          </cell>
          <cell r="BF11" t="str">
            <v>SPG £858  Covid Catch up £4530</v>
          </cell>
          <cell r="BG11" t="str">
            <v>N</v>
          </cell>
          <cell r="BH11">
            <v>2261</v>
          </cell>
          <cell r="BI11" t="str">
            <v>Vange C P &amp; N</v>
          </cell>
          <cell r="BJ11" t="str">
            <v>Mandy Dooley</v>
          </cell>
          <cell r="BK11" t="str">
            <v>admin@vange.essex.sch.uk</v>
          </cell>
          <cell r="BL11" t="str">
            <v>01268 552160</v>
          </cell>
          <cell r="BM11" t="str">
            <v>N</v>
          </cell>
          <cell r="BN11" t="str">
            <v>Y</v>
          </cell>
          <cell r="BO11" t="str">
            <v>FINAL</v>
          </cell>
          <cell r="BP11" t="str">
            <v>Y</v>
          </cell>
          <cell r="BQ11" t="str">
            <v>Accruals</v>
          </cell>
          <cell r="BR11" t="str">
            <v>N</v>
          </cell>
          <cell r="BS11" t="str">
            <v>N</v>
          </cell>
          <cell r="BT11">
            <v>45717.18</v>
          </cell>
          <cell r="BU11">
            <v>0</v>
          </cell>
          <cell r="BV11">
            <v>11903.19</v>
          </cell>
          <cell r="BW11">
            <v>593052.62</v>
          </cell>
          <cell r="BX11">
            <v>0</v>
          </cell>
          <cell r="BY11">
            <v>5053</v>
          </cell>
          <cell r="BZ11">
            <v>0</v>
          </cell>
          <cell r="CA11">
            <v>64525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5512.97</v>
          </cell>
          <cell r="CG11">
            <v>0</v>
          </cell>
          <cell r="CH11">
            <v>0</v>
          </cell>
          <cell r="CI11">
            <v>0</v>
          </cell>
          <cell r="CJ11">
            <v>2446.1799999999998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2142</v>
          </cell>
          <cell r="CP11">
            <v>4530</v>
          </cell>
          <cell r="CQ11">
            <v>31455</v>
          </cell>
          <cell r="CR11">
            <v>294807.11</v>
          </cell>
          <cell r="CS11">
            <v>0</v>
          </cell>
          <cell r="CT11">
            <v>133911.19</v>
          </cell>
          <cell r="CU11">
            <v>45658.48</v>
          </cell>
          <cell r="CV11">
            <v>77799.960000000006</v>
          </cell>
          <cell r="CW11">
            <v>13226.87</v>
          </cell>
          <cell r="CX11">
            <v>12468.9</v>
          </cell>
          <cell r="CY11">
            <v>2944.07</v>
          </cell>
          <cell r="CZ11">
            <v>1666.99</v>
          </cell>
          <cell r="DA11">
            <v>102.45</v>
          </cell>
          <cell r="DB11">
            <v>3834.03</v>
          </cell>
          <cell r="DC11">
            <v>4442.72</v>
          </cell>
          <cell r="DD11">
            <v>3600</v>
          </cell>
          <cell r="DE11">
            <v>4888.32</v>
          </cell>
          <cell r="DF11">
            <v>1935.97</v>
          </cell>
          <cell r="DG11">
            <v>9152.33</v>
          </cell>
          <cell r="DH11">
            <v>19960</v>
          </cell>
          <cell r="DI11">
            <v>3439.27</v>
          </cell>
          <cell r="DJ11">
            <v>18660.03</v>
          </cell>
          <cell r="DK11">
            <v>4016.67</v>
          </cell>
          <cell r="DL11">
            <v>0</v>
          </cell>
          <cell r="DM11">
            <v>7787.95</v>
          </cell>
          <cell r="DN11">
            <v>2109</v>
          </cell>
          <cell r="DO11">
            <v>0</v>
          </cell>
          <cell r="DP11">
            <v>9509.27</v>
          </cell>
          <cell r="DQ11">
            <v>0</v>
          </cell>
          <cell r="DR11">
            <v>15505.72</v>
          </cell>
          <cell r="DS11">
            <v>9546.23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2772.21</v>
          </cell>
          <cell r="DZ11">
            <v>0</v>
          </cell>
          <cell r="EA11">
            <v>0</v>
          </cell>
          <cell r="EB11">
            <v>1</v>
          </cell>
          <cell r="EC11">
            <v>0</v>
          </cell>
          <cell r="ED11">
            <v>5971.19</v>
          </cell>
          <cell r="EE11">
            <v>0</v>
          </cell>
          <cell r="EF11">
            <v>8704.2099999999991</v>
          </cell>
          <cell r="EG11">
            <v>53460.420000000275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 t="str">
            <v>N</v>
          </cell>
          <cell r="EN11" t="str">
            <v>Y</v>
          </cell>
          <cell r="EO11" t="str">
            <v/>
          </cell>
          <cell r="EP11">
            <v>0</v>
          </cell>
          <cell r="EQ11" t="str">
            <v/>
          </cell>
          <cell r="ER11" t="str">
            <v>Y</v>
          </cell>
          <cell r="ES11" t="str">
            <v>Y</v>
          </cell>
          <cell r="ET11">
            <v>0</v>
          </cell>
          <cell r="EU11" t="str">
            <v>Y</v>
          </cell>
          <cell r="EV11">
            <v>0</v>
          </cell>
          <cell r="EW11" t="str">
            <v/>
          </cell>
          <cell r="EX11">
            <v>0</v>
          </cell>
          <cell r="EY11" t="str">
            <v>Y</v>
          </cell>
          <cell r="EZ11" t="str">
            <v>Y</v>
          </cell>
          <cell r="FA11" t="str">
            <v/>
          </cell>
          <cell r="FB11" t="str">
            <v>Y</v>
          </cell>
          <cell r="FC11" t="str">
            <v/>
          </cell>
          <cell r="FD11" t="str">
            <v>Y</v>
          </cell>
          <cell r="FE11" t="str">
            <v/>
          </cell>
          <cell r="FF11" t="str">
            <v>Y</v>
          </cell>
          <cell r="FG11">
            <v>0</v>
          </cell>
          <cell r="FH11" t="str">
            <v>Y</v>
          </cell>
          <cell r="FI11">
            <v>0</v>
          </cell>
          <cell r="FJ11" t="str">
            <v>Y</v>
          </cell>
          <cell r="FK11">
            <v>0</v>
          </cell>
          <cell r="FL11">
            <v>53460.420000000275</v>
          </cell>
          <cell r="FM11">
            <v>0</v>
          </cell>
          <cell r="FN11">
            <v>53460.420000000275</v>
          </cell>
          <cell r="FO11">
            <v>0</v>
          </cell>
          <cell r="FP11">
            <v>53460.420000000275</v>
          </cell>
          <cell r="FQ11" t="str">
            <v>Y</v>
          </cell>
          <cell r="FR11" t="str">
            <v>Mandy Dooley</v>
          </cell>
          <cell r="FS11" t="str">
            <v>Business Manager</v>
          </cell>
          <cell r="FT11">
            <v>44323</v>
          </cell>
          <cell r="FU11" t="str">
            <v>Liz Keeble</v>
          </cell>
          <cell r="FV11">
            <v>44323</v>
          </cell>
          <cell r="FW11" t="str">
            <v>Y</v>
          </cell>
        </row>
        <row r="12">
          <cell r="B12">
            <v>2842</v>
          </cell>
          <cell r="C12" t="str">
            <v>All Saints CE P Dovercourt Harwich</v>
          </cell>
          <cell r="D12">
            <v>860697</v>
          </cell>
          <cell r="E12">
            <v>860697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14649</v>
          </cell>
          <cell r="K12">
            <v>14649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59145</v>
          </cell>
          <cell r="Q12">
            <v>59145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e">
            <v>#REF!</v>
          </cell>
          <cell r="AD12" t="e">
            <v>#REF!</v>
          </cell>
          <cell r="AE12">
            <v>1164332.6499999999</v>
          </cell>
          <cell r="AF12">
            <v>1164332.6499999999</v>
          </cell>
          <cell r="AG12">
            <v>0</v>
          </cell>
          <cell r="AH12">
            <v>936338.57</v>
          </cell>
          <cell r="AI12">
            <v>936338.57</v>
          </cell>
          <cell r="AJ12">
            <v>0</v>
          </cell>
          <cell r="AK12">
            <v>227994.08</v>
          </cell>
          <cell r="AL12">
            <v>0</v>
          </cell>
          <cell r="AM12">
            <v>0</v>
          </cell>
          <cell r="AN12">
            <v>490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12878</v>
          </cell>
          <cell r="AY12">
            <v>5000</v>
          </cell>
          <cell r="AZ12">
            <v>30490</v>
          </cell>
          <cell r="BA12">
            <v>0</v>
          </cell>
          <cell r="BB12">
            <v>92198</v>
          </cell>
          <cell r="BC12">
            <v>77428</v>
          </cell>
          <cell r="BD12">
            <v>10000</v>
          </cell>
          <cell r="BE12">
            <v>0</v>
          </cell>
          <cell r="BF12" t="str">
            <v>Tendring &amp; Colchester Consortium</v>
          </cell>
          <cell r="BG12" t="str">
            <v>N</v>
          </cell>
          <cell r="BH12">
            <v>3822</v>
          </cell>
          <cell r="BI12" t="str">
            <v>All Saints CE P Dovercourt Harwich</v>
          </cell>
          <cell r="BJ12" t="str">
            <v>Samantha Moseley</v>
          </cell>
          <cell r="BK12" t="str">
            <v>admin@allsaints-harwich.essex.sch.uk</v>
          </cell>
          <cell r="BL12" t="str">
            <v>01255 502389</v>
          </cell>
          <cell r="BM12" t="str">
            <v>N</v>
          </cell>
          <cell r="BN12" t="str">
            <v>Y</v>
          </cell>
          <cell r="BO12" t="str">
            <v>FINAL</v>
          </cell>
          <cell r="BP12" t="str">
            <v>Y</v>
          </cell>
          <cell r="BQ12" t="str">
            <v>Accruals</v>
          </cell>
          <cell r="BR12" t="str">
            <v>N</v>
          </cell>
          <cell r="BS12" t="str">
            <v>N</v>
          </cell>
          <cell r="BT12">
            <v>166668.65</v>
          </cell>
          <cell r="BU12">
            <v>0</v>
          </cell>
          <cell r="BV12">
            <v>0</v>
          </cell>
          <cell r="BW12">
            <v>860697</v>
          </cell>
          <cell r="BX12">
            <v>0</v>
          </cell>
          <cell r="BY12">
            <v>14649</v>
          </cell>
          <cell r="BZ12">
            <v>0</v>
          </cell>
          <cell r="CA12">
            <v>59145</v>
          </cell>
          <cell r="CB12">
            <v>0</v>
          </cell>
          <cell r="CC12">
            <v>0</v>
          </cell>
          <cell r="CD12">
            <v>0</v>
          </cell>
          <cell r="CE12">
            <v>57784.55</v>
          </cell>
          <cell r="CF12">
            <v>4827.8100000000004</v>
          </cell>
          <cell r="CG12">
            <v>0</v>
          </cell>
          <cell r="CH12">
            <v>0</v>
          </cell>
          <cell r="CI12">
            <v>0</v>
          </cell>
          <cell r="CJ12">
            <v>24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9200</v>
          </cell>
          <cell r="CQ12">
            <v>54463</v>
          </cell>
          <cell r="CR12">
            <v>475788.3</v>
          </cell>
          <cell r="CS12">
            <v>490</v>
          </cell>
          <cell r="CT12">
            <v>213382.25</v>
          </cell>
          <cell r="CU12">
            <v>42379.38</v>
          </cell>
          <cell r="CV12">
            <v>59398.9</v>
          </cell>
          <cell r="CW12">
            <v>17412.28</v>
          </cell>
          <cell r="CX12">
            <v>83999.63</v>
          </cell>
          <cell r="CY12">
            <v>1315.26</v>
          </cell>
          <cell r="CZ12">
            <v>749.28</v>
          </cell>
          <cell r="DA12">
            <v>196</v>
          </cell>
          <cell r="DB12">
            <v>0</v>
          </cell>
          <cell r="DC12">
            <v>9572.85</v>
          </cell>
          <cell r="DD12">
            <v>2790.5</v>
          </cell>
          <cell r="DE12">
            <v>1774.72</v>
          </cell>
          <cell r="DF12">
            <v>1359.46</v>
          </cell>
          <cell r="DG12">
            <v>5483.69</v>
          </cell>
          <cell r="DH12">
            <v>3200</v>
          </cell>
          <cell r="DI12">
            <v>3524.04</v>
          </cell>
          <cell r="DJ12">
            <v>12908.26</v>
          </cell>
          <cell r="DK12">
            <v>3800.96</v>
          </cell>
          <cell r="DL12">
            <v>0</v>
          </cell>
          <cell r="DM12">
            <v>8998.74</v>
          </cell>
          <cell r="DN12">
            <v>3724</v>
          </cell>
          <cell r="DO12">
            <v>0</v>
          </cell>
          <cell r="DP12">
            <v>9148.77</v>
          </cell>
          <cell r="DQ12">
            <v>0</v>
          </cell>
          <cell r="DR12">
            <v>2410</v>
          </cell>
          <cell r="DS12">
            <v>34786.480000000003</v>
          </cell>
          <cell r="DT12">
            <v>0</v>
          </cell>
          <cell r="DU12">
            <v>0</v>
          </cell>
          <cell r="DV12">
            <v>871.18</v>
          </cell>
          <cell r="DW12">
            <v>0</v>
          </cell>
          <cell r="DX12">
            <v>0</v>
          </cell>
          <cell r="DY12">
            <v>7840.62</v>
          </cell>
          <cell r="DZ12">
            <v>0</v>
          </cell>
          <cell r="EA12">
            <v>871.18</v>
          </cell>
          <cell r="EB12">
            <v>1</v>
          </cell>
          <cell r="EC12">
            <v>0</v>
          </cell>
          <cell r="ED12">
            <v>8711.7999999999993</v>
          </cell>
          <cell r="EE12">
            <v>0</v>
          </cell>
          <cell r="EF12">
            <v>0</v>
          </cell>
          <cell r="EG12">
            <v>227994.07999999996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 t="str">
            <v>N</v>
          </cell>
          <cell r="EN12" t="str">
            <v>Y</v>
          </cell>
          <cell r="EO12" t="str">
            <v/>
          </cell>
          <cell r="EP12">
            <v>0</v>
          </cell>
          <cell r="EQ12" t="str">
            <v/>
          </cell>
          <cell r="ER12" t="str">
            <v>Y</v>
          </cell>
          <cell r="ES12" t="str">
            <v>Y</v>
          </cell>
          <cell r="ET12">
            <v>0</v>
          </cell>
          <cell r="EU12" t="str">
            <v>Y</v>
          </cell>
          <cell r="EV12">
            <v>0</v>
          </cell>
          <cell r="EW12" t="str">
            <v/>
          </cell>
          <cell r="EX12">
            <v>0</v>
          </cell>
          <cell r="EY12" t="str">
            <v>Y</v>
          </cell>
          <cell r="EZ12" t="str">
            <v>Y</v>
          </cell>
          <cell r="FA12" t="str">
            <v/>
          </cell>
          <cell r="FB12" t="str">
            <v>Y</v>
          </cell>
          <cell r="FC12" t="str">
            <v/>
          </cell>
          <cell r="FD12" t="str">
            <v>Y</v>
          </cell>
          <cell r="FE12" t="str">
            <v/>
          </cell>
          <cell r="FF12" t="str">
            <v>Y</v>
          </cell>
          <cell r="FG12">
            <v>0</v>
          </cell>
          <cell r="FH12" t="str">
            <v>Y</v>
          </cell>
          <cell r="FI12">
            <v>0</v>
          </cell>
          <cell r="FJ12" t="str">
            <v>Y</v>
          </cell>
          <cell r="FK12">
            <v>0</v>
          </cell>
          <cell r="FL12">
            <v>227994.07999999996</v>
          </cell>
          <cell r="FM12">
            <v>0</v>
          </cell>
          <cell r="FN12">
            <v>227994.07999999996</v>
          </cell>
          <cell r="FO12">
            <v>0</v>
          </cell>
          <cell r="FP12">
            <v>227994.07999999996</v>
          </cell>
          <cell r="FQ12" t="str">
            <v>Y</v>
          </cell>
          <cell r="FR12" t="str">
            <v>Barry Hills</v>
          </cell>
          <cell r="FS12" t="str">
            <v>TACC Consortium Manager</v>
          </cell>
          <cell r="FT12">
            <v>44323</v>
          </cell>
          <cell r="FU12" t="str">
            <v>Samantha Moseley</v>
          </cell>
          <cell r="FV12">
            <v>44323</v>
          </cell>
          <cell r="FW12" t="str">
            <v>Y</v>
          </cell>
        </row>
        <row r="13">
          <cell r="B13">
            <v>2682</v>
          </cell>
          <cell r="C13" t="str">
            <v>Holy Trinity CE P Halstead</v>
          </cell>
          <cell r="D13">
            <v>894217.5</v>
          </cell>
          <cell r="E13">
            <v>894217.5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47068</v>
          </cell>
          <cell r="K13">
            <v>47068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55500</v>
          </cell>
          <cell r="Q13">
            <v>55500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e">
            <v>#REF!</v>
          </cell>
          <cell r="AD13" t="e">
            <v>#REF!</v>
          </cell>
          <cell r="AE13">
            <v>1214533.83</v>
          </cell>
          <cell r="AF13">
            <v>1214533.83</v>
          </cell>
          <cell r="AG13">
            <v>0</v>
          </cell>
          <cell r="AH13">
            <v>1067569.48</v>
          </cell>
          <cell r="AI13">
            <v>1067569.4799999997</v>
          </cell>
          <cell r="AJ13">
            <v>0</v>
          </cell>
          <cell r="AK13">
            <v>146964.35</v>
          </cell>
          <cell r="AL13">
            <v>0</v>
          </cell>
          <cell r="AM13">
            <v>0</v>
          </cell>
          <cell r="AN13">
            <v>527.5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10958</v>
          </cell>
          <cell r="BA13">
            <v>0</v>
          </cell>
          <cell r="BB13">
            <v>100339</v>
          </cell>
          <cell r="BC13">
            <v>0</v>
          </cell>
          <cell r="BD13">
            <v>31793</v>
          </cell>
          <cell r="BE13">
            <v>3874.5999999999985</v>
          </cell>
          <cell r="BF13">
            <v>0</v>
          </cell>
          <cell r="BG13" t="str">
            <v>N</v>
          </cell>
          <cell r="BH13">
            <v>3006</v>
          </cell>
          <cell r="BI13" t="str">
            <v>Holy Trinity CE P Halstead</v>
          </cell>
          <cell r="BJ13" t="str">
            <v>Carolyn Betchley</v>
          </cell>
          <cell r="BK13" t="str">
            <v>cbetchley@holytrinityhalstead.com</v>
          </cell>
          <cell r="BL13" t="str">
            <v>01787 472096</v>
          </cell>
          <cell r="BM13" t="str">
            <v>N</v>
          </cell>
          <cell r="BN13" t="str">
            <v>Y</v>
          </cell>
          <cell r="BO13" t="str">
            <v>FINAL</v>
          </cell>
          <cell r="BP13" t="str">
            <v>Y</v>
          </cell>
          <cell r="BQ13" t="str">
            <v>Accruals</v>
          </cell>
          <cell r="BR13" t="str">
            <v>N</v>
          </cell>
          <cell r="BS13" t="str">
            <v>N</v>
          </cell>
          <cell r="BT13">
            <v>141615.23000000001</v>
          </cell>
          <cell r="BU13">
            <v>0</v>
          </cell>
          <cell r="BV13">
            <v>6974.6</v>
          </cell>
          <cell r="BW13">
            <v>894217.5</v>
          </cell>
          <cell r="BX13">
            <v>0</v>
          </cell>
          <cell r="BY13">
            <v>47068</v>
          </cell>
          <cell r="BZ13">
            <v>0</v>
          </cell>
          <cell r="CA13">
            <v>55500</v>
          </cell>
          <cell r="CB13">
            <v>0</v>
          </cell>
          <cell r="CC13">
            <v>0</v>
          </cell>
          <cell r="CD13">
            <v>3100.5</v>
          </cell>
          <cell r="CE13">
            <v>0</v>
          </cell>
          <cell r="CF13">
            <v>4646.05</v>
          </cell>
          <cell r="CG13">
            <v>0</v>
          </cell>
          <cell r="CH13">
            <v>0</v>
          </cell>
          <cell r="CI13">
            <v>0</v>
          </cell>
          <cell r="CJ13">
            <v>2787.81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10433</v>
          </cell>
          <cell r="CP13">
            <v>9900</v>
          </cell>
          <cell r="CQ13">
            <v>49353</v>
          </cell>
          <cell r="CR13">
            <v>495143.94</v>
          </cell>
          <cell r="CS13">
            <v>784.45</v>
          </cell>
          <cell r="CT13">
            <v>205791.84</v>
          </cell>
          <cell r="CU13">
            <v>46792.41</v>
          </cell>
          <cell r="CV13">
            <v>82331.66</v>
          </cell>
          <cell r="CW13">
            <v>39849.93</v>
          </cell>
          <cell r="CX13">
            <v>25369.35</v>
          </cell>
          <cell r="CY13">
            <v>3539.66</v>
          </cell>
          <cell r="CZ13">
            <v>858.5</v>
          </cell>
          <cell r="DA13">
            <v>211</v>
          </cell>
          <cell r="DB13">
            <v>10143.129999999999</v>
          </cell>
          <cell r="DC13">
            <v>3966.89</v>
          </cell>
          <cell r="DD13">
            <v>3777.36</v>
          </cell>
          <cell r="DE13">
            <v>1649.52</v>
          </cell>
          <cell r="DF13">
            <v>1834.63</v>
          </cell>
          <cell r="DG13">
            <v>10742.06</v>
          </cell>
          <cell r="DH13">
            <v>22080.75</v>
          </cell>
          <cell r="DI13">
            <v>6722.15</v>
          </cell>
          <cell r="DJ13">
            <v>17902</v>
          </cell>
          <cell r="DK13">
            <v>6976.29</v>
          </cell>
          <cell r="DL13">
            <v>0</v>
          </cell>
          <cell r="DM13">
            <v>16108.17</v>
          </cell>
          <cell r="DN13">
            <v>4009</v>
          </cell>
          <cell r="DO13">
            <v>0</v>
          </cell>
          <cell r="DP13">
            <v>16724.02</v>
          </cell>
          <cell r="DQ13">
            <v>568.77</v>
          </cell>
          <cell r="DR13">
            <v>5871.36</v>
          </cell>
          <cell r="DS13">
            <v>32355.5</v>
          </cell>
          <cell r="DT13">
            <v>0</v>
          </cell>
          <cell r="DU13">
            <v>0</v>
          </cell>
          <cell r="DV13">
            <v>13427</v>
          </cell>
          <cell r="DW13">
            <v>0</v>
          </cell>
          <cell r="DX13">
            <v>0</v>
          </cell>
          <cell r="DY13">
            <v>4013</v>
          </cell>
          <cell r="DZ13">
            <v>7260</v>
          </cell>
          <cell r="EA13">
            <v>13427</v>
          </cell>
          <cell r="EB13">
            <v>1</v>
          </cell>
          <cell r="EC13">
            <v>0</v>
          </cell>
          <cell r="ED13">
            <v>25910</v>
          </cell>
          <cell r="EE13">
            <v>0</v>
          </cell>
          <cell r="EF13">
            <v>1890</v>
          </cell>
          <cell r="EG13">
            <v>143089.74999999977</v>
          </cell>
          <cell r="EH13">
            <v>0</v>
          </cell>
          <cell r="EI13">
            <v>3874.5999999999985</v>
          </cell>
          <cell r="EJ13">
            <v>0</v>
          </cell>
          <cell r="EK13">
            <v>0</v>
          </cell>
          <cell r="EL13">
            <v>0</v>
          </cell>
          <cell r="EM13" t="str">
            <v>N</v>
          </cell>
          <cell r="EN13" t="str">
            <v>Y</v>
          </cell>
          <cell r="EO13" t="str">
            <v/>
          </cell>
          <cell r="EP13">
            <v>0</v>
          </cell>
          <cell r="EQ13" t="str">
            <v/>
          </cell>
          <cell r="ER13" t="str">
            <v>Y</v>
          </cell>
          <cell r="ES13" t="str">
            <v>Y</v>
          </cell>
          <cell r="ET13">
            <v>0</v>
          </cell>
          <cell r="EU13" t="str">
            <v>Y</v>
          </cell>
          <cell r="EV13">
            <v>0</v>
          </cell>
          <cell r="EW13" t="str">
            <v/>
          </cell>
          <cell r="EX13">
            <v>0</v>
          </cell>
          <cell r="EY13" t="str">
            <v>Y</v>
          </cell>
          <cell r="EZ13" t="str">
            <v>Y</v>
          </cell>
          <cell r="FA13" t="str">
            <v/>
          </cell>
          <cell r="FB13" t="str">
            <v>Y</v>
          </cell>
          <cell r="FC13" t="str">
            <v/>
          </cell>
          <cell r="FD13" t="str">
            <v>Y</v>
          </cell>
          <cell r="FE13" t="str">
            <v/>
          </cell>
          <cell r="FF13" t="str">
            <v>Y</v>
          </cell>
          <cell r="FG13">
            <v>0</v>
          </cell>
          <cell r="FH13" t="str">
            <v>Y</v>
          </cell>
          <cell r="FI13">
            <v>0</v>
          </cell>
          <cell r="FJ13" t="str">
            <v>Y</v>
          </cell>
          <cell r="FK13">
            <v>0</v>
          </cell>
          <cell r="FL13">
            <v>143089.74999999977</v>
          </cell>
          <cell r="FM13">
            <v>0</v>
          </cell>
          <cell r="FN13">
            <v>143089.74999999977</v>
          </cell>
          <cell r="FO13">
            <v>3874.5999999999985</v>
          </cell>
          <cell r="FP13">
            <v>146964.34999999977</v>
          </cell>
          <cell r="FQ13" t="str">
            <v>Y</v>
          </cell>
          <cell r="FR13" t="str">
            <v>Carolyn Betchley</v>
          </cell>
          <cell r="FS13" t="str">
            <v xml:space="preserve">Finance Officer </v>
          </cell>
          <cell r="FT13">
            <v>44323</v>
          </cell>
          <cell r="FU13" t="str">
            <v>Hayley Todd</v>
          </cell>
          <cell r="FV13">
            <v>44323</v>
          </cell>
          <cell r="FW13" t="str">
            <v>Y</v>
          </cell>
        </row>
        <row r="14">
          <cell r="B14">
            <v>1372</v>
          </cell>
          <cell r="C14" t="str">
            <v>John Bunyan C P &amp; N Braintree</v>
          </cell>
          <cell r="D14">
            <v>2350726</v>
          </cell>
          <cell r="E14">
            <v>2350726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99148</v>
          </cell>
          <cell r="K14">
            <v>99148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267980</v>
          </cell>
          <cell r="Q14">
            <v>267980</v>
          </cell>
          <cell r="R14">
            <v>0</v>
          </cell>
          <cell r="S14">
            <v>4510</v>
          </cell>
          <cell r="T14">
            <v>4510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e">
            <v>#REF!</v>
          </cell>
          <cell r="AD14" t="e">
            <v>#REF!</v>
          </cell>
          <cell r="AE14">
            <v>3382385.02</v>
          </cell>
          <cell r="AF14">
            <v>3382385.0200000005</v>
          </cell>
          <cell r="AG14">
            <v>0</v>
          </cell>
          <cell r="AH14">
            <v>2911602.72</v>
          </cell>
          <cell r="AI14">
            <v>2911602.7200000016</v>
          </cell>
          <cell r="AJ14">
            <v>0</v>
          </cell>
          <cell r="AK14">
            <v>470782.3</v>
          </cell>
          <cell r="AL14">
            <v>0</v>
          </cell>
          <cell r="AM14">
            <v>0</v>
          </cell>
          <cell r="AN14">
            <v>1340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1360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11077</v>
          </cell>
          <cell r="BA14">
            <v>0</v>
          </cell>
          <cell r="BB14">
            <v>367169</v>
          </cell>
          <cell r="BC14">
            <v>38000</v>
          </cell>
          <cell r="BD14">
            <v>54536</v>
          </cell>
          <cell r="BE14">
            <v>0</v>
          </cell>
          <cell r="BF14">
            <v>0</v>
          </cell>
          <cell r="BG14" t="str">
            <v>N</v>
          </cell>
          <cell r="BH14">
            <v>2300</v>
          </cell>
          <cell r="BI14" t="str">
            <v>John Bunyan C P &amp; N Braintree</v>
          </cell>
          <cell r="BJ14" t="str">
            <v>Clare Donovan</v>
          </cell>
          <cell r="BK14" t="str">
            <v>finance@johnbunyan.co.uk</v>
          </cell>
          <cell r="BL14" t="str">
            <v>01376 321814</v>
          </cell>
          <cell r="BM14" t="str">
            <v>N</v>
          </cell>
          <cell r="BN14" t="str">
            <v>Y</v>
          </cell>
          <cell r="BO14" t="str">
            <v>FINAL</v>
          </cell>
          <cell r="BP14" t="str">
            <v>Y</v>
          </cell>
          <cell r="BQ14" t="str">
            <v>Accruals</v>
          </cell>
          <cell r="BR14" t="str">
            <v>N</v>
          </cell>
          <cell r="BS14" t="str">
            <v>N</v>
          </cell>
          <cell r="BT14">
            <v>552932.88</v>
          </cell>
          <cell r="BU14">
            <v>0</v>
          </cell>
          <cell r="BV14">
            <v>0</v>
          </cell>
          <cell r="BW14">
            <v>2350726</v>
          </cell>
          <cell r="BX14">
            <v>0</v>
          </cell>
          <cell r="BY14">
            <v>99148</v>
          </cell>
          <cell r="BZ14">
            <v>0</v>
          </cell>
          <cell r="CA14">
            <v>267980</v>
          </cell>
          <cell r="CB14">
            <v>4510</v>
          </cell>
          <cell r="CC14">
            <v>2961.4</v>
          </cell>
          <cell r="CD14">
            <v>804.76</v>
          </cell>
          <cell r="CE14">
            <v>9756.7099999999991</v>
          </cell>
          <cell r="CF14">
            <v>14217.26</v>
          </cell>
          <cell r="CG14">
            <v>0</v>
          </cell>
          <cell r="CH14">
            <v>0</v>
          </cell>
          <cell r="CI14">
            <v>174.03</v>
          </cell>
          <cell r="CJ14">
            <v>1037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2860</v>
          </cell>
          <cell r="CP14">
            <v>29700.14</v>
          </cell>
          <cell r="CQ14">
            <v>81738</v>
          </cell>
          <cell r="CR14">
            <v>1564128.1</v>
          </cell>
          <cell r="CS14">
            <v>0</v>
          </cell>
          <cell r="CT14">
            <v>630546.13</v>
          </cell>
          <cell r="CU14">
            <v>112669.55</v>
          </cell>
          <cell r="CV14">
            <v>173794.32</v>
          </cell>
          <cell r="CW14">
            <v>59497.24</v>
          </cell>
          <cell r="CX14">
            <v>31821.59</v>
          </cell>
          <cell r="CY14">
            <v>11159.03</v>
          </cell>
          <cell r="CZ14">
            <v>5444.38</v>
          </cell>
          <cell r="DA14">
            <v>536</v>
          </cell>
          <cell r="DB14">
            <v>2893.32</v>
          </cell>
          <cell r="DC14">
            <v>12503.89</v>
          </cell>
          <cell r="DD14">
            <v>8331.68</v>
          </cell>
          <cell r="DE14">
            <v>6643.43</v>
          </cell>
          <cell r="DF14">
            <v>5448.58</v>
          </cell>
          <cell r="DG14">
            <v>26570.31</v>
          </cell>
          <cell r="DH14">
            <v>47327.74</v>
          </cell>
          <cell r="DI14">
            <v>20741.96</v>
          </cell>
          <cell r="DJ14">
            <v>27997.64</v>
          </cell>
          <cell r="DK14">
            <v>27363.29</v>
          </cell>
          <cell r="DL14">
            <v>0</v>
          </cell>
          <cell r="DM14">
            <v>20869.93</v>
          </cell>
          <cell r="DN14">
            <v>7822.68</v>
          </cell>
          <cell r="DO14">
            <v>0</v>
          </cell>
          <cell r="DP14">
            <v>48798.65</v>
          </cell>
          <cell r="DQ14">
            <v>0</v>
          </cell>
          <cell r="DR14">
            <v>48958.81</v>
          </cell>
          <cell r="DS14">
            <v>42528.63</v>
          </cell>
          <cell r="DT14">
            <v>0</v>
          </cell>
          <cell r="DU14">
            <v>0</v>
          </cell>
          <cell r="DV14">
            <v>3367</v>
          </cell>
          <cell r="DW14">
            <v>0</v>
          </cell>
          <cell r="DX14">
            <v>0</v>
          </cell>
          <cell r="DY14">
            <v>21113</v>
          </cell>
          <cell r="DZ14">
            <v>0</v>
          </cell>
          <cell r="EA14">
            <v>3367</v>
          </cell>
          <cell r="EB14">
            <v>1</v>
          </cell>
          <cell r="EC14">
            <v>0</v>
          </cell>
          <cell r="ED14">
            <v>24480</v>
          </cell>
          <cell r="EE14">
            <v>0</v>
          </cell>
          <cell r="EF14">
            <v>0</v>
          </cell>
          <cell r="EG14">
            <v>470782.29999999888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 t="str">
            <v>N</v>
          </cell>
          <cell r="EN14" t="str">
            <v>Y</v>
          </cell>
          <cell r="EO14" t="str">
            <v/>
          </cell>
          <cell r="EP14">
            <v>0</v>
          </cell>
          <cell r="EQ14" t="str">
            <v/>
          </cell>
          <cell r="ER14" t="str">
            <v>Y</v>
          </cell>
          <cell r="ES14" t="str">
            <v>Y</v>
          </cell>
          <cell r="ET14">
            <v>0</v>
          </cell>
          <cell r="EU14" t="str">
            <v>Y</v>
          </cell>
          <cell r="EV14">
            <v>0</v>
          </cell>
          <cell r="EW14" t="str">
            <v/>
          </cell>
          <cell r="EX14">
            <v>0</v>
          </cell>
          <cell r="EY14" t="str">
            <v>Y</v>
          </cell>
          <cell r="EZ14" t="str">
            <v>Y</v>
          </cell>
          <cell r="FA14" t="str">
            <v/>
          </cell>
          <cell r="FB14" t="str">
            <v>Y</v>
          </cell>
          <cell r="FC14" t="str">
            <v/>
          </cell>
          <cell r="FD14" t="str">
            <v>Y</v>
          </cell>
          <cell r="FE14" t="str">
            <v/>
          </cell>
          <cell r="FF14" t="str">
            <v>Y</v>
          </cell>
          <cell r="FG14">
            <v>0</v>
          </cell>
          <cell r="FH14" t="str">
            <v>Y</v>
          </cell>
          <cell r="FI14">
            <v>0</v>
          </cell>
          <cell r="FJ14" t="str">
            <v>Y</v>
          </cell>
          <cell r="FK14">
            <v>0</v>
          </cell>
          <cell r="FL14">
            <v>470782.29999999888</v>
          </cell>
          <cell r="FM14">
            <v>0</v>
          </cell>
          <cell r="FN14">
            <v>470782.29999999888</v>
          </cell>
          <cell r="FO14">
            <v>0</v>
          </cell>
          <cell r="FP14">
            <v>470782.29999999888</v>
          </cell>
          <cell r="FQ14" t="str">
            <v>Y</v>
          </cell>
          <cell r="FR14" t="str">
            <v>Clare Donovan</v>
          </cell>
          <cell r="FS14" t="str">
            <v>Finance Manager</v>
          </cell>
          <cell r="FT14" t="str">
            <v>27.4.21</v>
          </cell>
          <cell r="FU14" t="str">
            <v>Mrs D Bailey</v>
          </cell>
          <cell r="FV14" t="str">
            <v>28.4.21</v>
          </cell>
          <cell r="FW14" t="str">
            <v>Y</v>
          </cell>
        </row>
        <row r="15">
          <cell r="B15">
            <v>2848</v>
          </cell>
          <cell r="C15" t="str">
            <v>Harwich C P &amp; N</v>
          </cell>
          <cell r="D15">
            <v>1278886.4200000002</v>
          </cell>
          <cell r="E15">
            <v>1278886.42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26571</v>
          </cell>
          <cell r="K15">
            <v>26571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138215</v>
          </cell>
          <cell r="Q15">
            <v>138215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e">
            <v>#REF!</v>
          </cell>
          <cell r="AD15" t="e">
            <v>#REF!</v>
          </cell>
          <cell r="AE15">
            <v>1547434.31</v>
          </cell>
          <cell r="AF15">
            <v>1547434.31</v>
          </cell>
          <cell r="AG15">
            <v>0</v>
          </cell>
          <cell r="AH15">
            <v>1492714.6</v>
          </cell>
          <cell r="AI15">
            <v>1492714.6000000003</v>
          </cell>
          <cell r="AJ15">
            <v>0</v>
          </cell>
          <cell r="AK15">
            <v>54719.71</v>
          </cell>
          <cell r="AL15">
            <v>0</v>
          </cell>
          <cell r="AM15">
            <v>0</v>
          </cell>
          <cell r="AN15">
            <v>510</v>
          </cell>
          <cell r="AO15">
            <v>0</v>
          </cell>
          <cell r="AP15">
            <v>5059.07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7864</v>
          </cell>
          <cell r="BC15">
            <v>46856</v>
          </cell>
          <cell r="BD15">
            <v>0</v>
          </cell>
          <cell r="BE15">
            <v>0</v>
          </cell>
          <cell r="BF15">
            <v>0</v>
          </cell>
          <cell r="BG15" t="str">
            <v>N</v>
          </cell>
          <cell r="BH15">
            <v>2414</v>
          </cell>
          <cell r="BI15" t="str">
            <v>Harwich C P &amp; N</v>
          </cell>
          <cell r="BJ15" t="str">
            <v>Julie Ward</v>
          </cell>
          <cell r="BK15" t="str">
            <v>julie.ward@harwich-pri.essex.sch.uk</v>
          </cell>
          <cell r="BL15" t="str">
            <v>01255 245440</v>
          </cell>
          <cell r="BM15" t="str">
            <v>N</v>
          </cell>
          <cell r="BN15" t="str">
            <v>Y</v>
          </cell>
          <cell r="BO15" t="str">
            <v>FINAL</v>
          </cell>
          <cell r="BP15" t="str">
            <v>Y</v>
          </cell>
          <cell r="BQ15" t="str">
            <v>Accruals</v>
          </cell>
          <cell r="BR15" t="str">
            <v>N</v>
          </cell>
          <cell r="BS15" t="str">
            <v>N</v>
          </cell>
          <cell r="BT15">
            <v>31073.599999999999</v>
          </cell>
          <cell r="BU15">
            <v>0</v>
          </cell>
          <cell r="BV15">
            <v>10434.36</v>
          </cell>
          <cell r="BW15">
            <v>1278886.42</v>
          </cell>
          <cell r="BX15">
            <v>0</v>
          </cell>
          <cell r="BY15">
            <v>26571</v>
          </cell>
          <cell r="BZ15">
            <v>0</v>
          </cell>
          <cell r="CA15">
            <v>138215</v>
          </cell>
          <cell r="CB15">
            <v>0</v>
          </cell>
          <cell r="CC15">
            <v>0</v>
          </cell>
          <cell r="CD15">
            <v>1500</v>
          </cell>
          <cell r="CE15">
            <v>12876.02</v>
          </cell>
          <cell r="CF15">
            <v>5397.96</v>
          </cell>
          <cell r="CG15">
            <v>0</v>
          </cell>
          <cell r="CH15">
            <v>0</v>
          </cell>
          <cell r="CI15">
            <v>6607.75</v>
          </cell>
          <cell r="CJ15">
            <v>4276.3999999999996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9800</v>
          </cell>
          <cell r="CQ15">
            <v>58023</v>
          </cell>
          <cell r="CR15">
            <v>569235.97</v>
          </cell>
          <cell r="CS15">
            <v>0</v>
          </cell>
          <cell r="CT15">
            <v>361732.57</v>
          </cell>
          <cell r="CU15">
            <v>26596.82</v>
          </cell>
          <cell r="CV15">
            <v>81049.03</v>
          </cell>
          <cell r="CW15">
            <v>6448.43</v>
          </cell>
          <cell r="CX15">
            <v>0</v>
          </cell>
          <cell r="CY15">
            <v>5492.71</v>
          </cell>
          <cell r="CZ15">
            <v>1560</v>
          </cell>
          <cell r="DA15">
            <v>7377.11</v>
          </cell>
          <cell r="DB15">
            <v>0</v>
          </cell>
          <cell r="DC15">
            <v>16163.19</v>
          </cell>
          <cell r="DD15">
            <v>4312.5</v>
          </cell>
          <cell r="DE15">
            <v>22153.15</v>
          </cell>
          <cell r="DF15">
            <v>2723.81</v>
          </cell>
          <cell r="DG15">
            <v>12875.07</v>
          </cell>
          <cell r="DH15">
            <v>35584</v>
          </cell>
          <cell r="DI15">
            <v>242925.66</v>
          </cell>
          <cell r="DJ15">
            <v>40994.17</v>
          </cell>
          <cell r="DK15">
            <v>685.15</v>
          </cell>
          <cell r="DL15">
            <v>0</v>
          </cell>
          <cell r="DM15">
            <v>2293.33</v>
          </cell>
          <cell r="DN15">
            <v>4313</v>
          </cell>
          <cell r="DO15">
            <v>0</v>
          </cell>
          <cell r="DP15">
            <v>37544.74</v>
          </cell>
          <cell r="DQ15">
            <v>0</v>
          </cell>
          <cell r="DR15">
            <v>13.05</v>
          </cell>
          <cell r="DS15">
            <v>35979.96</v>
          </cell>
          <cell r="DT15">
            <v>0</v>
          </cell>
          <cell r="DU15">
            <v>0</v>
          </cell>
          <cell r="DV15">
            <v>454.02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454.02</v>
          </cell>
          <cell r="EB15">
            <v>1</v>
          </cell>
          <cell r="EC15">
            <v>0</v>
          </cell>
          <cell r="ED15">
            <v>0</v>
          </cell>
          <cell r="EE15">
            <v>0</v>
          </cell>
          <cell r="EF15">
            <v>10888.38</v>
          </cell>
          <cell r="EG15">
            <v>54719.709999999963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 t="str">
            <v>N</v>
          </cell>
          <cell r="EN15" t="str">
            <v>Y</v>
          </cell>
          <cell r="EO15" t="str">
            <v/>
          </cell>
          <cell r="EP15">
            <v>0</v>
          </cell>
          <cell r="EQ15" t="str">
            <v/>
          </cell>
          <cell r="ER15" t="str">
            <v>Y</v>
          </cell>
          <cell r="ES15" t="str">
            <v>Y</v>
          </cell>
          <cell r="ET15">
            <v>0</v>
          </cell>
          <cell r="EU15" t="str">
            <v>Y</v>
          </cell>
          <cell r="EV15">
            <v>0</v>
          </cell>
          <cell r="EW15" t="str">
            <v/>
          </cell>
          <cell r="EX15">
            <v>0</v>
          </cell>
          <cell r="EY15" t="str">
            <v>Y</v>
          </cell>
          <cell r="EZ15" t="str">
            <v>Y</v>
          </cell>
          <cell r="FA15" t="str">
            <v/>
          </cell>
          <cell r="FB15" t="str">
            <v>Y</v>
          </cell>
          <cell r="FC15" t="str">
            <v/>
          </cell>
          <cell r="FD15" t="str">
            <v>Y</v>
          </cell>
          <cell r="FE15" t="str">
            <v/>
          </cell>
          <cell r="FF15" t="str">
            <v>Y</v>
          </cell>
          <cell r="FG15">
            <v>0</v>
          </cell>
          <cell r="FH15" t="str">
            <v>Y</v>
          </cell>
          <cell r="FI15">
            <v>0</v>
          </cell>
          <cell r="FJ15" t="str">
            <v>Y</v>
          </cell>
          <cell r="FK15">
            <v>0</v>
          </cell>
          <cell r="FL15">
            <v>54719.709999999963</v>
          </cell>
          <cell r="FM15">
            <v>0</v>
          </cell>
          <cell r="FN15">
            <v>54719.709999999963</v>
          </cell>
          <cell r="FO15">
            <v>0</v>
          </cell>
          <cell r="FP15">
            <v>54719.709999999963</v>
          </cell>
          <cell r="FQ15" t="str">
            <v>Y</v>
          </cell>
          <cell r="FR15" t="str">
            <v>Julie Ward</v>
          </cell>
          <cell r="FS15" t="str">
            <v>School Business Manager</v>
          </cell>
          <cell r="FT15">
            <v>44323</v>
          </cell>
          <cell r="FU15" t="str">
            <v>Rachel Anderson</v>
          </cell>
          <cell r="FV15">
            <v>44323</v>
          </cell>
          <cell r="FW15" t="str">
            <v>Y</v>
          </cell>
        </row>
        <row r="16">
          <cell r="B16">
            <v>3108</v>
          </cell>
          <cell r="C16" t="str">
            <v>Kelvedon Hatch C P</v>
          </cell>
          <cell r="D16">
            <v>879017.27891815896</v>
          </cell>
          <cell r="E16">
            <v>879017.28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44976</v>
          </cell>
          <cell r="K16">
            <v>44976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62145</v>
          </cell>
          <cell r="Q16">
            <v>62145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e">
            <v>#REF!</v>
          </cell>
          <cell r="AD16" t="e">
            <v>#REF!</v>
          </cell>
          <cell r="AE16">
            <v>1082588.8600000001</v>
          </cell>
          <cell r="AF16">
            <v>1082588.8599999999</v>
          </cell>
          <cell r="AG16">
            <v>0</v>
          </cell>
          <cell r="AH16">
            <v>981676.05</v>
          </cell>
          <cell r="AI16">
            <v>981676.0500000004</v>
          </cell>
          <cell r="AJ16">
            <v>0</v>
          </cell>
          <cell r="AK16">
            <v>100912.81</v>
          </cell>
          <cell r="AL16">
            <v>0</v>
          </cell>
          <cell r="AM16">
            <v>0</v>
          </cell>
          <cell r="AN16">
            <v>505.278918159</v>
          </cell>
          <cell r="AO16">
            <v>0</v>
          </cell>
          <cell r="AP16">
            <v>0</v>
          </cell>
          <cell r="AQ16">
            <v>3468</v>
          </cell>
          <cell r="AR16">
            <v>0</v>
          </cell>
          <cell r="AS16">
            <v>0</v>
          </cell>
          <cell r="AT16">
            <v>1000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5000</v>
          </cell>
          <cell r="AZ16">
            <v>8356</v>
          </cell>
          <cell r="BA16">
            <v>0</v>
          </cell>
          <cell r="BB16">
            <v>48285</v>
          </cell>
          <cell r="BC16">
            <v>34459</v>
          </cell>
          <cell r="BD16">
            <v>4813</v>
          </cell>
          <cell r="BE16">
            <v>0.22999999999956344</v>
          </cell>
          <cell r="BF16">
            <v>0</v>
          </cell>
          <cell r="BG16" t="str">
            <v>N</v>
          </cell>
          <cell r="BH16">
            <v>2680</v>
          </cell>
          <cell r="BI16" t="str">
            <v>Kelvedon Hatch C P</v>
          </cell>
          <cell r="BJ16" t="str">
            <v>Romy Barnes</v>
          </cell>
          <cell r="BK16" t="str">
            <v>admin@kelvedonhatch.essex.sch.uk</v>
          </cell>
          <cell r="BL16" t="str">
            <v>01277 372341</v>
          </cell>
          <cell r="BM16" t="str">
            <v>N</v>
          </cell>
          <cell r="BN16" t="str">
            <v>Y</v>
          </cell>
          <cell r="BO16" t="str">
            <v>FINAL</v>
          </cell>
          <cell r="BP16" t="str">
            <v>Y</v>
          </cell>
          <cell r="BQ16" t="str">
            <v>Accruals</v>
          </cell>
          <cell r="BR16" t="str">
            <v>N</v>
          </cell>
          <cell r="BS16" t="str">
            <v>N</v>
          </cell>
          <cell r="BT16">
            <v>43093.63</v>
          </cell>
          <cell r="BU16">
            <v>0</v>
          </cell>
          <cell r="BV16">
            <v>3989.23</v>
          </cell>
          <cell r="BW16">
            <v>879017.28</v>
          </cell>
          <cell r="BX16">
            <v>0</v>
          </cell>
          <cell r="BY16">
            <v>44976</v>
          </cell>
          <cell r="BZ16">
            <v>0</v>
          </cell>
          <cell r="CA16">
            <v>62145</v>
          </cell>
          <cell r="CB16">
            <v>0</v>
          </cell>
          <cell r="CC16">
            <v>560</v>
          </cell>
          <cell r="CD16">
            <v>1521.48</v>
          </cell>
          <cell r="CE16">
            <v>5713.25</v>
          </cell>
          <cell r="CF16">
            <v>4691.7</v>
          </cell>
          <cell r="CG16">
            <v>0</v>
          </cell>
          <cell r="CH16">
            <v>583.84</v>
          </cell>
          <cell r="CI16">
            <v>0</v>
          </cell>
          <cell r="CJ16">
            <v>45711.21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3629</v>
          </cell>
          <cell r="CP16">
            <v>8730</v>
          </cell>
          <cell r="CQ16">
            <v>41982</v>
          </cell>
          <cell r="CR16">
            <v>511310.75</v>
          </cell>
          <cell r="CS16">
            <v>525</v>
          </cell>
          <cell r="CT16">
            <v>188311.71</v>
          </cell>
          <cell r="CU16">
            <v>22842.65</v>
          </cell>
          <cell r="CV16">
            <v>51057.85</v>
          </cell>
          <cell r="CW16">
            <v>25303.89</v>
          </cell>
          <cell r="CX16">
            <v>25052.37</v>
          </cell>
          <cell r="CY16">
            <v>3331.14</v>
          </cell>
          <cell r="CZ16">
            <v>2995</v>
          </cell>
          <cell r="DA16">
            <v>202.28</v>
          </cell>
          <cell r="DB16">
            <v>1015.74</v>
          </cell>
          <cell r="DC16">
            <v>13346.22</v>
          </cell>
          <cell r="DD16">
            <v>6935.08</v>
          </cell>
          <cell r="DE16">
            <v>27515.65</v>
          </cell>
          <cell r="DF16">
            <v>1005.52</v>
          </cell>
          <cell r="DG16">
            <v>21989.99</v>
          </cell>
          <cell r="DH16">
            <v>20833.25</v>
          </cell>
          <cell r="DI16">
            <v>8004.36</v>
          </cell>
          <cell r="DJ16">
            <v>20637.05</v>
          </cell>
          <cell r="DK16">
            <v>8164.97</v>
          </cell>
          <cell r="DL16">
            <v>0</v>
          </cell>
          <cell r="DM16">
            <v>8591.69</v>
          </cell>
          <cell r="DN16">
            <v>2746.26</v>
          </cell>
          <cell r="DO16">
            <v>0</v>
          </cell>
          <cell r="DP16">
            <v>5701.13</v>
          </cell>
          <cell r="DQ16">
            <v>300</v>
          </cell>
          <cell r="DR16">
            <v>0</v>
          </cell>
          <cell r="DS16">
            <v>63201.26</v>
          </cell>
          <cell r="DT16">
            <v>0</v>
          </cell>
          <cell r="DU16">
            <v>0</v>
          </cell>
          <cell r="DV16">
            <v>521</v>
          </cell>
          <cell r="DW16">
            <v>0</v>
          </cell>
          <cell r="DX16">
            <v>0</v>
          </cell>
          <cell r="DY16">
            <v>6160</v>
          </cell>
          <cell r="DZ16">
            <v>0</v>
          </cell>
          <cell r="EA16">
            <v>521</v>
          </cell>
          <cell r="EB16">
            <v>1</v>
          </cell>
          <cell r="EC16">
            <v>0</v>
          </cell>
          <cell r="ED16">
            <v>0</v>
          </cell>
          <cell r="EE16">
            <v>7920</v>
          </cell>
          <cell r="EF16">
            <v>2750</v>
          </cell>
          <cell r="EG16">
            <v>100912.57999999973</v>
          </cell>
          <cell r="EH16">
            <v>0</v>
          </cell>
          <cell r="EI16">
            <v>0.22999999999956344</v>
          </cell>
          <cell r="EJ16">
            <v>0</v>
          </cell>
          <cell r="EK16">
            <v>0</v>
          </cell>
          <cell r="EL16">
            <v>0</v>
          </cell>
          <cell r="EM16" t="str">
            <v>N</v>
          </cell>
          <cell r="EN16" t="str">
            <v>Y</v>
          </cell>
          <cell r="EO16" t="str">
            <v/>
          </cell>
          <cell r="EP16">
            <v>0</v>
          </cell>
          <cell r="EQ16" t="str">
            <v/>
          </cell>
          <cell r="ER16" t="str">
            <v>Y</v>
          </cell>
          <cell r="ES16" t="str">
            <v>Y</v>
          </cell>
          <cell r="ET16">
            <v>0</v>
          </cell>
          <cell r="EU16" t="str">
            <v>Y</v>
          </cell>
          <cell r="EV16">
            <v>0</v>
          </cell>
          <cell r="EW16" t="str">
            <v/>
          </cell>
          <cell r="EX16">
            <v>0</v>
          </cell>
          <cell r="EY16" t="str">
            <v>Y</v>
          </cell>
          <cell r="EZ16" t="str">
            <v>Y</v>
          </cell>
          <cell r="FA16" t="str">
            <v/>
          </cell>
          <cell r="FB16" t="str">
            <v>Y</v>
          </cell>
          <cell r="FC16" t="str">
            <v/>
          </cell>
          <cell r="FD16" t="str">
            <v>Y</v>
          </cell>
          <cell r="FE16" t="str">
            <v/>
          </cell>
          <cell r="FF16" t="str">
            <v>Y</v>
          </cell>
          <cell r="FG16">
            <v>0</v>
          </cell>
          <cell r="FH16" t="str">
            <v>Y</v>
          </cell>
          <cell r="FI16">
            <v>0</v>
          </cell>
          <cell r="FJ16" t="str">
            <v>Y</v>
          </cell>
          <cell r="FK16">
            <v>0</v>
          </cell>
          <cell r="FL16">
            <v>100912.57999999973</v>
          </cell>
          <cell r="FM16">
            <v>0</v>
          </cell>
          <cell r="FN16">
            <v>100912.57999999973</v>
          </cell>
          <cell r="FO16">
            <v>0.22999999999956344</v>
          </cell>
          <cell r="FP16">
            <v>100912.80999999972</v>
          </cell>
          <cell r="FQ16" t="str">
            <v>Y</v>
          </cell>
          <cell r="FR16" t="str">
            <v>Romy Barnes</v>
          </cell>
          <cell r="FS16" t="str">
            <v>Finance Manager</v>
          </cell>
          <cell r="FT16">
            <v>44323</v>
          </cell>
          <cell r="FU16" t="str">
            <v>Sue Twaites</v>
          </cell>
          <cell r="FV16">
            <v>44323</v>
          </cell>
          <cell r="FW16" t="str">
            <v>Y</v>
          </cell>
        </row>
        <row r="17">
          <cell r="B17">
            <v>1642</v>
          </cell>
          <cell r="C17" t="str">
            <v>Woodcroft Nursery School</v>
          </cell>
          <cell r="D17">
            <v>446343.64999999997</v>
          </cell>
          <cell r="E17">
            <v>446343.65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75984</v>
          </cell>
          <cell r="K17">
            <v>75984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250</v>
          </cell>
          <cell r="Q17">
            <v>250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e">
            <v>#REF!</v>
          </cell>
          <cell r="AD17" t="e">
            <v>#REF!</v>
          </cell>
          <cell r="AE17">
            <v>614188.68999999994</v>
          </cell>
          <cell r="AF17">
            <v>614188.68999999994</v>
          </cell>
          <cell r="AG17">
            <v>0</v>
          </cell>
          <cell r="AH17">
            <v>539160.61</v>
          </cell>
          <cell r="AI17">
            <v>539160.61</v>
          </cell>
          <cell r="AJ17">
            <v>0</v>
          </cell>
          <cell r="AK17">
            <v>75028.08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14798.76</v>
          </cell>
          <cell r="AX17">
            <v>0</v>
          </cell>
          <cell r="AY17">
            <v>0</v>
          </cell>
          <cell r="AZ17">
            <v>250</v>
          </cell>
          <cell r="BA17">
            <v>0</v>
          </cell>
          <cell r="BB17">
            <v>44047</v>
          </cell>
          <cell r="BC17">
            <v>21972</v>
          </cell>
          <cell r="BD17">
            <v>3294</v>
          </cell>
          <cell r="BE17">
            <v>5465.2999999999956</v>
          </cell>
          <cell r="BF17">
            <v>0</v>
          </cell>
          <cell r="BG17" t="str">
            <v>N</v>
          </cell>
          <cell r="BH17">
            <v>1001</v>
          </cell>
          <cell r="BI17" t="str">
            <v>Woodcroft Nursery School</v>
          </cell>
          <cell r="BJ17" t="str">
            <v>Jo Green</v>
          </cell>
          <cell r="BK17" t="str">
            <v>fandpmanager@woodcroft-nur.essex.sch.uk</v>
          </cell>
          <cell r="BL17" t="str">
            <v>01245-473222</v>
          </cell>
          <cell r="BM17" t="str">
            <v>N</v>
          </cell>
          <cell r="BN17" t="str">
            <v>Y</v>
          </cell>
          <cell r="BO17" t="str">
            <v>FINAL</v>
          </cell>
          <cell r="BP17" t="str">
            <v>Y</v>
          </cell>
          <cell r="BQ17" t="str">
            <v>Accruals</v>
          </cell>
          <cell r="BR17" t="str">
            <v>N</v>
          </cell>
          <cell r="BS17" t="str">
            <v>N</v>
          </cell>
          <cell r="BT17">
            <v>86145.76</v>
          </cell>
          <cell r="BU17">
            <v>0</v>
          </cell>
          <cell r="BV17">
            <v>5465.28</v>
          </cell>
          <cell r="BW17">
            <v>446343.65</v>
          </cell>
          <cell r="BX17">
            <v>0</v>
          </cell>
          <cell r="BY17">
            <v>75984</v>
          </cell>
          <cell r="BZ17">
            <v>0</v>
          </cell>
          <cell r="CA17">
            <v>250</v>
          </cell>
          <cell r="CB17">
            <v>0</v>
          </cell>
          <cell r="CC17">
            <v>2759.28</v>
          </cell>
          <cell r="CD17">
            <v>0</v>
          </cell>
          <cell r="CE17">
            <v>42772.72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456</v>
          </cell>
          <cell r="CK17">
            <v>0</v>
          </cell>
          <cell r="CL17">
            <v>0</v>
          </cell>
          <cell r="CM17">
            <v>0</v>
          </cell>
          <cell r="CN17">
            <v>14798.76</v>
          </cell>
          <cell r="CO17">
            <v>0</v>
          </cell>
          <cell r="CP17">
            <v>0</v>
          </cell>
          <cell r="CQ17">
            <v>0</v>
          </cell>
          <cell r="CR17">
            <v>164744.85</v>
          </cell>
          <cell r="CS17">
            <v>0</v>
          </cell>
          <cell r="CT17">
            <v>238199.66</v>
          </cell>
          <cell r="CU17">
            <v>19956.939999999999</v>
          </cell>
          <cell r="CV17">
            <v>80135.02</v>
          </cell>
          <cell r="CW17">
            <v>0</v>
          </cell>
          <cell r="CX17">
            <v>15430.12</v>
          </cell>
          <cell r="CY17">
            <v>2919.91</v>
          </cell>
          <cell r="CZ17">
            <v>2526.5</v>
          </cell>
          <cell r="DA17">
            <v>0</v>
          </cell>
          <cell r="DB17">
            <v>4671.99</v>
          </cell>
          <cell r="DC17">
            <v>4792.9399999999996</v>
          </cell>
          <cell r="DD17">
            <v>189.57</v>
          </cell>
          <cell r="DE17">
            <v>1340.08</v>
          </cell>
          <cell r="DF17">
            <v>721.01</v>
          </cell>
          <cell r="DG17">
            <v>4650.34</v>
          </cell>
          <cell r="DH17">
            <v>9012.2199999999993</v>
          </cell>
          <cell r="DI17">
            <v>6132.52</v>
          </cell>
          <cell r="DJ17">
            <v>1435.15</v>
          </cell>
          <cell r="DK17">
            <v>307.5</v>
          </cell>
          <cell r="DL17">
            <v>0</v>
          </cell>
          <cell r="DM17">
            <v>9550.1</v>
          </cell>
          <cell r="DN17">
            <v>1414.5</v>
          </cell>
          <cell r="DO17">
            <v>0</v>
          </cell>
          <cell r="DP17">
            <v>1212.97</v>
          </cell>
          <cell r="DQ17">
            <v>0</v>
          </cell>
          <cell r="DR17">
            <v>200</v>
          </cell>
          <cell r="DS17">
            <v>20332.5</v>
          </cell>
          <cell r="DT17">
            <v>0</v>
          </cell>
          <cell r="DU17">
            <v>10071</v>
          </cell>
          <cell r="DV17">
            <v>0</v>
          </cell>
          <cell r="DW17">
            <v>0</v>
          </cell>
          <cell r="DX17">
            <v>0</v>
          </cell>
          <cell r="DY17">
            <v>17956.919999999998</v>
          </cell>
          <cell r="DZ17">
            <v>0</v>
          </cell>
          <cell r="EA17">
            <v>0</v>
          </cell>
          <cell r="EB17">
            <v>1</v>
          </cell>
          <cell r="EC17">
            <v>0</v>
          </cell>
          <cell r="ED17">
            <v>12878.72</v>
          </cell>
          <cell r="EE17">
            <v>0</v>
          </cell>
          <cell r="EF17">
            <v>5078.18</v>
          </cell>
          <cell r="EG17">
            <v>69562.780000000261</v>
          </cell>
          <cell r="EH17">
            <v>0</v>
          </cell>
          <cell r="EI17">
            <v>5465.2999999999956</v>
          </cell>
          <cell r="EJ17">
            <v>0</v>
          </cell>
          <cell r="EK17">
            <v>0</v>
          </cell>
          <cell r="EL17">
            <v>0</v>
          </cell>
          <cell r="EM17" t="str">
            <v>N</v>
          </cell>
          <cell r="EN17" t="str">
            <v>Y</v>
          </cell>
          <cell r="EO17" t="str">
            <v/>
          </cell>
          <cell r="EP17">
            <v>0</v>
          </cell>
          <cell r="EQ17" t="str">
            <v/>
          </cell>
          <cell r="ER17" t="str">
            <v>Y</v>
          </cell>
          <cell r="ES17" t="str">
            <v>Y</v>
          </cell>
          <cell r="ET17">
            <v>0</v>
          </cell>
          <cell r="EU17" t="str">
            <v>Y</v>
          </cell>
          <cell r="EV17">
            <v>0</v>
          </cell>
          <cell r="EW17" t="str">
            <v/>
          </cell>
          <cell r="EX17">
            <v>0</v>
          </cell>
          <cell r="EY17" t="str">
            <v>Y</v>
          </cell>
          <cell r="EZ17" t="str">
            <v>Y</v>
          </cell>
          <cell r="FA17" t="str">
            <v/>
          </cell>
          <cell r="FB17" t="str">
            <v>Y</v>
          </cell>
          <cell r="FC17" t="str">
            <v/>
          </cell>
          <cell r="FD17" t="str">
            <v>Y</v>
          </cell>
          <cell r="FE17" t="str">
            <v/>
          </cell>
          <cell r="FF17" t="str">
            <v>Y</v>
          </cell>
          <cell r="FG17">
            <v>0</v>
          </cell>
          <cell r="FH17" t="str">
            <v>Y</v>
          </cell>
          <cell r="FI17">
            <v>0</v>
          </cell>
          <cell r="FJ17" t="str">
            <v>Y</v>
          </cell>
          <cell r="FK17">
            <v>0</v>
          </cell>
          <cell r="FL17">
            <v>69562.780000000261</v>
          </cell>
          <cell r="FM17">
            <v>0</v>
          </cell>
          <cell r="FN17">
            <v>69562.780000000261</v>
          </cell>
          <cell r="FO17">
            <v>5465.2999999999956</v>
          </cell>
          <cell r="FP17">
            <v>75028.080000000249</v>
          </cell>
          <cell r="FQ17" t="str">
            <v>Y</v>
          </cell>
          <cell r="FR17" t="str">
            <v>Jo Green</v>
          </cell>
          <cell r="FS17" t="str">
            <v>Finance &amp; Personnel Manager</v>
          </cell>
          <cell r="FT17">
            <v>44322</v>
          </cell>
          <cell r="FU17" t="str">
            <v>Sally Brisley</v>
          </cell>
          <cell r="FV17">
            <v>44322</v>
          </cell>
          <cell r="FW17" t="str">
            <v>Y</v>
          </cell>
        </row>
        <row r="18">
          <cell r="B18">
            <v>3688</v>
          </cell>
          <cell r="C18" t="str">
            <v>St Nicholas CofE Primary, Rawreth</v>
          </cell>
          <cell r="D18">
            <v>686562</v>
          </cell>
          <cell r="E18">
            <v>686562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37911</v>
          </cell>
          <cell r="K18">
            <v>37911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18154</v>
          </cell>
          <cell r="Q18">
            <v>18154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e">
            <v>#REF!</v>
          </cell>
          <cell r="AD18" t="e">
            <v>#REF!</v>
          </cell>
          <cell r="AE18">
            <v>902876.62</v>
          </cell>
          <cell r="AF18">
            <v>902876.62</v>
          </cell>
          <cell r="AG18">
            <v>0</v>
          </cell>
          <cell r="AH18">
            <v>766977.18</v>
          </cell>
          <cell r="AI18">
            <v>766977.18</v>
          </cell>
          <cell r="AJ18">
            <v>0</v>
          </cell>
          <cell r="AK18">
            <v>135899.44</v>
          </cell>
          <cell r="AL18">
            <v>0</v>
          </cell>
          <cell r="AM18">
            <v>0</v>
          </cell>
          <cell r="AN18">
            <v>360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15883</v>
          </cell>
          <cell r="AY18">
            <v>0</v>
          </cell>
          <cell r="AZ18">
            <v>8858</v>
          </cell>
          <cell r="BA18">
            <v>0</v>
          </cell>
          <cell r="BB18">
            <v>37825</v>
          </cell>
          <cell r="BC18">
            <v>0</v>
          </cell>
          <cell r="BD18">
            <v>73333</v>
          </cell>
          <cell r="BE18">
            <v>0</v>
          </cell>
          <cell r="BF18" t="str">
            <v>Sports Premium £9252.89, Covid Catch Up £6630</v>
          </cell>
          <cell r="BG18" t="str">
            <v>N</v>
          </cell>
          <cell r="BH18">
            <v>3102</v>
          </cell>
          <cell r="BI18" t="str">
            <v>St Nicholas CofE Primary, Rawreth</v>
          </cell>
          <cell r="BJ18" t="str">
            <v>Mrs J Riley</v>
          </cell>
          <cell r="BK18" t="str">
            <v>admin@rawreth.essex.sch.uk</v>
          </cell>
          <cell r="BL18" t="str">
            <v>01268 786874</v>
          </cell>
          <cell r="BM18" t="str">
            <v>N</v>
          </cell>
          <cell r="BN18" t="str">
            <v>Y</v>
          </cell>
          <cell r="BO18" t="str">
            <v>FINAL</v>
          </cell>
          <cell r="BP18" t="str">
            <v>Y</v>
          </cell>
          <cell r="BQ18" t="str">
            <v>Accruals</v>
          </cell>
          <cell r="BR18" t="str">
            <v>N</v>
          </cell>
          <cell r="BS18" t="str">
            <v>N</v>
          </cell>
          <cell r="BT18">
            <v>99399.32</v>
          </cell>
          <cell r="BU18">
            <v>0</v>
          </cell>
          <cell r="BV18">
            <v>7590.3</v>
          </cell>
          <cell r="BW18">
            <v>686562</v>
          </cell>
          <cell r="BX18">
            <v>0</v>
          </cell>
          <cell r="BY18">
            <v>37911</v>
          </cell>
          <cell r="BZ18">
            <v>0</v>
          </cell>
          <cell r="CA18">
            <v>18154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9781.6</v>
          </cell>
          <cell r="CG18">
            <v>1547.58</v>
          </cell>
          <cell r="CH18">
            <v>46.97</v>
          </cell>
          <cell r="CI18">
            <v>0</v>
          </cell>
          <cell r="CJ18">
            <v>1354.12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3771</v>
          </cell>
          <cell r="CP18">
            <v>6630</v>
          </cell>
          <cell r="CQ18">
            <v>43219</v>
          </cell>
          <cell r="CR18">
            <v>291485.45</v>
          </cell>
          <cell r="CS18">
            <v>1039</v>
          </cell>
          <cell r="CT18">
            <v>150407.53</v>
          </cell>
          <cell r="CU18">
            <v>11510.33</v>
          </cell>
          <cell r="CV18">
            <v>49629.53</v>
          </cell>
          <cell r="CW18">
            <v>17063.11</v>
          </cell>
          <cell r="CX18">
            <v>32627.4</v>
          </cell>
          <cell r="CY18">
            <v>3442.75</v>
          </cell>
          <cell r="CZ18">
            <v>2095.5</v>
          </cell>
          <cell r="DA18">
            <v>0</v>
          </cell>
          <cell r="DB18">
            <v>7064.44</v>
          </cell>
          <cell r="DC18">
            <v>10732.82</v>
          </cell>
          <cell r="DD18">
            <v>3148.44</v>
          </cell>
          <cell r="DE18">
            <v>17602.689999999999</v>
          </cell>
          <cell r="DF18">
            <v>2917.06</v>
          </cell>
          <cell r="DG18">
            <v>21556.91</v>
          </cell>
          <cell r="DH18">
            <v>23577.75</v>
          </cell>
          <cell r="DI18">
            <v>10652.93</v>
          </cell>
          <cell r="DJ18">
            <v>12363.48</v>
          </cell>
          <cell r="DK18">
            <v>5289.33</v>
          </cell>
          <cell r="DL18">
            <v>0</v>
          </cell>
          <cell r="DM18">
            <v>13058.5</v>
          </cell>
          <cell r="DN18">
            <v>3096</v>
          </cell>
          <cell r="DO18">
            <v>0</v>
          </cell>
          <cell r="DP18">
            <v>14638.2</v>
          </cell>
          <cell r="DQ18">
            <v>13400.54</v>
          </cell>
          <cell r="DR18">
            <v>6236.28</v>
          </cell>
          <cell r="DS18">
            <v>47841.18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7159.7</v>
          </cell>
          <cell r="DZ18">
            <v>4866.49</v>
          </cell>
          <cell r="EA18">
            <v>0</v>
          </cell>
          <cell r="EB18">
            <v>1</v>
          </cell>
          <cell r="EC18">
            <v>0</v>
          </cell>
          <cell r="ED18">
            <v>14750</v>
          </cell>
          <cell r="EE18">
            <v>0</v>
          </cell>
          <cell r="EF18">
            <v>4866.49</v>
          </cell>
          <cell r="EG18">
            <v>135899.43999999994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 t="str">
            <v>N</v>
          </cell>
          <cell r="EN18" t="str">
            <v>Y</v>
          </cell>
          <cell r="EO18" t="str">
            <v/>
          </cell>
          <cell r="EP18">
            <v>0</v>
          </cell>
          <cell r="EQ18" t="str">
            <v/>
          </cell>
          <cell r="ER18" t="str">
            <v>Y</v>
          </cell>
          <cell r="ES18" t="str">
            <v>Y</v>
          </cell>
          <cell r="ET18">
            <v>0</v>
          </cell>
          <cell r="EU18" t="str">
            <v>Y</v>
          </cell>
          <cell r="EV18">
            <v>0</v>
          </cell>
          <cell r="EW18" t="str">
            <v/>
          </cell>
          <cell r="EX18">
            <v>0</v>
          </cell>
          <cell r="EY18" t="str">
            <v>Y</v>
          </cell>
          <cell r="EZ18" t="str">
            <v>Y</v>
          </cell>
          <cell r="FA18" t="str">
            <v/>
          </cell>
          <cell r="FB18" t="str">
            <v>Y</v>
          </cell>
          <cell r="FC18" t="str">
            <v/>
          </cell>
          <cell r="FD18" t="str">
            <v>Y</v>
          </cell>
          <cell r="FE18" t="str">
            <v/>
          </cell>
          <cell r="FF18" t="str">
            <v>Y</v>
          </cell>
          <cell r="FG18">
            <v>0</v>
          </cell>
          <cell r="FH18" t="str">
            <v>Y</v>
          </cell>
          <cell r="FI18">
            <v>0</v>
          </cell>
          <cell r="FJ18" t="str">
            <v>Y</v>
          </cell>
          <cell r="FK18">
            <v>0</v>
          </cell>
          <cell r="FL18">
            <v>135899.43999999994</v>
          </cell>
          <cell r="FM18">
            <v>0</v>
          </cell>
          <cell r="FN18">
            <v>135899.43999999994</v>
          </cell>
          <cell r="FO18">
            <v>0</v>
          </cell>
          <cell r="FP18">
            <v>135899.43999999994</v>
          </cell>
          <cell r="FQ18" t="str">
            <v>Y</v>
          </cell>
          <cell r="FR18" t="str">
            <v>Jane Riley</v>
          </cell>
          <cell r="FS18" t="str">
            <v>SBM</v>
          </cell>
          <cell r="FT18" t="str">
            <v>06.05.2021</v>
          </cell>
          <cell r="FU18" t="str">
            <v>Sam Willis</v>
          </cell>
          <cell r="FV18" t="str">
            <v>06.05.2021</v>
          </cell>
          <cell r="FW18" t="str">
            <v>Y</v>
          </cell>
        </row>
        <row r="19">
          <cell r="B19">
            <v>8148</v>
          </cell>
          <cell r="C19" t="str">
            <v>Poplar Adolescent Unit</v>
          </cell>
          <cell r="D19">
            <v>186551.44</v>
          </cell>
          <cell r="E19">
            <v>186551.44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174804</v>
          </cell>
          <cell r="K19">
            <v>174804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7000</v>
          </cell>
          <cell r="T19">
            <v>7000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e">
            <v>#REF!</v>
          </cell>
          <cell r="AD19" t="e">
            <v>#REF!</v>
          </cell>
          <cell r="AE19">
            <v>433859.2</v>
          </cell>
          <cell r="AF19">
            <v>433859.2</v>
          </cell>
          <cell r="AG19">
            <v>0</v>
          </cell>
          <cell r="AH19">
            <v>356249.56</v>
          </cell>
          <cell r="AI19">
            <v>356249.56000000006</v>
          </cell>
          <cell r="AJ19">
            <v>0</v>
          </cell>
          <cell r="AK19">
            <v>77609.64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2240</v>
          </cell>
          <cell r="AY19">
            <v>0</v>
          </cell>
          <cell r="AZ19">
            <v>0</v>
          </cell>
          <cell r="BA19">
            <v>0</v>
          </cell>
          <cell r="BB19">
            <v>31853</v>
          </cell>
          <cell r="BC19">
            <v>0</v>
          </cell>
          <cell r="BD19">
            <v>39664</v>
          </cell>
          <cell r="BE19">
            <v>3852.8500000000004</v>
          </cell>
          <cell r="BF19" t="str">
            <v>COVID Catch Up</v>
          </cell>
          <cell r="BG19" t="str">
            <v>N</v>
          </cell>
          <cell r="BH19">
            <v>1115</v>
          </cell>
          <cell r="BI19" t="str">
            <v>Poplar Adolescent Unit</v>
          </cell>
          <cell r="BJ19" t="str">
            <v>Julie O'Grady</v>
          </cell>
          <cell r="BK19" t="str">
            <v>julie.ogrady1@nhs.net</v>
          </cell>
          <cell r="BL19" t="str">
            <v>01702538138</v>
          </cell>
          <cell r="BM19" t="str">
            <v>N</v>
          </cell>
          <cell r="BN19" t="str">
            <v>Y</v>
          </cell>
          <cell r="BO19" t="str">
            <v>FINAL</v>
          </cell>
          <cell r="BP19" t="str">
            <v>Y</v>
          </cell>
          <cell r="BQ19" t="str">
            <v>Accruals</v>
          </cell>
          <cell r="BR19" t="str">
            <v>Y</v>
          </cell>
          <cell r="BS19" t="str">
            <v>N</v>
          </cell>
          <cell r="BT19">
            <v>66001.45</v>
          </cell>
          <cell r="BU19">
            <v>0</v>
          </cell>
          <cell r="BV19">
            <v>3812.31</v>
          </cell>
          <cell r="BW19">
            <v>186551.44</v>
          </cell>
          <cell r="BX19">
            <v>0</v>
          </cell>
          <cell r="BY19">
            <v>174804</v>
          </cell>
          <cell r="BZ19">
            <v>0</v>
          </cell>
          <cell r="CA19">
            <v>0</v>
          </cell>
          <cell r="CB19">
            <v>7000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2240</v>
          </cell>
          <cell r="CQ19">
            <v>450</v>
          </cell>
          <cell r="CR19">
            <v>301830.69</v>
          </cell>
          <cell r="CS19">
            <v>0</v>
          </cell>
          <cell r="CT19">
            <v>41539.31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1374.34</v>
          </cell>
          <cell r="DA19">
            <v>334.15</v>
          </cell>
          <cell r="DB19">
            <v>0</v>
          </cell>
          <cell r="DC19">
            <v>18.940000000000001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4906.42</v>
          </cell>
          <cell r="DK19">
            <v>76.47</v>
          </cell>
          <cell r="DL19">
            <v>198</v>
          </cell>
          <cell r="DM19">
            <v>3133.77</v>
          </cell>
          <cell r="DN19">
            <v>0</v>
          </cell>
          <cell r="DO19">
            <v>589.82000000000005</v>
          </cell>
          <cell r="DP19">
            <v>0</v>
          </cell>
          <cell r="DQ19">
            <v>0</v>
          </cell>
          <cell r="DR19">
            <v>3371.94</v>
          </cell>
          <cell r="DS19">
            <v>5916.25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4895.87</v>
          </cell>
          <cell r="DZ19">
            <v>0</v>
          </cell>
          <cell r="EA19">
            <v>0</v>
          </cell>
          <cell r="EB19">
            <v>1</v>
          </cell>
          <cell r="EC19">
            <v>4855.33</v>
          </cell>
          <cell r="ED19">
            <v>0</v>
          </cell>
          <cell r="EE19">
            <v>0</v>
          </cell>
          <cell r="EF19">
            <v>0</v>
          </cell>
          <cell r="EG19">
            <v>73756.789999999979</v>
          </cell>
          <cell r="EH19">
            <v>0</v>
          </cell>
          <cell r="EI19">
            <v>3852.8500000000004</v>
          </cell>
          <cell r="EJ19">
            <v>0</v>
          </cell>
          <cell r="EK19">
            <v>0</v>
          </cell>
          <cell r="EL19" t="str">
            <v>No Premis Insurance on site Rochford Hospital.       E24  Expoediture for consumables for pupils due to hospitalisation.</v>
          </cell>
          <cell r="EM19" t="str">
            <v>N</v>
          </cell>
          <cell r="EN19" t="str">
            <v>Y</v>
          </cell>
          <cell r="EO19" t="str">
            <v/>
          </cell>
          <cell r="EP19" t="str">
            <v>Y</v>
          </cell>
          <cell r="EQ19" t="str">
            <v/>
          </cell>
          <cell r="ER19" t="str">
            <v>Y</v>
          </cell>
          <cell r="ES19" t="str">
            <v>Y</v>
          </cell>
          <cell r="ET19">
            <v>0</v>
          </cell>
          <cell r="EU19" t="str">
            <v>Y</v>
          </cell>
          <cell r="EV19">
            <v>0</v>
          </cell>
          <cell r="EW19" t="str">
            <v/>
          </cell>
          <cell r="EX19">
            <v>0</v>
          </cell>
          <cell r="EY19" t="str">
            <v>Y</v>
          </cell>
          <cell r="EZ19" t="str">
            <v>Y</v>
          </cell>
          <cell r="FA19" t="str">
            <v/>
          </cell>
          <cell r="FB19" t="str">
            <v>Y</v>
          </cell>
          <cell r="FC19" t="str">
            <v/>
          </cell>
          <cell r="FD19" t="str">
            <v>Y</v>
          </cell>
          <cell r="FE19" t="str">
            <v/>
          </cell>
          <cell r="FF19" t="str">
            <v>Y</v>
          </cell>
          <cell r="FG19">
            <v>0</v>
          </cell>
          <cell r="FH19" t="str">
            <v>Y</v>
          </cell>
          <cell r="FI19">
            <v>0</v>
          </cell>
          <cell r="FJ19" t="str">
            <v>Y</v>
          </cell>
          <cell r="FK19">
            <v>0</v>
          </cell>
          <cell r="FL19">
            <v>73756.789999999979</v>
          </cell>
          <cell r="FM19">
            <v>0</v>
          </cell>
          <cell r="FN19">
            <v>73756.789999999979</v>
          </cell>
          <cell r="FO19">
            <v>3852.8500000000004</v>
          </cell>
          <cell r="FP19">
            <v>77609.639999999985</v>
          </cell>
          <cell r="FQ19" t="str">
            <v>Y</v>
          </cell>
          <cell r="FR19" t="str">
            <v>Julie O'Grady</v>
          </cell>
          <cell r="FS19" t="str">
            <v>Business Manager</v>
          </cell>
          <cell r="FT19">
            <v>44321</v>
          </cell>
          <cell r="FU19" t="str">
            <v>Val Scott</v>
          </cell>
          <cell r="FV19">
            <v>44322</v>
          </cell>
          <cell r="FW19" t="str">
            <v>Y</v>
          </cell>
        </row>
        <row r="20">
          <cell r="B20">
            <v>1376</v>
          </cell>
          <cell r="C20" t="str">
            <v>John Ray C I Braintree</v>
          </cell>
          <cell r="D20">
            <v>1405354.5100000002</v>
          </cell>
          <cell r="E20">
            <v>1405354.51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58140</v>
          </cell>
          <cell r="K20">
            <v>58140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80484</v>
          </cell>
          <cell r="Q20">
            <v>80484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e">
            <v>#REF!</v>
          </cell>
          <cell r="AD20" t="e">
            <v>#REF!</v>
          </cell>
          <cell r="AE20">
            <v>1768819.22</v>
          </cell>
          <cell r="AF20">
            <v>1768819.2200000002</v>
          </cell>
          <cell r="AG20">
            <v>0</v>
          </cell>
          <cell r="AH20">
            <v>1669931.62</v>
          </cell>
          <cell r="AI20">
            <v>1669931.6199999994</v>
          </cell>
          <cell r="AJ20">
            <v>0</v>
          </cell>
          <cell r="AK20">
            <v>98887.6</v>
          </cell>
          <cell r="AL20">
            <v>0</v>
          </cell>
          <cell r="AM20">
            <v>0</v>
          </cell>
          <cell r="AN20">
            <v>815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17678</v>
          </cell>
          <cell r="AY20">
            <v>6523</v>
          </cell>
          <cell r="AZ20">
            <v>12311</v>
          </cell>
          <cell r="BA20">
            <v>0</v>
          </cell>
          <cell r="BB20">
            <v>39077</v>
          </cell>
          <cell r="BC20">
            <v>21000</v>
          </cell>
          <cell r="BD20">
            <v>2299</v>
          </cell>
          <cell r="BE20">
            <v>0</v>
          </cell>
          <cell r="BF20" t="str">
            <v>PE £4751 &amp; Covid Catch Up £12927</v>
          </cell>
          <cell r="BG20" t="str">
            <v>N</v>
          </cell>
          <cell r="BH20">
            <v>2669</v>
          </cell>
          <cell r="BI20" t="str">
            <v>John Ray C I Braintree</v>
          </cell>
          <cell r="BJ20" t="str">
            <v>CATHERINE RUSHEN</v>
          </cell>
          <cell r="BK20" t="str">
            <v>ADMIN@JOHNRAYINFANTS.ESSEX.SCH.UK</v>
          </cell>
          <cell r="BL20" t="str">
            <v>01376 323071</v>
          </cell>
          <cell r="BM20" t="str">
            <v>N</v>
          </cell>
          <cell r="BN20" t="str">
            <v>Y</v>
          </cell>
          <cell r="BO20" t="str">
            <v>FINAL</v>
          </cell>
          <cell r="BP20" t="str">
            <v>Y</v>
          </cell>
          <cell r="BQ20" t="str">
            <v>Accruals</v>
          </cell>
          <cell r="BR20" t="str">
            <v>N</v>
          </cell>
          <cell r="BS20" t="str">
            <v>N</v>
          </cell>
          <cell r="BT20">
            <v>71740.41</v>
          </cell>
          <cell r="BU20">
            <v>0</v>
          </cell>
          <cell r="BV20">
            <v>6657.3</v>
          </cell>
          <cell r="BW20">
            <v>1405354.51</v>
          </cell>
          <cell r="BX20">
            <v>0</v>
          </cell>
          <cell r="BY20">
            <v>58140</v>
          </cell>
          <cell r="BZ20">
            <v>0</v>
          </cell>
          <cell r="CA20">
            <v>80484</v>
          </cell>
          <cell r="CB20">
            <v>0</v>
          </cell>
          <cell r="CC20">
            <v>155850.92000000001</v>
          </cell>
          <cell r="CD20">
            <v>220</v>
          </cell>
          <cell r="CE20">
            <v>20266.43</v>
          </cell>
          <cell r="CF20">
            <v>5</v>
          </cell>
          <cell r="CG20">
            <v>5100</v>
          </cell>
          <cell r="CH20">
            <v>3905.73</v>
          </cell>
          <cell r="CI20">
            <v>0</v>
          </cell>
          <cell r="CJ20">
            <v>3855.9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5450</v>
          </cell>
          <cell r="CP20">
            <v>15170</v>
          </cell>
          <cell r="CQ20">
            <v>126638</v>
          </cell>
          <cell r="CR20">
            <v>840689.95</v>
          </cell>
          <cell r="CS20">
            <v>2865</v>
          </cell>
          <cell r="CT20">
            <v>373435.09</v>
          </cell>
          <cell r="CU20">
            <v>18178.759999999998</v>
          </cell>
          <cell r="CV20">
            <v>83790.75</v>
          </cell>
          <cell r="CW20">
            <v>43952.61</v>
          </cell>
          <cell r="CX20">
            <v>41512.94</v>
          </cell>
          <cell r="CY20">
            <v>6699.79</v>
          </cell>
          <cell r="CZ20">
            <v>4237</v>
          </cell>
          <cell r="DA20">
            <v>326</v>
          </cell>
          <cell r="DB20">
            <v>11325.95</v>
          </cell>
          <cell r="DC20">
            <v>9665.1200000000008</v>
          </cell>
          <cell r="DD20">
            <v>1529.53</v>
          </cell>
          <cell r="DE20">
            <v>28674.11</v>
          </cell>
          <cell r="DF20">
            <v>3400.33</v>
          </cell>
          <cell r="DG20">
            <v>20827.21</v>
          </cell>
          <cell r="DH20">
            <v>56862.13</v>
          </cell>
          <cell r="DI20">
            <v>15105.11</v>
          </cell>
          <cell r="DJ20">
            <v>25378.93</v>
          </cell>
          <cell r="DK20">
            <v>8928.6</v>
          </cell>
          <cell r="DL20">
            <v>0</v>
          </cell>
          <cell r="DM20">
            <v>16091</v>
          </cell>
          <cell r="DN20">
            <v>6156</v>
          </cell>
          <cell r="DO20">
            <v>0</v>
          </cell>
          <cell r="DP20">
            <v>24974.29</v>
          </cell>
          <cell r="DQ20">
            <v>5634.76</v>
          </cell>
          <cell r="DR20">
            <v>2567</v>
          </cell>
          <cell r="DS20">
            <v>200485.34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4205</v>
          </cell>
          <cell r="DZ20">
            <v>0</v>
          </cell>
          <cell r="EA20">
            <v>0</v>
          </cell>
          <cell r="EB20">
            <v>1</v>
          </cell>
          <cell r="EC20">
            <v>0</v>
          </cell>
          <cell r="ED20">
            <v>0</v>
          </cell>
          <cell r="EE20">
            <v>0</v>
          </cell>
          <cell r="EF20">
            <v>10862.3</v>
          </cell>
          <cell r="EG20">
            <v>98887.599999999162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 t="str">
            <v>N</v>
          </cell>
          <cell r="EN20" t="str">
            <v>Y</v>
          </cell>
          <cell r="EO20" t="str">
            <v/>
          </cell>
          <cell r="EP20">
            <v>0</v>
          </cell>
          <cell r="EQ20" t="str">
            <v/>
          </cell>
          <cell r="ER20" t="str">
            <v>Y</v>
          </cell>
          <cell r="ES20" t="str">
            <v>Y</v>
          </cell>
          <cell r="ET20">
            <v>0</v>
          </cell>
          <cell r="EU20" t="str">
            <v>Y</v>
          </cell>
          <cell r="EV20">
            <v>0</v>
          </cell>
          <cell r="EW20" t="str">
            <v/>
          </cell>
          <cell r="EX20">
            <v>0</v>
          </cell>
          <cell r="EY20" t="str">
            <v>Y</v>
          </cell>
          <cell r="EZ20" t="str">
            <v>Y</v>
          </cell>
          <cell r="FA20" t="str">
            <v/>
          </cell>
          <cell r="FB20" t="str">
            <v>Y</v>
          </cell>
          <cell r="FC20" t="str">
            <v/>
          </cell>
          <cell r="FD20" t="str">
            <v>Y</v>
          </cell>
          <cell r="FE20" t="str">
            <v/>
          </cell>
          <cell r="FF20" t="str">
            <v>Y</v>
          </cell>
          <cell r="FG20">
            <v>0</v>
          </cell>
          <cell r="FH20" t="str">
            <v>Y</v>
          </cell>
          <cell r="FI20">
            <v>0</v>
          </cell>
          <cell r="FJ20" t="str">
            <v>Y</v>
          </cell>
          <cell r="FK20">
            <v>0</v>
          </cell>
          <cell r="FL20">
            <v>98887.599999999162</v>
          </cell>
          <cell r="FM20">
            <v>0</v>
          </cell>
          <cell r="FN20">
            <v>98887.599999999162</v>
          </cell>
          <cell r="FO20">
            <v>0</v>
          </cell>
          <cell r="FP20">
            <v>98887.599999999162</v>
          </cell>
          <cell r="FQ20" t="str">
            <v>Y</v>
          </cell>
          <cell r="FR20" t="str">
            <v>Catherine Rushen</v>
          </cell>
          <cell r="FS20" t="str">
            <v>School Business Manager</v>
          </cell>
          <cell r="FT20" t="str">
            <v>6th May 2021</v>
          </cell>
          <cell r="FU20" t="str">
            <v>Kate Mills</v>
          </cell>
          <cell r="FV20">
            <v>44322</v>
          </cell>
          <cell r="FW20" t="str">
            <v>Y</v>
          </cell>
        </row>
        <row r="21">
          <cell r="B21">
            <v>3362</v>
          </cell>
          <cell r="C21" t="str">
            <v>St Andrews CE P Marks Tey</v>
          </cell>
          <cell r="D21">
            <v>734555.5</v>
          </cell>
          <cell r="E21">
            <v>734555.5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2700</v>
          </cell>
          <cell r="K21">
            <v>2700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14855</v>
          </cell>
          <cell r="Q21">
            <v>14855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e">
            <v>#REF!</v>
          </cell>
          <cell r="AD21" t="e">
            <v>#REF!</v>
          </cell>
          <cell r="AE21">
            <v>872677.88</v>
          </cell>
          <cell r="AF21">
            <v>872677.88</v>
          </cell>
          <cell r="AG21">
            <v>0</v>
          </cell>
          <cell r="AH21">
            <v>755206.25</v>
          </cell>
          <cell r="AI21">
            <v>755206.25000000012</v>
          </cell>
          <cell r="AJ21">
            <v>0</v>
          </cell>
          <cell r="AK21">
            <v>117471.63</v>
          </cell>
          <cell r="AL21">
            <v>0</v>
          </cell>
          <cell r="AM21">
            <v>0</v>
          </cell>
          <cell r="AN21">
            <v>407.5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8115</v>
          </cell>
          <cell r="AZ21">
            <v>0</v>
          </cell>
          <cell r="BA21">
            <v>0</v>
          </cell>
          <cell r="BB21">
            <v>40199</v>
          </cell>
          <cell r="BC21">
            <v>15223</v>
          </cell>
          <cell r="BD21">
            <v>53935</v>
          </cell>
          <cell r="BE21">
            <v>0</v>
          </cell>
          <cell r="BF21">
            <v>0</v>
          </cell>
          <cell r="BG21" t="str">
            <v>N</v>
          </cell>
          <cell r="BH21">
            <v>3027</v>
          </cell>
          <cell r="BI21" t="str">
            <v>St Andrews CE P Marks Tey</v>
          </cell>
          <cell r="BJ21" t="str">
            <v>Zoe Cornwell</v>
          </cell>
          <cell r="BK21" t="str">
            <v>hr@st-andrewscofe.essex.sch.uk</v>
          </cell>
          <cell r="BL21" t="str">
            <v>01206210638</v>
          </cell>
          <cell r="BM21" t="str">
            <v>N</v>
          </cell>
          <cell r="BN21" t="str">
            <v>Y</v>
          </cell>
          <cell r="BO21" t="str">
            <v>FINAL</v>
          </cell>
          <cell r="BP21" t="str">
            <v>Y</v>
          </cell>
          <cell r="BQ21" t="str">
            <v>Accruals</v>
          </cell>
          <cell r="BR21" t="str">
            <v>N</v>
          </cell>
          <cell r="BS21" t="str">
            <v>N</v>
          </cell>
          <cell r="BT21">
            <v>61164.98</v>
          </cell>
          <cell r="BU21">
            <v>0</v>
          </cell>
          <cell r="BV21">
            <v>9066.9</v>
          </cell>
          <cell r="BW21">
            <v>734555.5</v>
          </cell>
          <cell r="BX21">
            <v>0</v>
          </cell>
          <cell r="BY21">
            <v>2700</v>
          </cell>
          <cell r="BZ21">
            <v>0</v>
          </cell>
          <cell r="CA21">
            <v>14855</v>
          </cell>
          <cell r="CB21">
            <v>0</v>
          </cell>
          <cell r="CC21">
            <v>7514.08</v>
          </cell>
          <cell r="CD21">
            <v>0</v>
          </cell>
          <cell r="CE21">
            <v>0</v>
          </cell>
          <cell r="CF21">
            <v>4381.3999999999996</v>
          </cell>
          <cell r="CG21">
            <v>0</v>
          </cell>
          <cell r="CH21">
            <v>0</v>
          </cell>
          <cell r="CI21">
            <v>2356</v>
          </cell>
          <cell r="CJ21">
            <v>28994.13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7470</v>
          </cell>
          <cell r="CQ21">
            <v>43273</v>
          </cell>
          <cell r="CR21">
            <v>396947.24</v>
          </cell>
          <cell r="CS21">
            <v>25155.46</v>
          </cell>
          <cell r="CT21">
            <v>107697.19</v>
          </cell>
          <cell r="CU21">
            <v>30937.16</v>
          </cell>
          <cell r="CV21">
            <v>55232.55</v>
          </cell>
          <cell r="CW21">
            <v>21699.200000000001</v>
          </cell>
          <cell r="CX21">
            <v>8932.5300000000007</v>
          </cell>
          <cell r="CY21">
            <v>4084.28</v>
          </cell>
          <cell r="CZ21">
            <v>868.75</v>
          </cell>
          <cell r="DA21">
            <v>4167.6099999999997</v>
          </cell>
          <cell r="DB21">
            <v>0</v>
          </cell>
          <cell r="DC21">
            <v>597.15</v>
          </cell>
          <cell r="DD21">
            <v>3531.71</v>
          </cell>
          <cell r="DE21">
            <v>2497.75</v>
          </cell>
          <cell r="DF21">
            <v>4226.67</v>
          </cell>
          <cell r="DG21">
            <v>7349.53</v>
          </cell>
          <cell r="DH21">
            <v>36098.230000000003</v>
          </cell>
          <cell r="DI21">
            <v>6455.99</v>
          </cell>
          <cell r="DJ21">
            <v>16119.25</v>
          </cell>
          <cell r="DK21">
            <v>4024.64</v>
          </cell>
          <cell r="DL21">
            <v>0</v>
          </cell>
          <cell r="DM21">
            <v>5893.55</v>
          </cell>
          <cell r="DN21">
            <v>3097</v>
          </cell>
          <cell r="DO21">
            <v>0</v>
          </cell>
          <cell r="DP21">
            <v>7070.53</v>
          </cell>
          <cell r="DQ21">
            <v>8050.5</v>
          </cell>
          <cell r="DR21">
            <v>909.5</v>
          </cell>
          <cell r="DS21">
            <v>28148.49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13975.7</v>
          </cell>
          <cell r="DZ21">
            <v>0</v>
          </cell>
          <cell r="EA21">
            <v>0</v>
          </cell>
          <cell r="EB21">
            <v>1</v>
          </cell>
          <cell r="EC21">
            <v>0</v>
          </cell>
          <cell r="ED21">
            <v>0</v>
          </cell>
          <cell r="EE21">
            <v>0</v>
          </cell>
          <cell r="EF21">
            <v>23042.6</v>
          </cell>
          <cell r="EG21">
            <v>117471.62999999977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 t="str">
            <v>N</v>
          </cell>
          <cell r="EN21" t="str">
            <v>Y</v>
          </cell>
          <cell r="EO21" t="str">
            <v/>
          </cell>
          <cell r="EP21">
            <v>0</v>
          </cell>
          <cell r="EQ21" t="str">
            <v/>
          </cell>
          <cell r="ER21" t="str">
            <v>Y</v>
          </cell>
          <cell r="ES21" t="str">
            <v>Y</v>
          </cell>
          <cell r="ET21">
            <v>0</v>
          </cell>
          <cell r="EU21" t="str">
            <v>Y</v>
          </cell>
          <cell r="EV21">
            <v>0</v>
          </cell>
          <cell r="EW21" t="str">
            <v/>
          </cell>
          <cell r="EX21">
            <v>0</v>
          </cell>
          <cell r="EY21" t="str">
            <v>Y</v>
          </cell>
          <cell r="EZ21" t="str">
            <v>Y</v>
          </cell>
          <cell r="FA21" t="str">
            <v/>
          </cell>
          <cell r="FB21" t="str">
            <v>Y</v>
          </cell>
          <cell r="FC21" t="str">
            <v/>
          </cell>
          <cell r="FD21" t="str">
            <v>Y</v>
          </cell>
          <cell r="FE21" t="str">
            <v/>
          </cell>
          <cell r="FF21" t="str">
            <v>Y</v>
          </cell>
          <cell r="FG21">
            <v>0</v>
          </cell>
          <cell r="FH21" t="str">
            <v>Y</v>
          </cell>
          <cell r="FI21">
            <v>0</v>
          </cell>
          <cell r="FJ21" t="str">
            <v>Y</v>
          </cell>
          <cell r="FK21">
            <v>0</v>
          </cell>
          <cell r="FL21">
            <v>117471.62999999977</v>
          </cell>
          <cell r="FM21">
            <v>0</v>
          </cell>
          <cell r="FN21">
            <v>117471.62999999977</v>
          </cell>
          <cell r="FO21">
            <v>0</v>
          </cell>
          <cell r="FP21">
            <v>117471.62999999977</v>
          </cell>
          <cell r="FQ21" t="str">
            <v>Y</v>
          </cell>
          <cell r="FR21" t="str">
            <v>Z Cornwell/E Marks</v>
          </cell>
          <cell r="FS21" t="str">
            <v>Business Manager</v>
          </cell>
          <cell r="FT21">
            <v>44321</v>
          </cell>
          <cell r="FU21" t="str">
            <v>Miss S Wilding</v>
          </cell>
          <cell r="FV21">
            <v>44321</v>
          </cell>
          <cell r="FW21" t="str">
            <v>Y</v>
          </cell>
        </row>
        <row r="22">
          <cell r="B22">
            <v>1673</v>
          </cell>
          <cell r="C22" t="str">
            <v>Springfield C Primary</v>
          </cell>
          <cell r="D22">
            <v>1748668.6</v>
          </cell>
          <cell r="E22">
            <v>1748668.6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46769</v>
          </cell>
          <cell r="K22">
            <v>46769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105045</v>
          </cell>
          <cell r="Q22">
            <v>105045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e">
            <v>#REF!</v>
          </cell>
          <cell r="AD22" t="e">
            <v>#REF!</v>
          </cell>
          <cell r="AE22">
            <v>2088853.66</v>
          </cell>
          <cell r="AF22">
            <v>2088853.6600000001</v>
          </cell>
          <cell r="AG22">
            <v>0</v>
          </cell>
          <cell r="AH22">
            <v>1950755.6</v>
          </cell>
          <cell r="AI22">
            <v>1950755.6</v>
          </cell>
          <cell r="AJ22">
            <v>0</v>
          </cell>
          <cell r="AK22">
            <v>138098.06</v>
          </cell>
          <cell r="AL22">
            <v>0</v>
          </cell>
          <cell r="AM22">
            <v>0</v>
          </cell>
          <cell r="AN22">
            <v>1067.5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7928</v>
          </cell>
          <cell r="BA22">
            <v>0</v>
          </cell>
          <cell r="BB22">
            <v>41725</v>
          </cell>
          <cell r="BC22">
            <v>0</v>
          </cell>
          <cell r="BD22">
            <v>88445</v>
          </cell>
          <cell r="BE22">
            <v>0</v>
          </cell>
          <cell r="BF22">
            <v>0</v>
          </cell>
          <cell r="BG22" t="str">
            <v>N</v>
          </cell>
          <cell r="BH22">
            <v>2020</v>
          </cell>
          <cell r="BI22" t="str">
            <v>Springfield C Primary</v>
          </cell>
          <cell r="BJ22" t="str">
            <v>Tracey Hills</v>
          </cell>
          <cell r="BK22" t="str">
            <v>admin@springfield-pri.essex.sch.uk</v>
          </cell>
          <cell r="BL22" t="str">
            <v>01245 461077</v>
          </cell>
          <cell r="BM22" t="str">
            <v>N</v>
          </cell>
          <cell r="BN22" t="str">
            <v>Y</v>
          </cell>
          <cell r="BO22" t="str">
            <v>FINAL</v>
          </cell>
          <cell r="BP22" t="str">
            <v>Y</v>
          </cell>
          <cell r="BQ22" t="str">
            <v>Accruals</v>
          </cell>
          <cell r="BR22" t="str">
            <v>N</v>
          </cell>
          <cell r="BS22" t="str">
            <v>N</v>
          </cell>
          <cell r="BT22">
            <v>73246.559999999998</v>
          </cell>
          <cell r="BU22">
            <v>0</v>
          </cell>
          <cell r="BV22">
            <v>0</v>
          </cell>
          <cell r="BW22">
            <v>1748668.6</v>
          </cell>
          <cell r="BX22">
            <v>0</v>
          </cell>
          <cell r="BY22">
            <v>46769</v>
          </cell>
          <cell r="BZ22">
            <v>0</v>
          </cell>
          <cell r="CA22">
            <v>105045</v>
          </cell>
          <cell r="CB22">
            <v>0</v>
          </cell>
          <cell r="CC22">
            <v>0</v>
          </cell>
          <cell r="CD22">
            <v>6079.95</v>
          </cell>
          <cell r="CE22">
            <v>29553.24</v>
          </cell>
          <cell r="CF22">
            <v>12441.81</v>
          </cell>
          <cell r="CG22">
            <v>12087.16</v>
          </cell>
          <cell r="CH22">
            <v>0</v>
          </cell>
          <cell r="CI22">
            <v>0</v>
          </cell>
          <cell r="CJ22">
            <v>14078.03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13388</v>
          </cell>
          <cell r="CP22">
            <v>20260</v>
          </cell>
          <cell r="CQ22">
            <v>82544</v>
          </cell>
          <cell r="CR22">
            <v>975434.39</v>
          </cell>
          <cell r="CS22">
            <v>0</v>
          </cell>
          <cell r="CT22">
            <v>461797.87</v>
          </cell>
          <cell r="CU22">
            <v>33179.24</v>
          </cell>
          <cell r="CV22">
            <v>105372.82</v>
          </cell>
          <cell r="CW22">
            <v>51270.83</v>
          </cell>
          <cell r="CX22">
            <v>70043.09</v>
          </cell>
          <cell r="CY22">
            <v>8078.18</v>
          </cell>
          <cell r="CZ22">
            <v>3505.12</v>
          </cell>
          <cell r="DA22">
            <v>12046</v>
          </cell>
          <cell r="DB22">
            <v>2185.38</v>
          </cell>
          <cell r="DC22">
            <v>25194</v>
          </cell>
          <cell r="DD22">
            <v>4560</v>
          </cell>
          <cell r="DE22">
            <v>41424.21</v>
          </cell>
          <cell r="DF22">
            <v>5457.74</v>
          </cell>
          <cell r="DG22">
            <v>23252.77</v>
          </cell>
          <cell r="DH22">
            <v>45056</v>
          </cell>
          <cell r="DI22">
            <v>9519.69</v>
          </cell>
          <cell r="DJ22">
            <v>23308.89</v>
          </cell>
          <cell r="DK22">
            <v>1861.09</v>
          </cell>
          <cell r="DL22">
            <v>0</v>
          </cell>
          <cell r="DM22">
            <v>13030.34</v>
          </cell>
          <cell r="DN22">
            <v>5908.62</v>
          </cell>
          <cell r="DO22">
            <v>63</v>
          </cell>
          <cell r="DP22">
            <v>39566.51</v>
          </cell>
          <cell r="DQ22">
            <v>0</v>
          </cell>
          <cell r="DR22">
            <v>71.8</v>
          </cell>
          <cell r="DS22">
            <v>64875.71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2192</v>
          </cell>
          <cell r="DZ22">
            <v>0</v>
          </cell>
          <cell r="EA22">
            <v>0</v>
          </cell>
          <cell r="EB22">
            <v>1</v>
          </cell>
          <cell r="EC22">
            <v>0</v>
          </cell>
          <cell r="ED22">
            <v>0</v>
          </cell>
          <cell r="EE22">
            <v>0</v>
          </cell>
          <cell r="EF22">
            <v>2192</v>
          </cell>
          <cell r="EG22">
            <v>138098.05999999982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 t="str">
            <v>E24 = Bus fare paid to parent to enable her to get child to school.</v>
          </cell>
          <cell r="EM22" t="str">
            <v>N</v>
          </cell>
          <cell r="EN22" t="str">
            <v>Y</v>
          </cell>
          <cell r="EO22" t="str">
            <v/>
          </cell>
          <cell r="EP22" t="str">
            <v>Y</v>
          </cell>
          <cell r="EQ22" t="str">
            <v/>
          </cell>
          <cell r="ER22" t="str">
            <v>Y</v>
          </cell>
          <cell r="ES22" t="str">
            <v>Y</v>
          </cell>
          <cell r="ET22">
            <v>0</v>
          </cell>
          <cell r="EU22" t="str">
            <v>Y</v>
          </cell>
          <cell r="EV22">
            <v>0</v>
          </cell>
          <cell r="EW22" t="str">
            <v/>
          </cell>
          <cell r="EX22">
            <v>0</v>
          </cell>
          <cell r="EY22" t="str">
            <v>Y</v>
          </cell>
          <cell r="EZ22" t="str">
            <v>Y</v>
          </cell>
          <cell r="FA22" t="str">
            <v/>
          </cell>
          <cell r="FB22" t="str">
            <v>Y</v>
          </cell>
          <cell r="FC22" t="str">
            <v/>
          </cell>
          <cell r="FD22" t="str">
            <v>Y</v>
          </cell>
          <cell r="FE22" t="str">
            <v/>
          </cell>
          <cell r="FF22" t="str">
            <v>Y</v>
          </cell>
          <cell r="FG22">
            <v>0</v>
          </cell>
          <cell r="FH22" t="str">
            <v>Y</v>
          </cell>
          <cell r="FI22">
            <v>0</v>
          </cell>
          <cell r="FJ22" t="str">
            <v>Y</v>
          </cell>
          <cell r="FK22">
            <v>0</v>
          </cell>
          <cell r="FL22">
            <v>138098.05999999982</v>
          </cell>
          <cell r="FM22">
            <v>0</v>
          </cell>
          <cell r="FN22">
            <v>138098.05999999982</v>
          </cell>
          <cell r="FO22">
            <v>0</v>
          </cell>
          <cell r="FP22">
            <v>138098.05999999982</v>
          </cell>
          <cell r="FQ22" t="str">
            <v>Y</v>
          </cell>
          <cell r="FR22" t="str">
            <v>Tracey Hills and Helen Elliston</v>
          </cell>
          <cell r="FS22" t="str">
            <v>Office &amp; Business Manager and Finance Support</v>
          </cell>
          <cell r="FT22" t="str">
            <v>5.5.21</v>
          </cell>
          <cell r="FU22" t="str">
            <v>Jackie Pick</v>
          </cell>
          <cell r="FV22" t="str">
            <v>5.5.21</v>
          </cell>
          <cell r="FW22" t="str">
            <v>Y</v>
          </cell>
        </row>
        <row r="23">
          <cell r="B23">
            <v>2298</v>
          </cell>
          <cell r="C23" t="str">
            <v>All Saints CE P Fordham</v>
          </cell>
          <cell r="D23">
            <v>613418.5</v>
          </cell>
          <cell r="E23">
            <v>613418.5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15600</v>
          </cell>
          <cell r="K23">
            <v>15600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8380</v>
          </cell>
          <cell r="Q23">
            <v>8380</v>
          </cell>
          <cell r="R23">
            <v>0</v>
          </cell>
          <cell r="S23">
            <v>920</v>
          </cell>
          <cell r="T23">
            <v>920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e">
            <v>#REF!</v>
          </cell>
          <cell r="AD23" t="e">
            <v>#REF!</v>
          </cell>
          <cell r="AE23">
            <v>692491.58</v>
          </cell>
          <cell r="AF23">
            <v>692491.58</v>
          </cell>
          <cell r="AG23">
            <v>0</v>
          </cell>
          <cell r="AH23">
            <v>669156.59</v>
          </cell>
          <cell r="AI23">
            <v>669156.5900000002</v>
          </cell>
          <cell r="AJ23">
            <v>0</v>
          </cell>
          <cell r="AK23">
            <v>23334.99</v>
          </cell>
          <cell r="AL23">
            <v>0</v>
          </cell>
          <cell r="AM23">
            <v>0</v>
          </cell>
          <cell r="AN23">
            <v>342.5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2720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18615</v>
          </cell>
          <cell r="BD23">
            <v>2000</v>
          </cell>
          <cell r="BE23">
            <v>0</v>
          </cell>
          <cell r="BF23" t="str">
            <v>Covid Catch -up £2720</v>
          </cell>
          <cell r="BG23" t="str">
            <v>N</v>
          </cell>
          <cell r="BH23">
            <v>3024</v>
          </cell>
          <cell r="BI23" t="str">
            <v>All Saints CE P Fordham</v>
          </cell>
          <cell r="BJ23" t="str">
            <v>Kim Smith</v>
          </cell>
          <cell r="BK23" t="str">
            <v>admin@allsaints-fordham.essex.sch.uk</v>
          </cell>
          <cell r="BL23" t="str">
            <v>01206 240251</v>
          </cell>
          <cell r="BM23" t="str">
            <v>N</v>
          </cell>
          <cell r="BN23" t="str">
            <v>Y</v>
          </cell>
          <cell r="BO23" t="str">
            <v>FINAL</v>
          </cell>
          <cell r="BP23" t="str">
            <v>Y</v>
          </cell>
          <cell r="BQ23" t="str">
            <v>Accruals</v>
          </cell>
          <cell r="BR23" t="str">
            <v>N</v>
          </cell>
          <cell r="BS23" t="str">
            <v>N</v>
          </cell>
          <cell r="BT23">
            <v>3440.35</v>
          </cell>
          <cell r="BU23">
            <v>0</v>
          </cell>
          <cell r="BV23">
            <v>3333.23</v>
          </cell>
          <cell r="BW23">
            <v>613418.5</v>
          </cell>
          <cell r="BX23">
            <v>0</v>
          </cell>
          <cell r="BY23">
            <v>15600</v>
          </cell>
          <cell r="BZ23">
            <v>0</v>
          </cell>
          <cell r="CA23">
            <v>8380</v>
          </cell>
          <cell r="CB23">
            <v>920</v>
          </cell>
          <cell r="CC23">
            <v>0</v>
          </cell>
          <cell r="CD23">
            <v>500</v>
          </cell>
          <cell r="CE23">
            <v>0</v>
          </cell>
          <cell r="CF23">
            <v>5465.6</v>
          </cell>
          <cell r="CG23">
            <v>0</v>
          </cell>
          <cell r="CH23">
            <v>5964.42</v>
          </cell>
          <cell r="CI23">
            <v>300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3220</v>
          </cell>
          <cell r="CP23">
            <v>6160</v>
          </cell>
          <cell r="CQ23">
            <v>39282</v>
          </cell>
          <cell r="CR23">
            <v>346741.15</v>
          </cell>
          <cell r="CS23">
            <v>29578.94</v>
          </cell>
          <cell r="CT23">
            <v>119133.97</v>
          </cell>
          <cell r="CU23">
            <v>12758.85</v>
          </cell>
          <cell r="CV23">
            <v>35327.46</v>
          </cell>
          <cell r="CW23">
            <v>17787.169999999998</v>
          </cell>
          <cell r="CX23">
            <v>0</v>
          </cell>
          <cell r="CY23">
            <v>2217.8200000000002</v>
          </cell>
          <cell r="CZ23">
            <v>550</v>
          </cell>
          <cell r="DA23">
            <v>137</v>
          </cell>
          <cell r="DB23">
            <v>8090.81</v>
          </cell>
          <cell r="DC23">
            <v>1198.68</v>
          </cell>
          <cell r="DD23">
            <v>2895.75</v>
          </cell>
          <cell r="DE23">
            <v>9751.9699999999993</v>
          </cell>
          <cell r="DF23">
            <v>937.28</v>
          </cell>
          <cell r="DG23">
            <v>9509.9699999999993</v>
          </cell>
          <cell r="DH23">
            <v>14256</v>
          </cell>
          <cell r="DI23">
            <v>5598.63</v>
          </cell>
          <cell r="DJ23">
            <v>8079.93</v>
          </cell>
          <cell r="DK23">
            <v>7573.87</v>
          </cell>
          <cell r="DL23">
            <v>0</v>
          </cell>
          <cell r="DM23">
            <v>5076.6400000000003</v>
          </cell>
          <cell r="DN23">
            <v>1886.32</v>
          </cell>
          <cell r="DO23">
            <v>0</v>
          </cell>
          <cell r="DP23">
            <v>5486.84</v>
          </cell>
          <cell r="DQ23">
            <v>0</v>
          </cell>
          <cell r="DR23">
            <v>3903.26</v>
          </cell>
          <cell r="DS23">
            <v>30549.74</v>
          </cell>
          <cell r="DT23">
            <v>0</v>
          </cell>
          <cell r="DU23">
            <v>0</v>
          </cell>
          <cell r="DV23">
            <v>287.83</v>
          </cell>
          <cell r="DW23">
            <v>0</v>
          </cell>
          <cell r="DX23">
            <v>0</v>
          </cell>
          <cell r="DY23">
            <v>0</v>
          </cell>
          <cell r="DZ23">
            <v>67.5</v>
          </cell>
          <cell r="EA23">
            <v>287.83</v>
          </cell>
          <cell r="EB23">
            <v>1</v>
          </cell>
          <cell r="EC23">
            <v>0</v>
          </cell>
          <cell r="ED23">
            <v>0</v>
          </cell>
          <cell r="EE23">
            <v>0</v>
          </cell>
          <cell r="EF23">
            <v>3688.56</v>
          </cell>
          <cell r="EG23">
            <v>23334.989999999991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 t="str">
            <v>N</v>
          </cell>
          <cell r="EN23" t="str">
            <v>Y</v>
          </cell>
          <cell r="EO23" t="str">
            <v/>
          </cell>
          <cell r="EP23">
            <v>0</v>
          </cell>
          <cell r="EQ23" t="str">
            <v/>
          </cell>
          <cell r="ER23" t="str">
            <v>Y</v>
          </cell>
          <cell r="ES23" t="str">
            <v>Y</v>
          </cell>
          <cell r="ET23">
            <v>0</v>
          </cell>
          <cell r="EU23" t="str">
            <v>Y</v>
          </cell>
          <cell r="EV23">
            <v>0</v>
          </cell>
          <cell r="EW23" t="str">
            <v/>
          </cell>
          <cell r="EX23">
            <v>0</v>
          </cell>
          <cell r="EY23" t="str">
            <v>Y</v>
          </cell>
          <cell r="EZ23" t="str">
            <v>Y</v>
          </cell>
          <cell r="FA23" t="str">
            <v/>
          </cell>
          <cell r="FB23" t="str">
            <v>Y</v>
          </cell>
          <cell r="FC23" t="str">
            <v/>
          </cell>
          <cell r="FD23" t="str">
            <v>Y</v>
          </cell>
          <cell r="FE23" t="str">
            <v/>
          </cell>
          <cell r="FF23" t="str">
            <v>Y</v>
          </cell>
          <cell r="FG23">
            <v>0</v>
          </cell>
          <cell r="FH23" t="str">
            <v>Y</v>
          </cell>
          <cell r="FI23">
            <v>0</v>
          </cell>
          <cell r="FJ23" t="str">
            <v>Y</v>
          </cell>
          <cell r="FK23">
            <v>0</v>
          </cell>
          <cell r="FL23">
            <v>23334.989999999991</v>
          </cell>
          <cell r="FM23">
            <v>0</v>
          </cell>
          <cell r="FN23">
            <v>23334.989999999991</v>
          </cell>
          <cell r="FO23">
            <v>0</v>
          </cell>
          <cell r="FP23">
            <v>23334.989999999991</v>
          </cell>
          <cell r="FQ23" t="str">
            <v>Y</v>
          </cell>
          <cell r="FR23" t="str">
            <v>Kim Smith</v>
          </cell>
          <cell r="FS23" t="str">
            <v>Finance manager</v>
          </cell>
          <cell r="FT23" t="str">
            <v>05.05.2021</v>
          </cell>
          <cell r="FU23" t="str">
            <v>Julie Ingram</v>
          </cell>
          <cell r="FV23" t="str">
            <v>05.05.2021</v>
          </cell>
          <cell r="FW23" t="str">
            <v>Y</v>
          </cell>
        </row>
        <row r="24">
          <cell r="B24">
            <v>2072</v>
          </cell>
          <cell r="C24" t="str">
            <v>St Johns CE P Danbury</v>
          </cell>
          <cell r="D24">
            <v>867982.5</v>
          </cell>
          <cell r="E24">
            <v>867982.5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11502</v>
          </cell>
          <cell r="K24">
            <v>11502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51522</v>
          </cell>
          <cell r="Q24">
            <v>51522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e">
            <v>#REF!</v>
          </cell>
          <cell r="AD24" t="e">
            <v>#REF!</v>
          </cell>
          <cell r="AE24">
            <v>1157956.1399999999</v>
          </cell>
          <cell r="AF24">
            <v>1157956.1400000001</v>
          </cell>
          <cell r="AG24">
            <v>0</v>
          </cell>
          <cell r="AH24">
            <v>1056028.3899999999</v>
          </cell>
          <cell r="AI24">
            <v>1056028.3900000004</v>
          </cell>
          <cell r="AJ24">
            <v>0</v>
          </cell>
          <cell r="AK24">
            <v>101927.75</v>
          </cell>
          <cell r="AL24">
            <v>0</v>
          </cell>
          <cell r="AM24">
            <v>0</v>
          </cell>
          <cell r="AN24">
            <v>552.5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16954</v>
          </cell>
          <cell r="BA24">
            <v>0</v>
          </cell>
          <cell r="BB24">
            <v>43659</v>
          </cell>
          <cell r="BC24">
            <v>16092</v>
          </cell>
          <cell r="BD24">
            <v>20439</v>
          </cell>
          <cell r="BE24">
            <v>4783.3599999999997</v>
          </cell>
          <cell r="BF24">
            <v>0</v>
          </cell>
          <cell r="BG24" t="str">
            <v>N</v>
          </cell>
          <cell r="BH24">
            <v>3214</v>
          </cell>
          <cell r="BI24" t="str">
            <v>St Johns CE P Danbury</v>
          </cell>
          <cell r="BJ24" t="str">
            <v>Janet Powell</v>
          </cell>
          <cell r="BK24" t="str">
            <v>admin@st-johns-danbury.essex.sch.uk</v>
          </cell>
          <cell r="BL24" t="str">
            <v>01245 222173</v>
          </cell>
          <cell r="BM24" t="str">
            <v>N</v>
          </cell>
          <cell r="BN24" t="str">
            <v>Y</v>
          </cell>
          <cell r="BO24" t="str">
            <v>FINAL</v>
          </cell>
          <cell r="BP24" t="str">
            <v>Y</v>
          </cell>
          <cell r="BQ24" t="str">
            <v>Accruals</v>
          </cell>
          <cell r="BR24" t="str">
            <v>N</v>
          </cell>
          <cell r="BS24" t="str">
            <v>N</v>
          </cell>
          <cell r="BT24">
            <v>154304.14000000001</v>
          </cell>
          <cell r="BU24">
            <v>0</v>
          </cell>
          <cell r="BV24">
            <v>10383</v>
          </cell>
          <cell r="BW24">
            <v>867982.5</v>
          </cell>
          <cell r="BX24">
            <v>0</v>
          </cell>
          <cell r="BY24">
            <v>11502</v>
          </cell>
          <cell r="BZ24">
            <v>0</v>
          </cell>
          <cell r="CA24">
            <v>51522</v>
          </cell>
          <cell r="CB24">
            <v>0</v>
          </cell>
          <cell r="CC24">
            <v>0</v>
          </cell>
          <cell r="CD24">
            <v>50</v>
          </cell>
          <cell r="CE24">
            <v>15498.18</v>
          </cell>
          <cell r="CF24">
            <v>11647.89</v>
          </cell>
          <cell r="CG24">
            <v>3500</v>
          </cell>
          <cell r="CH24">
            <v>1026</v>
          </cell>
          <cell r="CI24">
            <v>2161.35</v>
          </cell>
          <cell r="CJ24">
            <v>18141.509999999998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2207</v>
          </cell>
          <cell r="CP24">
            <v>10320</v>
          </cell>
          <cell r="CQ24">
            <v>50288</v>
          </cell>
          <cell r="CR24">
            <v>524364.73</v>
          </cell>
          <cell r="CS24">
            <v>5359.28</v>
          </cell>
          <cell r="CT24">
            <v>189244.73</v>
          </cell>
          <cell r="CU24">
            <v>17786.689999999999</v>
          </cell>
          <cell r="CV24">
            <v>54029.18</v>
          </cell>
          <cell r="CW24">
            <v>35932.36</v>
          </cell>
          <cell r="CX24">
            <v>20396.900000000001</v>
          </cell>
          <cell r="CY24">
            <v>3719.27</v>
          </cell>
          <cell r="CZ24">
            <v>2148.0300000000002</v>
          </cell>
          <cell r="DA24">
            <v>8640.0400000000009</v>
          </cell>
          <cell r="DB24">
            <v>0</v>
          </cell>
          <cell r="DC24">
            <v>11382.85</v>
          </cell>
          <cell r="DD24">
            <v>4565</v>
          </cell>
          <cell r="DE24">
            <v>19998.5</v>
          </cell>
          <cell r="DF24">
            <v>11682.75</v>
          </cell>
          <cell r="DG24">
            <v>24450.37</v>
          </cell>
          <cell r="DH24">
            <v>22579.75</v>
          </cell>
          <cell r="DI24">
            <v>6345.71</v>
          </cell>
          <cell r="DJ24">
            <v>20700.95</v>
          </cell>
          <cell r="DK24">
            <v>32677.4</v>
          </cell>
          <cell r="DL24">
            <v>0</v>
          </cell>
          <cell r="DM24">
            <v>8573.48</v>
          </cell>
          <cell r="DN24">
            <v>4199</v>
          </cell>
          <cell r="DO24">
            <v>0</v>
          </cell>
          <cell r="DP24">
            <v>17147.91</v>
          </cell>
          <cell r="DQ24">
            <v>0</v>
          </cell>
          <cell r="DR24">
            <v>8074.49</v>
          </cell>
          <cell r="DS24">
            <v>49006.81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1</v>
          </cell>
          <cell r="EC24">
            <v>0</v>
          </cell>
          <cell r="ED24">
            <v>0</v>
          </cell>
          <cell r="EE24">
            <v>0</v>
          </cell>
          <cell r="EF24">
            <v>5599.64</v>
          </cell>
          <cell r="EG24">
            <v>97144.389999999898</v>
          </cell>
          <cell r="EH24">
            <v>0</v>
          </cell>
          <cell r="EI24">
            <v>4783.3599999999997</v>
          </cell>
          <cell r="EJ24">
            <v>0</v>
          </cell>
          <cell r="EK24">
            <v>0</v>
          </cell>
          <cell r="EL24">
            <v>0</v>
          </cell>
          <cell r="EM24" t="str">
            <v>N</v>
          </cell>
          <cell r="EN24" t="str">
            <v>Y</v>
          </cell>
          <cell r="EO24" t="str">
            <v/>
          </cell>
          <cell r="EP24">
            <v>0</v>
          </cell>
          <cell r="EQ24" t="str">
            <v/>
          </cell>
          <cell r="ER24" t="str">
            <v>Y</v>
          </cell>
          <cell r="ES24" t="str">
            <v>Y</v>
          </cell>
          <cell r="ET24">
            <v>0</v>
          </cell>
          <cell r="EU24" t="str">
            <v>Y</v>
          </cell>
          <cell r="EV24">
            <v>0</v>
          </cell>
          <cell r="EW24" t="str">
            <v/>
          </cell>
          <cell r="EX24">
            <v>0</v>
          </cell>
          <cell r="EY24" t="str">
            <v>Y</v>
          </cell>
          <cell r="EZ24" t="str">
            <v>Y</v>
          </cell>
          <cell r="FA24" t="str">
            <v/>
          </cell>
          <cell r="FB24" t="str">
            <v>Y</v>
          </cell>
          <cell r="FC24" t="str">
            <v/>
          </cell>
          <cell r="FD24" t="str">
            <v>Y</v>
          </cell>
          <cell r="FE24" t="str">
            <v/>
          </cell>
          <cell r="FF24" t="str">
            <v>Y</v>
          </cell>
          <cell r="FG24">
            <v>0</v>
          </cell>
          <cell r="FH24" t="str">
            <v>Y</v>
          </cell>
          <cell r="FI24">
            <v>0</v>
          </cell>
          <cell r="FJ24" t="str">
            <v>Y</v>
          </cell>
          <cell r="FK24">
            <v>0</v>
          </cell>
          <cell r="FL24">
            <v>97144.389999999898</v>
          </cell>
          <cell r="FM24">
            <v>0</v>
          </cell>
          <cell r="FN24">
            <v>97144.389999999898</v>
          </cell>
          <cell r="FO24">
            <v>4783.3599999999997</v>
          </cell>
          <cell r="FP24">
            <v>101927.7499999999</v>
          </cell>
          <cell r="FQ24" t="str">
            <v>Y</v>
          </cell>
          <cell r="FR24" t="str">
            <v>Jan Powell</v>
          </cell>
          <cell r="FS24" t="str">
            <v>SBM</v>
          </cell>
          <cell r="FT24">
            <v>44314</v>
          </cell>
          <cell r="FU24" t="str">
            <v>Jona Davies</v>
          </cell>
          <cell r="FV24">
            <v>44321</v>
          </cell>
          <cell r="FW24" t="str">
            <v>Y</v>
          </cell>
        </row>
        <row r="25">
          <cell r="B25">
            <v>3216</v>
          </cell>
          <cell r="C25" t="str">
            <v>Langham C P</v>
          </cell>
          <cell r="D25">
            <v>524373</v>
          </cell>
          <cell r="E25">
            <v>524373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18420</v>
          </cell>
          <cell r="K25">
            <v>18420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6620</v>
          </cell>
          <cell r="Q25">
            <v>6620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e">
            <v>#REF!</v>
          </cell>
          <cell r="AD25" t="e">
            <v>#REF!</v>
          </cell>
          <cell r="AE25">
            <v>630165.91</v>
          </cell>
          <cell r="AF25">
            <v>630165.91</v>
          </cell>
          <cell r="AG25">
            <v>0</v>
          </cell>
          <cell r="AH25">
            <v>595977.51</v>
          </cell>
          <cell r="AI25">
            <v>595977.51</v>
          </cell>
          <cell r="AJ25">
            <v>0</v>
          </cell>
          <cell r="AK25">
            <v>34188.400000000001</v>
          </cell>
          <cell r="AL25">
            <v>0</v>
          </cell>
          <cell r="AM25">
            <v>0</v>
          </cell>
          <cell r="AN25">
            <v>260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1345</v>
          </cell>
          <cell r="BA25">
            <v>0</v>
          </cell>
          <cell r="BB25">
            <v>0</v>
          </cell>
          <cell r="BC25">
            <v>23581</v>
          </cell>
          <cell r="BD25">
            <v>9262</v>
          </cell>
          <cell r="BE25">
            <v>0</v>
          </cell>
          <cell r="BF25">
            <v>0</v>
          </cell>
          <cell r="BG25" t="str">
            <v>N</v>
          </cell>
          <cell r="BH25">
            <v>2039</v>
          </cell>
          <cell r="BI25" t="str">
            <v>Langham C P</v>
          </cell>
          <cell r="BJ25" t="str">
            <v>Carol Hobson</v>
          </cell>
          <cell r="BK25" t="str">
            <v>office@langham.essex.sch.uk</v>
          </cell>
          <cell r="BL25" t="str">
            <v>01206 272266</v>
          </cell>
          <cell r="BM25" t="str">
            <v>N</v>
          </cell>
          <cell r="BN25" t="str">
            <v>Y</v>
          </cell>
          <cell r="BO25" t="str">
            <v>FINAL</v>
          </cell>
          <cell r="BP25" t="str">
            <v>Y</v>
          </cell>
          <cell r="BQ25" t="str">
            <v>Accruals</v>
          </cell>
          <cell r="BR25" t="str">
            <v>N</v>
          </cell>
          <cell r="BS25" t="str">
            <v>N</v>
          </cell>
          <cell r="BT25">
            <v>41688.910000000003</v>
          </cell>
          <cell r="BU25">
            <v>0</v>
          </cell>
          <cell r="BV25">
            <v>0</v>
          </cell>
          <cell r="BW25">
            <v>524373</v>
          </cell>
          <cell r="BX25">
            <v>0</v>
          </cell>
          <cell r="BY25">
            <v>18420</v>
          </cell>
          <cell r="BZ25">
            <v>0</v>
          </cell>
          <cell r="CA25">
            <v>6620</v>
          </cell>
          <cell r="CB25">
            <v>0</v>
          </cell>
          <cell r="CC25">
            <v>230</v>
          </cell>
          <cell r="CD25">
            <v>0</v>
          </cell>
          <cell r="CE25">
            <v>2911</v>
          </cell>
          <cell r="CF25">
            <v>4409.1000000000004</v>
          </cell>
          <cell r="CG25">
            <v>3500</v>
          </cell>
          <cell r="CH25">
            <v>0</v>
          </cell>
          <cell r="CI25">
            <v>5804.8</v>
          </cell>
          <cell r="CJ25">
            <v>1670.37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6310</v>
          </cell>
          <cell r="CQ25">
            <v>33014</v>
          </cell>
          <cell r="CR25">
            <v>334214.02</v>
          </cell>
          <cell r="CS25">
            <v>572.86</v>
          </cell>
          <cell r="CT25">
            <v>99781.88</v>
          </cell>
          <cell r="CU25">
            <v>9390.6200000000008</v>
          </cell>
          <cell r="CV25">
            <v>29850.14</v>
          </cell>
          <cell r="CW25">
            <v>12740.07</v>
          </cell>
          <cell r="CX25">
            <v>11960.85</v>
          </cell>
          <cell r="CY25">
            <v>3487.51</v>
          </cell>
          <cell r="CZ25">
            <v>0</v>
          </cell>
          <cell r="DA25">
            <v>5704.12</v>
          </cell>
          <cell r="DB25">
            <v>533.52</v>
          </cell>
          <cell r="DC25">
            <v>10660.27</v>
          </cell>
          <cell r="DD25">
            <v>2192.96</v>
          </cell>
          <cell r="DE25">
            <v>2692.92</v>
          </cell>
          <cell r="DF25">
            <v>1935.31</v>
          </cell>
          <cell r="DG25">
            <v>9351.98</v>
          </cell>
          <cell r="DH25">
            <v>12599.75</v>
          </cell>
          <cell r="DI25">
            <v>0</v>
          </cell>
          <cell r="DJ25">
            <v>16064.34</v>
          </cell>
          <cell r="DK25">
            <v>706.84</v>
          </cell>
          <cell r="DL25">
            <v>0</v>
          </cell>
          <cell r="DM25">
            <v>3860.46</v>
          </cell>
          <cell r="DN25">
            <v>1442.48</v>
          </cell>
          <cell r="DO25">
            <v>0</v>
          </cell>
          <cell r="DP25">
            <v>11019.86</v>
          </cell>
          <cell r="DQ25">
            <v>0</v>
          </cell>
          <cell r="DR25">
            <v>3052.94</v>
          </cell>
          <cell r="DS25">
            <v>30947.08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6724.09</v>
          </cell>
          <cell r="DZ25">
            <v>0</v>
          </cell>
          <cell r="EA25">
            <v>0</v>
          </cell>
          <cell r="EB25">
            <v>1</v>
          </cell>
          <cell r="EC25">
            <v>0</v>
          </cell>
          <cell r="ED25">
            <v>2069.19</v>
          </cell>
          <cell r="EE25">
            <v>0</v>
          </cell>
          <cell r="EF25">
            <v>4654.8999999999996</v>
          </cell>
          <cell r="EG25">
            <v>34188.400000000256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 t="str">
            <v>N</v>
          </cell>
          <cell r="EN25" t="str">
            <v>Y</v>
          </cell>
          <cell r="EO25" t="str">
            <v/>
          </cell>
          <cell r="EP25">
            <v>0</v>
          </cell>
          <cell r="EQ25" t="str">
            <v/>
          </cell>
          <cell r="ER25" t="str">
            <v>Y</v>
          </cell>
          <cell r="ES25" t="str">
            <v>Y</v>
          </cell>
          <cell r="ET25">
            <v>0</v>
          </cell>
          <cell r="EU25" t="str">
            <v>Y</v>
          </cell>
          <cell r="EV25">
            <v>0</v>
          </cell>
          <cell r="EW25" t="str">
            <v/>
          </cell>
          <cell r="EX25">
            <v>0</v>
          </cell>
          <cell r="EY25" t="str">
            <v>Y</v>
          </cell>
          <cell r="EZ25" t="str">
            <v>Y</v>
          </cell>
          <cell r="FA25" t="str">
            <v/>
          </cell>
          <cell r="FB25" t="str">
            <v>Y</v>
          </cell>
          <cell r="FC25" t="str">
            <v/>
          </cell>
          <cell r="FD25" t="str">
            <v>Y</v>
          </cell>
          <cell r="FE25" t="str">
            <v/>
          </cell>
          <cell r="FF25" t="str">
            <v>Y</v>
          </cell>
          <cell r="FG25">
            <v>0</v>
          </cell>
          <cell r="FH25" t="str">
            <v>Y</v>
          </cell>
          <cell r="FI25">
            <v>0</v>
          </cell>
          <cell r="FJ25" t="str">
            <v>Y</v>
          </cell>
          <cell r="FK25">
            <v>0</v>
          </cell>
          <cell r="FL25">
            <v>34188.400000000256</v>
          </cell>
          <cell r="FM25">
            <v>0</v>
          </cell>
          <cell r="FN25">
            <v>34188.400000000256</v>
          </cell>
          <cell r="FO25">
            <v>0</v>
          </cell>
          <cell r="FP25">
            <v>34188.400000000256</v>
          </cell>
          <cell r="FQ25" t="str">
            <v>Y</v>
          </cell>
          <cell r="FR25" t="str">
            <v xml:space="preserve">Ms Carol Hobson </v>
          </cell>
          <cell r="FS25" t="str">
            <v xml:space="preserve">Finance Officer </v>
          </cell>
          <cell r="FT25">
            <v>44321</v>
          </cell>
          <cell r="FU25" t="str">
            <v>Mr Andrew MacDonald</v>
          </cell>
          <cell r="FV25">
            <v>44321</v>
          </cell>
          <cell r="FW25" t="str">
            <v>Y</v>
          </cell>
        </row>
        <row r="26">
          <cell r="B26">
            <v>4358</v>
          </cell>
          <cell r="C26" t="str">
            <v>Tendring C P</v>
          </cell>
          <cell r="D26">
            <v>963303.76</v>
          </cell>
          <cell r="E26">
            <v>963303.76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20094</v>
          </cell>
          <cell r="K26">
            <v>20094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25150</v>
          </cell>
          <cell r="Q26">
            <v>25150</v>
          </cell>
          <cell r="R26">
            <v>0</v>
          </cell>
          <cell r="S26">
            <v>500</v>
          </cell>
          <cell r="T26">
            <v>500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e">
            <v>#REF!</v>
          </cell>
          <cell r="AD26" t="e">
            <v>#REF!</v>
          </cell>
          <cell r="AE26">
            <v>1107492.18</v>
          </cell>
          <cell r="AF26">
            <v>1107492.1800000002</v>
          </cell>
          <cell r="AG26">
            <v>0</v>
          </cell>
          <cell r="AH26">
            <v>1024471.07</v>
          </cell>
          <cell r="AI26">
            <v>1024471.0699999998</v>
          </cell>
          <cell r="AJ26">
            <v>0</v>
          </cell>
          <cell r="AK26">
            <v>83021.11</v>
          </cell>
          <cell r="AL26">
            <v>0</v>
          </cell>
          <cell r="AM26">
            <v>0</v>
          </cell>
          <cell r="AN26">
            <v>402.5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4000</v>
          </cell>
          <cell r="AZ26">
            <v>6356</v>
          </cell>
          <cell r="BA26">
            <v>0</v>
          </cell>
          <cell r="BB26">
            <v>55253</v>
          </cell>
          <cell r="BC26">
            <v>17412</v>
          </cell>
          <cell r="BD26">
            <v>0</v>
          </cell>
          <cell r="BE26">
            <v>0</v>
          </cell>
          <cell r="BF26">
            <v>0</v>
          </cell>
          <cell r="BG26" t="str">
            <v>N</v>
          </cell>
          <cell r="BH26">
            <v>2050</v>
          </cell>
          <cell r="BI26" t="str">
            <v>Tendring C P</v>
          </cell>
          <cell r="BJ26" t="str">
            <v>Joanna Marshall</v>
          </cell>
          <cell r="BK26" t="str">
            <v>admin@tendring-pri.essex.sch.uk</v>
          </cell>
          <cell r="BL26" t="str">
            <v>01255 830307</v>
          </cell>
          <cell r="BM26" t="str">
            <v>N</v>
          </cell>
          <cell r="BN26" t="str">
            <v>Y</v>
          </cell>
          <cell r="BO26" t="str">
            <v>FINAL</v>
          </cell>
          <cell r="BP26" t="str">
            <v>Y</v>
          </cell>
          <cell r="BQ26" t="str">
            <v>Accruals</v>
          </cell>
          <cell r="BR26" t="str">
            <v>N</v>
          </cell>
          <cell r="BS26" t="str">
            <v>N</v>
          </cell>
          <cell r="BT26">
            <v>38997.919999999998</v>
          </cell>
          <cell r="BU26">
            <v>0</v>
          </cell>
          <cell r="BV26">
            <v>744</v>
          </cell>
          <cell r="BW26">
            <v>963303.76</v>
          </cell>
          <cell r="BX26">
            <v>0</v>
          </cell>
          <cell r="BY26">
            <v>20094</v>
          </cell>
          <cell r="BZ26">
            <v>0</v>
          </cell>
          <cell r="CA26">
            <v>25150</v>
          </cell>
          <cell r="CB26">
            <v>500</v>
          </cell>
          <cell r="CC26">
            <v>400</v>
          </cell>
          <cell r="CD26">
            <v>0</v>
          </cell>
          <cell r="CE26">
            <v>2780.08</v>
          </cell>
          <cell r="CF26">
            <v>4059.4</v>
          </cell>
          <cell r="CG26">
            <v>1218</v>
          </cell>
          <cell r="CH26">
            <v>351.12</v>
          </cell>
          <cell r="CI26">
            <v>0</v>
          </cell>
          <cell r="CJ26">
            <v>2173.06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642</v>
          </cell>
          <cell r="CP26">
            <v>7560</v>
          </cell>
          <cell r="CQ26">
            <v>51403</v>
          </cell>
          <cell r="CR26">
            <v>406999.76</v>
          </cell>
          <cell r="CS26">
            <v>575.82000000000005</v>
          </cell>
          <cell r="CT26">
            <v>144374.07999999999</v>
          </cell>
          <cell r="CU26">
            <v>0</v>
          </cell>
          <cell r="CV26">
            <v>44918.28</v>
          </cell>
          <cell r="CW26">
            <v>0</v>
          </cell>
          <cell r="CX26">
            <v>15601.54</v>
          </cell>
          <cell r="CY26">
            <v>2779.1</v>
          </cell>
          <cell r="CZ26">
            <v>1091.98</v>
          </cell>
          <cell r="DA26">
            <v>5996.41</v>
          </cell>
          <cell r="DB26">
            <v>0</v>
          </cell>
          <cell r="DC26">
            <v>3038.6</v>
          </cell>
          <cell r="DD26">
            <v>6924.67</v>
          </cell>
          <cell r="DE26">
            <v>12252.89</v>
          </cell>
          <cell r="DF26">
            <v>3083.94</v>
          </cell>
          <cell r="DG26">
            <v>9076.92</v>
          </cell>
          <cell r="DH26">
            <v>18712.5</v>
          </cell>
          <cell r="DI26">
            <v>256800.23</v>
          </cell>
          <cell r="DJ26">
            <v>8222.68</v>
          </cell>
          <cell r="DK26">
            <v>6838.39</v>
          </cell>
          <cell r="DL26">
            <v>0</v>
          </cell>
          <cell r="DM26">
            <v>3674.92</v>
          </cell>
          <cell r="DN26">
            <v>3489.17</v>
          </cell>
          <cell r="DO26">
            <v>0</v>
          </cell>
          <cell r="DP26">
            <v>28170.41</v>
          </cell>
          <cell r="DQ26">
            <v>0</v>
          </cell>
          <cell r="DR26">
            <v>17003.060000000001</v>
          </cell>
          <cell r="DS26">
            <v>35985.879999999997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2897.29</v>
          </cell>
          <cell r="DZ26">
            <v>0</v>
          </cell>
          <cell r="EA26">
            <v>0</v>
          </cell>
          <cell r="EB26">
            <v>1</v>
          </cell>
          <cell r="EC26">
            <v>0</v>
          </cell>
          <cell r="ED26">
            <v>0</v>
          </cell>
          <cell r="EE26">
            <v>0</v>
          </cell>
          <cell r="EF26">
            <v>3641.29</v>
          </cell>
          <cell r="EG26">
            <v>83021.10999999952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 t="str">
            <v>N</v>
          </cell>
          <cell r="EN26" t="str">
            <v>Y</v>
          </cell>
          <cell r="EO26" t="str">
            <v/>
          </cell>
          <cell r="EP26">
            <v>0</v>
          </cell>
          <cell r="EQ26" t="str">
            <v/>
          </cell>
          <cell r="ER26" t="str">
            <v>Y</v>
          </cell>
          <cell r="ES26" t="str">
            <v>Y</v>
          </cell>
          <cell r="ET26">
            <v>0</v>
          </cell>
          <cell r="EU26" t="str">
            <v>Y</v>
          </cell>
          <cell r="EV26">
            <v>0</v>
          </cell>
          <cell r="EW26" t="str">
            <v/>
          </cell>
          <cell r="EX26">
            <v>0</v>
          </cell>
          <cell r="EY26" t="str">
            <v>Y</v>
          </cell>
          <cell r="EZ26" t="str">
            <v>Y</v>
          </cell>
          <cell r="FA26" t="str">
            <v/>
          </cell>
          <cell r="FB26" t="str">
            <v>Y</v>
          </cell>
          <cell r="FC26" t="str">
            <v/>
          </cell>
          <cell r="FD26" t="str">
            <v>Y</v>
          </cell>
          <cell r="FE26" t="str">
            <v/>
          </cell>
          <cell r="FF26" t="str">
            <v>Y</v>
          </cell>
          <cell r="FG26">
            <v>0</v>
          </cell>
          <cell r="FH26" t="str">
            <v>Y</v>
          </cell>
          <cell r="FI26">
            <v>0</v>
          </cell>
          <cell r="FJ26" t="str">
            <v>Y</v>
          </cell>
          <cell r="FK26">
            <v>0</v>
          </cell>
          <cell r="FL26">
            <v>83021.10999999952</v>
          </cell>
          <cell r="FM26">
            <v>0</v>
          </cell>
          <cell r="FN26">
            <v>83021.10999999952</v>
          </cell>
          <cell r="FO26">
            <v>0</v>
          </cell>
          <cell r="FP26">
            <v>83021.10999999952</v>
          </cell>
          <cell r="FQ26" t="str">
            <v>Y</v>
          </cell>
          <cell r="FR26" t="str">
            <v>Mrs Wendy Dykes</v>
          </cell>
          <cell r="FS26" t="str">
            <v>Office Manager</v>
          </cell>
          <cell r="FT26">
            <v>44321</v>
          </cell>
          <cell r="FU26" t="str">
            <v>Miss Joanna Marshall</v>
          </cell>
          <cell r="FV26">
            <v>44321</v>
          </cell>
          <cell r="FW26" t="str">
            <v>Y</v>
          </cell>
        </row>
        <row r="27">
          <cell r="B27">
            <v>4200</v>
          </cell>
          <cell r="C27" t="str">
            <v>Bentfield C P Stansted</v>
          </cell>
          <cell r="D27">
            <v>1254694.31</v>
          </cell>
          <cell r="E27">
            <v>1254694.31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422177.88</v>
          </cell>
          <cell r="K27">
            <v>422177.88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20645</v>
          </cell>
          <cell r="Q27">
            <v>20645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e">
            <v>#REF!</v>
          </cell>
          <cell r="AD27" t="e">
            <v>#REF!</v>
          </cell>
          <cell r="AE27">
            <v>1759733.55</v>
          </cell>
          <cell r="AF27">
            <v>1759733.5499999998</v>
          </cell>
          <cell r="AG27">
            <v>0</v>
          </cell>
          <cell r="AH27">
            <v>1574376.33</v>
          </cell>
          <cell r="AI27">
            <v>1574376.3299999996</v>
          </cell>
          <cell r="AJ27">
            <v>0</v>
          </cell>
          <cell r="AK27">
            <v>185357.22</v>
          </cell>
          <cell r="AL27">
            <v>0</v>
          </cell>
          <cell r="AM27">
            <v>0</v>
          </cell>
          <cell r="AN27">
            <v>560</v>
          </cell>
          <cell r="AO27">
            <v>0</v>
          </cell>
          <cell r="AP27">
            <v>0</v>
          </cell>
          <cell r="AQ27">
            <v>24261.47</v>
          </cell>
          <cell r="AR27">
            <v>0</v>
          </cell>
          <cell r="AS27">
            <v>0</v>
          </cell>
          <cell r="AT27">
            <v>850</v>
          </cell>
          <cell r="AU27">
            <v>0</v>
          </cell>
          <cell r="AV27">
            <v>0</v>
          </cell>
          <cell r="AW27">
            <v>0</v>
          </cell>
          <cell r="AX27">
            <v>16199</v>
          </cell>
          <cell r="AY27">
            <v>0</v>
          </cell>
          <cell r="AZ27">
            <v>2871</v>
          </cell>
          <cell r="BA27">
            <v>0</v>
          </cell>
          <cell r="BB27">
            <v>134149</v>
          </cell>
          <cell r="BC27">
            <v>0</v>
          </cell>
          <cell r="BD27">
            <v>32000</v>
          </cell>
          <cell r="BE27">
            <v>138.22000000000025</v>
          </cell>
          <cell r="BF27" t="str">
            <v>Sports FundinG - £5326.27; covid catch up £10871</v>
          </cell>
          <cell r="BG27" t="str">
            <v>N</v>
          </cell>
          <cell r="BH27">
            <v>2747</v>
          </cell>
          <cell r="BI27" t="str">
            <v>Bentfield C P Stansted</v>
          </cell>
          <cell r="BJ27" t="str">
            <v>Loretta Headley</v>
          </cell>
          <cell r="BK27" t="str">
            <v>admin@bentfield.essex.sch.uk</v>
          </cell>
          <cell r="BL27" t="str">
            <v>01279 813626</v>
          </cell>
          <cell r="BM27" t="str">
            <v>N</v>
          </cell>
          <cell r="BN27" t="str">
            <v>Y</v>
          </cell>
          <cell r="BO27" t="str">
            <v>FINAL</v>
          </cell>
          <cell r="BP27" t="str">
            <v>Y</v>
          </cell>
          <cell r="BQ27" t="str">
            <v>Accruals</v>
          </cell>
          <cell r="BR27" t="str">
            <v>N</v>
          </cell>
          <cell r="BS27" t="str">
            <v>N</v>
          </cell>
          <cell r="BT27">
            <v>19526.61</v>
          </cell>
          <cell r="BU27">
            <v>0</v>
          </cell>
          <cell r="BV27">
            <v>138.22</v>
          </cell>
          <cell r="BW27">
            <v>1254694.31</v>
          </cell>
          <cell r="BX27">
            <v>0</v>
          </cell>
          <cell r="BY27">
            <v>422177.88</v>
          </cell>
          <cell r="BZ27">
            <v>0</v>
          </cell>
          <cell r="CA27">
            <v>20645</v>
          </cell>
          <cell r="CB27">
            <v>0</v>
          </cell>
          <cell r="CC27">
            <v>590</v>
          </cell>
          <cell r="CD27">
            <v>0</v>
          </cell>
          <cell r="CE27">
            <v>4389.84</v>
          </cell>
          <cell r="CF27">
            <v>15749.06</v>
          </cell>
          <cell r="CG27">
            <v>0</v>
          </cell>
          <cell r="CH27">
            <v>0</v>
          </cell>
          <cell r="CI27">
            <v>0.85</v>
          </cell>
          <cell r="CJ27">
            <v>6383.77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11480</v>
          </cell>
          <cell r="CQ27">
            <v>56743</v>
          </cell>
          <cell r="CR27">
            <v>553732.31000000006</v>
          </cell>
          <cell r="CS27">
            <v>6365.57</v>
          </cell>
          <cell r="CT27">
            <v>682276.7</v>
          </cell>
          <cell r="CU27">
            <v>37794.080000000002</v>
          </cell>
          <cell r="CV27">
            <v>62585.04</v>
          </cell>
          <cell r="CW27">
            <v>0</v>
          </cell>
          <cell r="CX27">
            <v>13533.78</v>
          </cell>
          <cell r="CY27">
            <v>5191.4799999999996</v>
          </cell>
          <cell r="CZ27">
            <v>2501.8000000000002</v>
          </cell>
          <cell r="DA27">
            <v>5568.19</v>
          </cell>
          <cell r="DB27">
            <v>1297.8900000000001</v>
          </cell>
          <cell r="DC27">
            <v>11926.7</v>
          </cell>
          <cell r="DD27">
            <v>8484.84</v>
          </cell>
          <cell r="DE27">
            <v>18155.259999999998</v>
          </cell>
          <cell r="DF27">
            <v>1103.18</v>
          </cell>
          <cell r="DG27">
            <v>22607.07</v>
          </cell>
          <cell r="DH27">
            <v>39936</v>
          </cell>
          <cell r="DI27">
            <v>3971.14</v>
          </cell>
          <cell r="DJ27">
            <v>11090.69</v>
          </cell>
          <cell r="DK27">
            <v>6840.2</v>
          </cell>
          <cell r="DL27">
            <v>0</v>
          </cell>
          <cell r="DM27">
            <v>14024.86</v>
          </cell>
          <cell r="DN27">
            <v>4529.1099999999997</v>
          </cell>
          <cell r="DO27">
            <v>0</v>
          </cell>
          <cell r="DP27">
            <v>40615.269999999997</v>
          </cell>
          <cell r="DQ27">
            <v>33048</v>
          </cell>
          <cell r="DR27">
            <v>4507.8100000000004</v>
          </cell>
          <cell r="DS27">
            <v>35474.35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5243</v>
          </cell>
          <cell r="DZ27">
            <v>0</v>
          </cell>
          <cell r="EA27">
            <v>0</v>
          </cell>
          <cell r="EB27">
            <v>1</v>
          </cell>
          <cell r="EC27">
            <v>0</v>
          </cell>
          <cell r="ED27">
            <v>0</v>
          </cell>
          <cell r="EE27">
            <v>0</v>
          </cell>
          <cell r="EF27">
            <v>5243</v>
          </cell>
          <cell r="EG27">
            <v>185219</v>
          </cell>
          <cell r="EH27">
            <v>0</v>
          </cell>
          <cell r="EI27">
            <v>138.22000000000025</v>
          </cell>
          <cell r="EJ27">
            <v>0</v>
          </cell>
          <cell r="EK27">
            <v>0</v>
          </cell>
          <cell r="EL27">
            <v>0</v>
          </cell>
          <cell r="EM27" t="str">
            <v>N</v>
          </cell>
          <cell r="EN27" t="str">
            <v>Y</v>
          </cell>
          <cell r="EO27" t="str">
            <v/>
          </cell>
          <cell r="EP27">
            <v>0</v>
          </cell>
          <cell r="EQ27" t="str">
            <v/>
          </cell>
          <cell r="ER27" t="str">
            <v>Y</v>
          </cell>
          <cell r="ES27" t="str">
            <v>Y</v>
          </cell>
          <cell r="ET27">
            <v>0</v>
          </cell>
          <cell r="EU27" t="str">
            <v>Y</v>
          </cell>
          <cell r="EV27">
            <v>0</v>
          </cell>
          <cell r="EW27" t="str">
            <v/>
          </cell>
          <cell r="EX27">
            <v>0</v>
          </cell>
          <cell r="EY27" t="str">
            <v>Y</v>
          </cell>
          <cell r="EZ27" t="str">
            <v>Y</v>
          </cell>
          <cell r="FA27" t="str">
            <v/>
          </cell>
          <cell r="FB27" t="str">
            <v>Y</v>
          </cell>
          <cell r="FC27" t="str">
            <v/>
          </cell>
          <cell r="FD27" t="str">
            <v>Y</v>
          </cell>
          <cell r="FE27" t="str">
            <v/>
          </cell>
          <cell r="FF27" t="str">
            <v>Y</v>
          </cell>
          <cell r="FG27">
            <v>0</v>
          </cell>
          <cell r="FH27" t="str">
            <v>Y</v>
          </cell>
          <cell r="FI27">
            <v>0</v>
          </cell>
          <cell r="FJ27" t="str">
            <v>Y</v>
          </cell>
          <cell r="FK27">
            <v>0</v>
          </cell>
          <cell r="FL27">
            <v>185219</v>
          </cell>
          <cell r="FM27">
            <v>0</v>
          </cell>
          <cell r="FN27">
            <v>185219</v>
          </cell>
          <cell r="FO27">
            <v>138.22000000000025</v>
          </cell>
          <cell r="FP27">
            <v>185357.22</v>
          </cell>
          <cell r="FQ27" t="str">
            <v>Y</v>
          </cell>
          <cell r="FR27" t="str">
            <v>Loretta Headley</v>
          </cell>
          <cell r="FS27" t="str">
            <v>Business Manager</v>
          </cell>
          <cell r="FT27" t="str">
            <v>30.4.21</v>
          </cell>
          <cell r="FU27" t="str">
            <v>David Rogers</v>
          </cell>
          <cell r="FV27" t="str">
            <v>30.4.21</v>
          </cell>
          <cell r="FW27" t="str">
            <v>Y</v>
          </cell>
        </row>
        <row r="28">
          <cell r="B28">
            <v>4856</v>
          </cell>
          <cell r="C28" t="str">
            <v>Broomgrove C I Wivenhoe</v>
          </cell>
          <cell r="D28">
            <v>727335</v>
          </cell>
          <cell r="E28">
            <v>727335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17620</v>
          </cell>
          <cell r="K28">
            <v>17620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33590</v>
          </cell>
          <cell r="Q28">
            <v>33590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e">
            <v>#REF!</v>
          </cell>
          <cell r="AD28" t="e">
            <v>#REF!</v>
          </cell>
          <cell r="AE28">
            <v>971355.59</v>
          </cell>
          <cell r="AF28">
            <v>971355.59</v>
          </cell>
          <cell r="AG28">
            <v>0</v>
          </cell>
          <cell r="AH28">
            <v>872897.61</v>
          </cell>
          <cell r="AI28">
            <v>872897.60999999952</v>
          </cell>
          <cell r="AJ28">
            <v>0</v>
          </cell>
          <cell r="AK28">
            <v>98457.98</v>
          </cell>
          <cell r="AL28">
            <v>0</v>
          </cell>
          <cell r="AM28">
            <v>0</v>
          </cell>
          <cell r="AN28">
            <v>415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7883</v>
          </cell>
          <cell r="AY28">
            <v>11583</v>
          </cell>
          <cell r="AZ28">
            <v>9885</v>
          </cell>
          <cell r="BA28">
            <v>0</v>
          </cell>
          <cell r="BB28">
            <v>50564</v>
          </cell>
          <cell r="BC28">
            <v>18543</v>
          </cell>
          <cell r="BD28">
            <v>0</v>
          </cell>
          <cell r="BE28">
            <v>0</v>
          </cell>
          <cell r="BF28" t="str">
            <v>Junior School Bungalow &amp; Catering Funds</v>
          </cell>
          <cell r="BG28" t="str">
            <v>N</v>
          </cell>
          <cell r="BH28">
            <v>2069</v>
          </cell>
          <cell r="BI28" t="str">
            <v>Broomgrove C I Wivenhoe</v>
          </cell>
          <cell r="BJ28" t="str">
            <v>Alison Grigg</v>
          </cell>
          <cell r="BK28" t="str">
            <v>admin@broomgrove-inf.essex.sch.uk</v>
          </cell>
          <cell r="BL28" t="str">
            <v>01206 822141</v>
          </cell>
          <cell r="BM28" t="str">
            <v>N</v>
          </cell>
          <cell r="BN28" t="str">
            <v>Y</v>
          </cell>
          <cell r="BO28" t="str">
            <v>FINAL</v>
          </cell>
          <cell r="BP28" t="str">
            <v>Y</v>
          </cell>
          <cell r="BQ28" t="str">
            <v>Accruals</v>
          </cell>
          <cell r="BR28" t="str">
            <v>N</v>
          </cell>
          <cell r="BS28" t="str">
            <v>N</v>
          </cell>
          <cell r="BT28">
            <v>115867.59</v>
          </cell>
          <cell r="BU28">
            <v>0</v>
          </cell>
          <cell r="BV28">
            <v>0</v>
          </cell>
          <cell r="BW28">
            <v>727335</v>
          </cell>
          <cell r="BX28">
            <v>0</v>
          </cell>
          <cell r="BY28">
            <v>17620</v>
          </cell>
          <cell r="BZ28">
            <v>0</v>
          </cell>
          <cell r="CA28">
            <v>33590</v>
          </cell>
          <cell r="CB28">
            <v>0</v>
          </cell>
          <cell r="CC28">
            <v>0</v>
          </cell>
          <cell r="CD28">
            <v>11255.61</v>
          </cell>
          <cell r="CE28">
            <v>15507.9</v>
          </cell>
          <cell r="CF28">
            <v>0</v>
          </cell>
          <cell r="CG28">
            <v>4769.22</v>
          </cell>
          <cell r="CH28">
            <v>5648.72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7800</v>
          </cell>
          <cell r="CQ28">
            <v>69558</v>
          </cell>
          <cell r="CR28">
            <v>390955.18</v>
          </cell>
          <cell r="CS28">
            <v>43487.98</v>
          </cell>
          <cell r="CT28">
            <v>145242.82999999999</v>
          </cell>
          <cell r="CU28">
            <v>28188.92</v>
          </cell>
          <cell r="CV28">
            <v>68745.37</v>
          </cell>
          <cell r="CW28">
            <v>0</v>
          </cell>
          <cell r="CX28">
            <v>55814.92</v>
          </cell>
          <cell r="CY28">
            <v>3027.48</v>
          </cell>
          <cell r="CZ28">
            <v>2461.5</v>
          </cell>
          <cell r="DA28">
            <v>5548</v>
          </cell>
          <cell r="DB28">
            <v>4589.76</v>
          </cell>
          <cell r="DC28">
            <v>7428.12</v>
          </cell>
          <cell r="DD28">
            <v>927.01</v>
          </cell>
          <cell r="DE28">
            <v>4175.32</v>
          </cell>
          <cell r="DF28">
            <v>4058.88</v>
          </cell>
          <cell r="DG28">
            <v>7106.69</v>
          </cell>
          <cell r="DH28">
            <v>16591.75</v>
          </cell>
          <cell r="DI28">
            <v>4655.88</v>
          </cell>
          <cell r="DJ28">
            <v>18616.759999999998</v>
          </cell>
          <cell r="DK28">
            <v>4699</v>
          </cell>
          <cell r="DL28">
            <v>0</v>
          </cell>
          <cell r="DM28">
            <v>5126.24</v>
          </cell>
          <cell r="DN28">
            <v>3116</v>
          </cell>
          <cell r="DO28">
            <v>3775</v>
          </cell>
          <cell r="DP28">
            <v>46629.17</v>
          </cell>
          <cell r="DQ28">
            <v>507</v>
          </cell>
          <cell r="DR28">
            <v>14244.68</v>
          </cell>
          <cell r="DS28">
            <v>20774.62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2154</v>
          </cell>
          <cell r="DZ28">
            <v>0</v>
          </cell>
          <cell r="EA28">
            <v>0</v>
          </cell>
          <cell r="EB28">
            <v>1</v>
          </cell>
          <cell r="EC28">
            <v>0</v>
          </cell>
          <cell r="ED28">
            <v>0</v>
          </cell>
          <cell r="EE28">
            <v>0</v>
          </cell>
          <cell r="EF28">
            <v>2154</v>
          </cell>
          <cell r="EG28">
            <v>98457.979999999865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 t="str">
            <v>Payment made to Broomgrove Junior School</v>
          </cell>
          <cell r="EM28" t="str">
            <v>N</v>
          </cell>
          <cell r="EN28" t="str">
            <v>Y</v>
          </cell>
          <cell r="EO28" t="str">
            <v/>
          </cell>
          <cell r="EP28" t="str">
            <v>Y</v>
          </cell>
          <cell r="EQ28" t="str">
            <v/>
          </cell>
          <cell r="ER28" t="str">
            <v>Y</v>
          </cell>
          <cell r="ES28" t="str">
            <v>Y</v>
          </cell>
          <cell r="ET28">
            <v>0</v>
          </cell>
          <cell r="EU28" t="str">
            <v>Y</v>
          </cell>
          <cell r="EV28">
            <v>0</v>
          </cell>
          <cell r="EW28" t="str">
            <v/>
          </cell>
          <cell r="EX28">
            <v>0</v>
          </cell>
          <cell r="EY28" t="str">
            <v>Y</v>
          </cell>
          <cell r="EZ28" t="str">
            <v>Y</v>
          </cell>
          <cell r="FA28" t="str">
            <v/>
          </cell>
          <cell r="FB28" t="str">
            <v>Y</v>
          </cell>
          <cell r="FC28" t="str">
            <v/>
          </cell>
          <cell r="FD28" t="str">
            <v>Y</v>
          </cell>
          <cell r="FE28" t="str">
            <v/>
          </cell>
          <cell r="FF28" t="str">
            <v>Y</v>
          </cell>
          <cell r="FG28">
            <v>0</v>
          </cell>
          <cell r="FH28" t="str">
            <v>Y</v>
          </cell>
          <cell r="FI28">
            <v>0</v>
          </cell>
          <cell r="FJ28" t="str">
            <v>Y</v>
          </cell>
          <cell r="FK28">
            <v>0</v>
          </cell>
          <cell r="FL28">
            <v>98457.979999999865</v>
          </cell>
          <cell r="FM28">
            <v>0</v>
          </cell>
          <cell r="FN28">
            <v>98457.979999999865</v>
          </cell>
          <cell r="FO28">
            <v>0</v>
          </cell>
          <cell r="FP28">
            <v>98457.979999999865</v>
          </cell>
          <cell r="FQ28" t="str">
            <v>Y</v>
          </cell>
          <cell r="FR28" t="str">
            <v>Janette West</v>
          </cell>
          <cell r="FS28" t="str">
            <v>Office Manager</v>
          </cell>
          <cell r="FT28">
            <v>44320</v>
          </cell>
          <cell r="FU28" t="str">
            <v>Mrs Alison Grigg</v>
          </cell>
          <cell r="FV28">
            <v>44320</v>
          </cell>
          <cell r="FW28" t="str">
            <v>Y</v>
          </cell>
        </row>
        <row r="29">
          <cell r="B29">
            <v>1240</v>
          </cell>
          <cell r="C29" t="str">
            <v>Priory C P The Bicknacre</v>
          </cell>
          <cell r="D29">
            <v>794686.52</v>
          </cell>
          <cell r="E29">
            <v>794686.52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32491</v>
          </cell>
          <cell r="K29">
            <v>32491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16795</v>
          </cell>
          <cell r="Q29">
            <v>16795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e">
            <v>#REF!</v>
          </cell>
          <cell r="AD29" t="e">
            <v>#REF!</v>
          </cell>
          <cell r="AE29">
            <v>904613.6</v>
          </cell>
          <cell r="AF29">
            <v>904613.6</v>
          </cell>
          <cell r="AG29">
            <v>0</v>
          </cell>
          <cell r="AH29">
            <v>895036.6</v>
          </cell>
          <cell r="AI29">
            <v>895036.60000000009</v>
          </cell>
          <cell r="AJ29">
            <v>0</v>
          </cell>
          <cell r="AK29">
            <v>9577</v>
          </cell>
          <cell r="AL29">
            <v>0</v>
          </cell>
          <cell r="AM29">
            <v>0</v>
          </cell>
          <cell r="AN29">
            <v>442.5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414</v>
          </cell>
          <cell r="BC29">
            <v>0</v>
          </cell>
          <cell r="BD29">
            <v>0</v>
          </cell>
          <cell r="BE29">
            <v>9163.2000000000007</v>
          </cell>
          <cell r="BF29">
            <v>0</v>
          </cell>
          <cell r="BG29" t="str">
            <v>N</v>
          </cell>
          <cell r="BH29">
            <v>2799</v>
          </cell>
          <cell r="BI29" t="str">
            <v>Priory C P The Bicknacre</v>
          </cell>
          <cell r="BJ29" t="str">
            <v>Claire Lockwood</v>
          </cell>
          <cell r="BK29" t="str">
            <v>finance@priory.essex.sch.uk</v>
          </cell>
          <cell r="BL29" t="str">
            <v>01245 225450</v>
          </cell>
          <cell r="BM29" t="str">
            <v>N</v>
          </cell>
          <cell r="BN29" t="str">
            <v>Y</v>
          </cell>
          <cell r="BO29" t="str">
            <v>FINAL</v>
          </cell>
          <cell r="BP29" t="str">
            <v>Y</v>
          </cell>
          <cell r="BQ29" t="str">
            <v>Accruals</v>
          </cell>
          <cell r="BR29" t="str">
            <v>N</v>
          </cell>
          <cell r="BS29" t="str">
            <v>N</v>
          </cell>
          <cell r="BT29">
            <v>2031.38</v>
          </cell>
          <cell r="BU29">
            <v>0</v>
          </cell>
          <cell r="BV29">
            <v>9163.2000000000007</v>
          </cell>
          <cell r="BW29">
            <v>794686.52</v>
          </cell>
          <cell r="BX29">
            <v>0</v>
          </cell>
          <cell r="BY29">
            <v>32491</v>
          </cell>
          <cell r="BZ29">
            <v>0</v>
          </cell>
          <cell r="CA29">
            <v>16795</v>
          </cell>
          <cell r="CB29">
            <v>0</v>
          </cell>
          <cell r="CC29">
            <v>0</v>
          </cell>
          <cell r="CD29">
            <v>50.27</v>
          </cell>
          <cell r="CE29">
            <v>7584.69</v>
          </cell>
          <cell r="CF29">
            <v>3349.6</v>
          </cell>
          <cell r="CG29">
            <v>0</v>
          </cell>
          <cell r="CH29">
            <v>0</v>
          </cell>
          <cell r="CI29">
            <v>0</v>
          </cell>
          <cell r="CJ29">
            <v>1367.01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2240</v>
          </cell>
          <cell r="CP29">
            <v>8500</v>
          </cell>
          <cell r="CQ29">
            <v>39149</v>
          </cell>
          <cell r="CR29">
            <v>482530.23</v>
          </cell>
          <cell r="CS29">
            <v>356</v>
          </cell>
          <cell r="CT29">
            <v>138487.29999999999</v>
          </cell>
          <cell r="CU29">
            <v>24388.54</v>
          </cell>
          <cell r="CV29">
            <v>37010.31</v>
          </cell>
          <cell r="CW29">
            <v>21636.5</v>
          </cell>
          <cell r="CX29">
            <v>17649.98</v>
          </cell>
          <cell r="CY29">
            <v>2345.19</v>
          </cell>
          <cell r="CZ29">
            <v>1620</v>
          </cell>
          <cell r="DA29">
            <v>177</v>
          </cell>
          <cell r="DB29">
            <v>2626.29</v>
          </cell>
          <cell r="DC29">
            <v>8560.17</v>
          </cell>
          <cell r="DD29">
            <v>2610</v>
          </cell>
          <cell r="DE29">
            <v>15713.01</v>
          </cell>
          <cell r="DF29">
            <v>-1048.43</v>
          </cell>
          <cell r="DG29">
            <v>12809.3</v>
          </cell>
          <cell r="DH29">
            <v>39252.730000000003</v>
          </cell>
          <cell r="DI29">
            <v>2893.96</v>
          </cell>
          <cell r="DJ29">
            <v>20029.349999999999</v>
          </cell>
          <cell r="DK29">
            <v>0</v>
          </cell>
          <cell r="DL29">
            <v>0</v>
          </cell>
          <cell r="DM29">
            <v>6968.13</v>
          </cell>
          <cell r="DN29">
            <v>7100.71</v>
          </cell>
          <cell r="DO29">
            <v>0</v>
          </cell>
          <cell r="DP29">
            <v>6709.38</v>
          </cell>
          <cell r="DQ29">
            <v>20016.5</v>
          </cell>
          <cell r="DR29">
            <v>1115.54</v>
          </cell>
          <cell r="DS29">
            <v>36272.980000000003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7284</v>
          </cell>
          <cell r="DZ29">
            <v>0</v>
          </cell>
          <cell r="EA29">
            <v>0</v>
          </cell>
          <cell r="EB29">
            <v>1</v>
          </cell>
          <cell r="EC29">
            <v>0</v>
          </cell>
          <cell r="ED29">
            <v>0</v>
          </cell>
          <cell r="EE29">
            <v>0</v>
          </cell>
          <cell r="EF29">
            <v>7284</v>
          </cell>
          <cell r="EG29">
            <v>413.79999999993015</v>
          </cell>
          <cell r="EH29">
            <v>0</v>
          </cell>
          <cell r="EI29">
            <v>9163.2000000000007</v>
          </cell>
          <cell r="EJ29">
            <v>0</v>
          </cell>
          <cell r="EK29">
            <v>0</v>
          </cell>
          <cell r="EL29" t="str">
            <v xml:space="preserve">E15 water has a large creditor from 19/20 as school were not receiving bills these have started to be received but not yet cleared the credit. </v>
          </cell>
          <cell r="EM29" t="str">
            <v>N</v>
          </cell>
          <cell r="EN29" t="str">
            <v>Y</v>
          </cell>
          <cell r="EO29" t="str">
            <v/>
          </cell>
          <cell r="EP29" t="str">
            <v>Y</v>
          </cell>
          <cell r="EQ29" t="str">
            <v/>
          </cell>
          <cell r="ER29" t="str">
            <v>Y</v>
          </cell>
          <cell r="ES29" t="str">
            <v>Y</v>
          </cell>
          <cell r="ET29">
            <v>0</v>
          </cell>
          <cell r="EU29" t="str">
            <v>Y</v>
          </cell>
          <cell r="EV29">
            <v>0</v>
          </cell>
          <cell r="EW29" t="str">
            <v/>
          </cell>
          <cell r="EX29">
            <v>0</v>
          </cell>
          <cell r="EY29" t="str">
            <v>Y</v>
          </cell>
          <cell r="EZ29" t="str">
            <v>Y</v>
          </cell>
          <cell r="FA29" t="str">
            <v/>
          </cell>
          <cell r="FB29" t="str">
            <v>Y</v>
          </cell>
          <cell r="FC29" t="str">
            <v/>
          </cell>
          <cell r="FD29" t="str">
            <v>Y</v>
          </cell>
          <cell r="FE29" t="str">
            <v/>
          </cell>
          <cell r="FF29" t="str">
            <v>Y</v>
          </cell>
          <cell r="FG29">
            <v>0</v>
          </cell>
          <cell r="FH29" t="str">
            <v>Y</v>
          </cell>
          <cell r="FI29">
            <v>0</v>
          </cell>
          <cell r="FJ29" t="str">
            <v>Y</v>
          </cell>
          <cell r="FK29">
            <v>0</v>
          </cell>
          <cell r="FL29">
            <v>413.79999999993015</v>
          </cell>
          <cell r="FM29">
            <v>0</v>
          </cell>
          <cell r="FN29">
            <v>413.79999999993015</v>
          </cell>
          <cell r="FO29">
            <v>9163.2000000000007</v>
          </cell>
          <cell r="FP29">
            <v>9576.9999999999309</v>
          </cell>
          <cell r="FQ29" t="str">
            <v>Y</v>
          </cell>
          <cell r="FR29" t="str">
            <v>C Lockwood</v>
          </cell>
          <cell r="FS29" t="str">
            <v>Finance Officer Details</v>
          </cell>
          <cell r="FT29">
            <v>44320</v>
          </cell>
          <cell r="FU29" t="str">
            <v>Rachael Plunkett</v>
          </cell>
          <cell r="FV29">
            <v>44320</v>
          </cell>
          <cell r="FW29" t="str">
            <v>Y</v>
          </cell>
        </row>
        <row r="30">
          <cell r="B30">
            <v>2496</v>
          </cell>
          <cell r="C30" t="str">
            <v>St Georges CE P Gt Bromley</v>
          </cell>
          <cell r="D30">
            <v>797791.5</v>
          </cell>
          <cell r="E30">
            <v>797791.5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15042</v>
          </cell>
          <cell r="K30">
            <v>15042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8070</v>
          </cell>
          <cell r="Q30">
            <v>8070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e">
            <v>#REF!</v>
          </cell>
          <cell r="AD30" t="e">
            <v>#REF!</v>
          </cell>
          <cell r="AE30">
            <v>962080.27</v>
          </cell>
          <cell r="AF30">
            <v>962080.27</v>
          </cell>
          <cell r="AG30">
            <v>0</v>
          </cell>
          <cell r="AH30">
            <v>878121.93</v>
          </cell>
          <cell r="AI30">
            <v>878121.93000000052</v>
          </cell>
          <cell r="AJ30">
            <v>0</v>
          </cell>
          <cell r="AK30">
            <v>83958.34</v>
          </cell>
          <cell r="AL30">
            <v>0</v>
          </cell>
          <cell r="AM30">
            <v>0</v>
          </cell>
          <cell r="AN30">
            <v>292.5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12816</v>
          </cell>
          <cell r="AY30">
            <v>0</v>
          </cell>
          <cell r="AZ30">
            <v>1320</v>
          </cell>
          <cell r="BA30">
            <v>0</v>
          </cell>
          <cell r="BB30">
            <v>8844</v>
          </cell>
          <cell r="BC30">
            <v>27272</v>
          </cell>
          <cell r="BD30">
            <v>32707</v>
          </cell>
          <cell r="BE30">
            <v>999.20000000000073</v>
          </cell>
          <cell r="BF30" t="str">
            <v>Sports Funding and Covid Catch Up</v>
          </cell>
          <cell r="BG30" t="str">
            <v>N</v>
          </cell>
          <cell r="BH30">
            <v>3032</v>
          </cell>
          <cell r="BI30" t="str">
            <v>St Georges CE P Gt Bromley</v>
          </cell>
          <cell r="BJ30" t="str">
            <v>Amy Lawless</v>
          </cell>
          <cell r="BK30" t="str">
            <v>admin@st-georges-pri.essex.sch.uk</v>
          </cell>
          <cell r="BL30" t="str">
            <v>01206-230305</v>
          </cell>
          <cell r="BM30" t="str">
            <v>N</v>
          </cell>
          <cell r="BN30" t="str">
            <v>Y</v>
          </cell>
          <cell r="BO30" t="str">
            <v>FINAL</v>
          </cell>
          <cell r="BP30" t="str">
            <v>Y</v>
          </cell>
          <cell r="BQ30" t="str">
            <v>Accruals</v>
          </cell>
          <cell r="BR30" t="str">
            <v>N</v>
          </cell>
          <cell r="BS30" t="str">
            <v>N</v>
          </cell>
          <cell r="BT30">
            <v>95845.57</v>
          </cell>
          <cell r="BU30">
            <v>0</v>
          </cell>
          <cell r="BV30">
            <v>6755.7</v>
          </cell>
          <cell r="BW30">
            <v>797791.5</v>
          </cell>
          <cell r="BX30">
            <v>0</v>
          </cell>
          <cell r="BY30">
            <v>15042</v>
          </cell>
          <cell r="BZ30">
            <v>0</v>
          </cell>
          <cell r="CA30">
            <v>8070</v>
          </cell>
          <cell r="CB30">
            <v>0</v>
          </cell>
          <cell r="CC30">
            <v>6952</v>
          </cell>
          <cell r="CD30">
            <v>5877.48</v>
          </cell>
          <cell r="CE30">
            <v>0</v>
          </cell>
          <cell r="CF30">
            <v>3992.02</v>
          </cell>
          <cell r="CG30">
            <v>575</v>
          </cell>
          <cell r="CH30">
            <v>152.5</v>
          </cell>
          <cell r="CI30">
            <v>4628.75</v>
          </cell>
          <cell r="CJ30">
            <v>4140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950</v>
          </cell>
          <cell r="CP30">
            <v>5560</v>
          </cell>
          <cell r="CQ30">
            <v>32358</v>
          </cell>
          <cell r="CR30">
            <v>332323.98</v>
          </cell>
          <cell r="CS30">
            <v>3346.58</v>
          </cell>
          <cell r="CT30">
            <v>121014.45</v>
          </cell>
          <cell r="CU30">
            <v>21587.26</v>
          </cell>
          <cell r="CV30">
            <v>54945.49</v>
          </cell>
          <cell r="CW30">
            <v>0</v>
          </cell>
          <cell r="CX30">
            <v>12556.2</v>
          </cell>
          <cell r="CY30">
            <v>2667.83</v>
          </cell>
          <cell r="CZ30">
            <v>1386.25</v>
          </cell>
          <cell r="DA30">
            <v>116.5</v>
          </cell>
          <cell r="DB30">
            <v>896.11</v>
          </cell>
          <cell r="DC30">
            <v>5085</v>
          </cell>
          <cell r="DD30">
            <v>2890.6</v>
          </cell>
          <cell r="DE30">
            <v>4586.76</v>
          </cell>
          <cell r="DF30">
            <v>2473.6</v>
          </cell>
          <cell r="DG30">
            <v>14300.5</v>
          </cell>
          <cell r="DH30">
            <v>15593.75</v>
          </cell>
          <cell r="DI30">
            <v>248343.39</v>
          </cell>
          <cell r="DJ30">
            <v>10489.65</v>
          </cell>
          <cell r="DK30">
            <v>481.54</v>
          </cell>
          <cell r="DL30">
            <v>0</v>
          </cell>
          <cell r="DM30">
            <v>4015.98</v>
          </cell>
          <cell r="DN30">
            <v>2223</v>
          </cell>
          <cell r="DO30">
            <v>0</v>
          </cell>
          <cell r="DP30">
            <v>19619.810000000001</v>
          </cell>
          <cell r="DQ30">
            <v>0</v>
          </cell>
          <cell r="DR30">
            <v>2328.5500000000002</v>
          </cell>
          <cell r="DS30">
            <v>15702.9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2270</v>
          </cell>
          <cell r="DZ30">
            <v>0</v>
          </cell>
          <cell r="EA30">
            <v>0</v>
          </cell>
          <cell r="EB30">
            <v>1</v>
          </cell>
          <cell r="EC30">
            <v>0</v>
          </cell>
          <cell r="ED30">
            <v>2645</v>
          </cell>
          <cell r="EE30">
            <v>0</v>
          </cell>
          <cell r="EF30">
            <v>5381.5</v>
          </cell>
          <cell r="EG30">
            <v>82959.140000000014</v>
          </cell>
          <cell r="EH30">
            <v>0</v>
          </cell>
          <cell r="EI30">
            <v>999.20000000000073</v>
          </cell>
          <cell r="EJ30">
            <v>0</v>
          </cell>
          <cell r="EK30">
            <v>0</v>
          </cell>
          <cell r="EL30">
            <v>0</v>
          </cell>
          <cell r="EM30" t="str">
            <v>N</v>
          </cell>
          <cell r="EN30" t="str">
            <v>Y</v>
          </cell>
          <cell r="EO30" t="str">
            <v/>
          </cell>
          <cell r="EP30">
            <v>0</v>
          </cell>
          <cell r="EQ30" t="str">
            <v/>
          </cell>
          <cell r="ER30" t="str">
            <v>Y</v>
          </cell>
          <cell r="ES30" t="str">
            <v>Y</v>
          </cell>
          <cell r="ET30">
            <v>0</v>
          </cell>
          <cell r="EU30" t="str">
            <v>Y</v>
          </cell>
          <cell r="EV30">
            <v>0</v>
          </cell>
          <cell r="EW30" t="str">
            <v/>
          </cell>
          <cell r="EX30">
            <v>0</v>
          </cell>
          <cell r="EY30" t="str">
            <v>Y</v>
          </cell>
          <cell r="EZ30" t="str">
            <v>Y</v>
          </cell>
          <cell r="FA30" t="str">
            <v/>
          </cell>
          <cell r="FB30" t="str">
            <v>Y</v>
          </cell>
          <cell r="FC30" t="str">
            <v/>
          </cell>
          <cell r="FD30" t="str">
            <v>Y</v>
          </cell>
          <cell r="FE30" t="str">
            <v/>
          </cell>
          <cell r="FF30" t="str">
            <v>Y</v>
          </cell>
          <cell r="FG30">
            <v>0</v>
          </cell>
          <cell r="FH30" t="str">
            <v>Y</v>
          </cell>
          <cell r="FI30">
            <v>0</v>
          </cell>
          <cell r="FJ30" t="str">
            <v>Y</v>
          </cell>
          <cell r="FK30">
            <v>0</v>
          </cell>
          <cell r="FL30">
            <v>82959.140000000014</v>
          </cell>
          <cell r="FM30">
            <v>0</v>
          </cell>
          <cell r="FN30">
            <v>82959.140000000014</v>
          </cell>
          <cell r="FO30">
            <v>999.20000000000073</v>
          </cell>
          <cell r="FP30">
            <v>83958.340000000011</v>
          </cell>
          <cell r="FQ30" t="str">
            <v>Y</v>
          </cell>
          <cell r="FR30" t="str">
            <v>Amy Lawless</v>
          </cell>
          <cell r="FS30" t="str">
            <v>Finance Manager</v>
          </cell>
          <cell r="FT30">
            <v>44320</v>
          </cell>
          <cell r="FU30" t="str">
            <v>Rebecca Keitch</v>
          </cell>
          <cell r="FV30">
            <v>44320</v>
          </cell>
          <cell r="FW30" t="str">
            <v>Y</v>
          </cell>
        </row>
        <row r="31">
          <cell r="B31">
            <v>1148</v>
          </cell>
          <cell r="C31" t="str">
            <v>St Anne Line RC I The Basildon</v>
          </cell>
          <cell r="D31">
            <v>846616.03620738001</v>
          </cell>
          <cell r="E31">
            <v>846616.04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67300</v>
          </cell>
          <cell r="K31">
            <v>67300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30935</v>
          </cell>
          <cell r="Q31">
            <v>30935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e">
            <v>#REF!</v>
          </cell>
          <cell r="AD31" t="e">
            <v>#REF!</v>
          </cell>
          <cell r="AE31">
            <v>1123888.8700000001</v>
          </cell>
          <cell r="AF31">
            <v>1123888.8700000001</v>
          </cell>
          <cell r="AG31">
            <v>0</v>
          </cell>
          <cell r="AH31">
            <v>1046728.81</v>
          </cell>
          <cell r="AI31">
            <v>1046728.8099999999</v>
          </cell>
          <cell r="AJ31">
            <v>0</v>
          </cell>
          <cell r="AK31">
            <v>77160.06</v>
          </cell>
          <cell r="AL31">
            <v>0</v>
          </cell>
          <cell r="AM31">
            <v>0</v>
          </cell>
          <cell r="AN31">
            <v>457.03620738000001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16169.86</v>
          </cell>
          <cell r="AX31">
            <v>8557</v>
          </cell>
          <cell r="AY31">
            <v>0</v>
          </cell>
          <cell r="AZ31">
            <v>0</v>
          </cell>
          <cell r="BA31">
            <v>0</v>
          </cell>
          <cell r="BB31">
            <v>5756</v>
          </cell>
          <cell r="BC31">
            <v>36402</v>
          </cell>
          <cell r="BD31">
            <v>22500</v>
          </cell>
          <cell r="BE31">
            <v>3944.7000000000116</v>
          </cell>
          <cell r="BF31" t="str">
            <v>PE Grant £8557</v>
          </cell>
          <cell r="BG31" t="str">
            <v>N</v>
          </cell>
          <cell r="BH31">
            <v>3451</v>
          </cell>
          <cell r="BI31" t="str">
            <v>St Anne Line RC I The Basildon</v>
          </cell>
          <cell r="BJ31" t="str">
            <v>Mrs S Russell</v>
          </cell>
          <cell r="BK31" t="str">
            <v>admin@st-anneline-inf.essex.sch.uk</v>
          </cell>
          <cell r="BL31" t="str">
            <v>01268 524263</v>
          </cell>
          <cell r="BM31" t="str">
            <v>N</v>
          </cell>
          <cell r="BN31" t="str">
            <v>Y</v>
          </cell>
          <cell r="BO31" t="str">
            <v>FINAL</v>
          </cell>
          <cell r="BP31" t="str">
            <v>Y</v>
          </cell>
          <cell r="BQ31" t="str">
            <v>Accruals</v>
          </cell>
          <cell r="BR31" t="str">
            <v>N</v>
          </cell>
          <cell r="BS31" t="str">
            <v>N</v>
          </cell>
          <cell r="BT31">
            <v>56923.83</v>
          </cell>
          <cell r="BU31">
            <v>0</v>
          </cell>
          <cell r="BV31">
            <v>22147.040000000001</v>
          </cell>
          <cell r="BW31">
            <v>846616.04</v>
          </cell>
          <cell r="BX31">
            <v>0</v>
          </cell>
          <cell r="BY31">
            <v>67300</v>
          </cell>
          <cell r="BZ31">
            <v>0</v>
          </cell>
          <cell r="CA31">
            <v>30935</v>
          </cell>
          <cell r="CB31">
            <v>0</v>
          </cell>
          <cell r="CC31">
            <v>0</v>
          </cell>
          <cell r="CD31">
            <v>0</v>
          </cell>
          <cell r="CE31">
            <v>207644.27</v>
          </cell>
          <cell r="CF31">
            <v>24973.29</v>
          </cell>
          <cell r="CG31">
            <v>0</v>
          </cell>
          <cell r="CH31">
            <v>0</v>
          </cell>
          <cell r="CI31">
            <v>2460.6</v>
          </cell>
          <cell r="CJ31">
            <v>25247.97</v>
          </cell>
          <cell r="CK31">
            <v>0</v>
          </cell>
          <cell r="CL31">
            <v>0</v>
          </cell>
          <cell r="CM31">
            <v>0</v>
          </cell>
          <cell r="CN31">
            <v>16169.86</v>
          </cell>
          <cell r="CO31">
            <v>8156</v>
          </cell>
          <cell r="CP31">
            <v>8590</v>
          </cell>
          <cell r="CQ31">
            <v>83678</v>
          </cell>
          <cell r="CR31">
            <v>479922.91</v>
          </cell>
          <cell r="CS31">
            <v>0</v>
          </cell>
          <cell r="CT31">
            <v>412660.91</v>
          </cell>
          <cell r="CU31">
            <v>59271.97</v>
          </cell>
          <cell r="CV31">
            <v>102434.99</v>
          </cell>
          <cell r="CW31">
            <v>62808.15</v>
          </cell>
          <cell r="CX31">
            <v>35762.07</v>
          </cell>
          <cell r="CY31">
            <v>378.45</v>
          </cell>
          <cell r="CZ31">
            <v>5200.58</v>
          </cell>
          <cell r="DA31">
            <v>183.04</v>
          </cell>
          <cell r="DB31">
            <v>1129.6600000000001</v>
          </cell>
          <cell r="DC31">
            <v>11149.38</v>
          </cell>
          <cell r="DD31">
            <v>777.89</v>
          </cell>
          <cell r="DE31">
            <v>8316.6299999999992</v>
          </cell>
          <cell r="DF31">
            <v>1135.07</v>
          </cell>
          <cell r="DG31">
            <v>9327.1</v>
          </cell>
          <cell r="DH31">
            <v>2879</v>
          </cell>
          <cell r="DI31">
            <v>7177.51</v>
          </cell>
          <cell r="DJ31">
            <v>13517.32</v>
          </cell>
          <cell r="DK31">
            <v>2666.96</v>
          </cell>
          <cell r="DL31">
            <v>0</v>
          </cell>
          <cell r="DM31">
            <v>6512.63</v>
          </cell>
          <cell r="DN31">
            <v>2942.93</v>
          </cell>
          <cell r="DO31">
            <v>0</v>
          </cell>
          <cell r="DP31">
            <v>32388.37</v>
          </cell>
          <cell r="DQ31">
            <v>0</v>
          </cell>
          <cell r="DR31">
            <v>0</v>
          </cell>
          <cell r="DS31">
            <v>46935.98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159572.17000000001</v>
          </cell>
          <cell r="DZ31">
            <v>0</v>
          </cell>
          <cell r="EA31">
            <v>0</v>
          </cell>
          <cell r="EB31">
            <v>1</v>
          </cell>
          <cell r="EC31">
            <v>0</v>
          </cell>
          <cell r="ED31">
            <v>171199.2</v>
          </cell>
          <cell r="EE31">
            <v>0</v>
          </cell>
          <cell r="EF31">
            <v>6575.31</v>
          </cell>
          <cell r="EG31">
            <v>73215.360000000568</v>
          </cell>
          <cell r="EH31">
            <v>0</v>
          </cell>
          <cell r="EI31">
            <v>3944.7000000000116</v>
          </cell>
          <cell r="EJ31">
            <v>0</v>
          </cell>
          <cell r="EK31">
            <v>0</v>
          </cell>
          <cell r="EL31">
            <v>0</v>
          </cell>
          <cell r="EM31" t="str">
            <v>N</v>
          </cell>
          <cell r="EN31" t="str">
            <v>Y</v>
          </cell>
          <cell r="EO31" t="str">
            <v/>
          </cell>
          <cell r="EP31">
            <v>0</v>
          </cell>
          <cell r="EQ31" t="str">
            <v/>
          </cell>
          <cell r="ER31" t="str">
            <v>Y</v>
          </cell>
          <cell r="ES31" t="str">
            <v>Y</v>
          </cell>
          <cell r="ET31">
            <v>0</v>
          </cell>
          <cell r="EU31" t="str">
            <v>Y</v>
          </cell>
          <cell r="EV31">
            <v>0</v>
          </cell>
          <cell r="EW31" t="str">
            <v/>
          </cell>
          <cell r="EX31">
            <v>0</v>
          </cell>
          <cell r="EY31" t="str">
            <v>Y</v>
          </cell>
          <cell r="EZ31" t="str">
            <v>Y</v>
          </cell>
          <cell r="FA31" t="str">
            <v/>
          </cell>
          <cell r="FB31" t="str">
            <v>Y</v>
          </cell>
          <cell r="FC31" t="str">
            <v/>
          </cell>
          <cell r="FD31" t="str">
            <v>Y</v>
          </cell>
          <cell r="FE31" t="str">
            <v/>
          </cell>
          <cell r="FF31" t="str">
            <v>Y</v>
          </cell>
          <cell r="FG31">
            <v>0</v>
          </cell>
          <cell r="FH31" t="str">
            <v>Y</v>
          </cell>
          <cell r="FI31">
            <v>0</v>
          </cell>
          <cell r="FJ31" t="str">
            <v>Y</v>
          </cell>
          <cell r="FK31">
            <v>0</v>
          </cell>
          <cell r="FL31">
            <v>73215.360000000568</v>
          </cell>
          <cell r="FM31">
            <v>0</v>
          </cell>
          <cell r="FN31">
            <v>73215.360000000568</v>
          </cell>
          <cell r="FO31">
            <v>3944.7000000000116</v>
          </cell>
          <cell r="FP31">
            <v>77160.06000000058</v>
          </cell>
          <cell r="FQ31" t="str">
            <v>Y</v>
          </cell>
          <cell r="FR31" t="str">
            <v>Susan Russell</v>
          </cell>
          <cell r="FS31" t="str">
            <v>Bursar</v>
          </cell>
          <cell r="FT31">
            <v>44315</v>
          </cell>
          <cell r="FU31" t="str">
            <v>Angela Russell</v>
          </cell>
          <cell r="FV31">
            <v>44315</v>
          </cell>
          <cell r="FW31" t="str">
            <v>Y</v>
          </cell>
        </row>
        <row r="32">
          <cell r="B32">
            <v>2070</v>
          </cell>
          <cell r="C32" t="str">
            <v>Danbury Park C P</v>
          </cell>
          <cell r="D32">
            <v>1012982</v>
          </cell>
          <cell r="E32">
            <v>1012982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26188</v>
          </cell>
          <cell r="K32">
            <v>26188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18485</v>
          </cell>
          <cell r="Q32">
            <v>18485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e">
            <v>#REF!</v>
          </cell>
          <cell r="AD32" t="e">
            <v>#REF!</v>
          </cell>
          <cell r="AE32">
            <v>1143656.1100000001</v>
          </cell>
          <cell r="AF32">
            <v>1143656.1099999999</v>
          </cell>
          <cell r="AG32">
            <v>0</v>
          </cell>
          <cell r="AH32">
            <v>1110765.1499999999</v>
          </cell>
          <cell r="AI32">
            <v>1110765.1500000001</v>
          </cell>
          <cell r="AJ32">
            <v>0</v>
          </cell>
          <cell r="AK32">
            <v>32890.959999999999</v>
          </cell>
          <cell r="AL32">
            <v>0</v>
          </cell>
          <cell r="AM32">
            <v>0</v>
          </cell>
          <cell r="AN32">
            <v>645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8894</v>
          </cell>
          <cell r="BA32">
            <v>0</v>
          </cell>
          <cell r="BB32">
            <v>13816</v>
          </cell>
          <cell r="BC32">
            <v>0</v>
          </cell>
          <cell r="BD32">
            <v>9305</v>
          </cell>
          <cell r="BE32">
            <v>875.59999999999854</v>
          </cell>
          <cell r="BF32">
            <v>0</v>
          </cell>
          <cell r="BG32" t="str">
            <v>N</v>
          </cell>
          <cell r="BH32">
            <v>2779</v>
          </cell>
          <cell r="BI32" t="str">
            <v>Danbury Park C P</v>
          </cell>
          <cell r="BJ32" t="str">
            <v>Jacki Brooke</v>
          </cell>
          <cell r="BK32" t="str">
            <v>admin@danburypark.essex.sch.uk</v>
          </cell>
          <cell r="BL32" t="str">
            <v>01245224994</v>
          </cell>
          <cell r="BM32" t="str">
            <v>N</v>
          </cell>
          <cell r="BN32" t="str">
            <v>Y</v>
          </cell>
          <cell r="BO32" t="str">
            <v>FINAL</v>
          </cell>
          <cell r="BP32" t="str">
            <v>Y</v>
          </cell>
          <cell r="BQ32" t="str">
            <v>Accruals</v>
          </cell>
          <cell r="BR32" t="str">
            <v>N</v>
          </cell>
          <cell r="BS32" t="str">
            <v>N</v>
          </cell>
          <cell r="BT32">
            <v>-153.49</v>
          </cell>
          <cell r="BU32">
            <v>0</v>
          </cell>
          <cell r="BV32">
            <v>11217.6</v>
          </cell>
          <cell r="BW32">
            <v>1012982</v>
          </cell>
          <cell r="BX32">
            <v>0</v>
          </cell>
          <cell r="BY32">
            <v>26188</v>
          </cell>
          <cell r="BZ32">
            <v>0</v>
          </cell>
          <cell r="CA32">
            <v>18485</v>
          </cell>
          <cell r="CB32">
            <v>0</v>
          </cell>
          <cell r="CC32">
            <v>14534.4</v>
          </cell>
          <cell r="CD32">
            <v>19335</v>
          </cell>
          <cell r="CE32">
            <v>0</v>
          </cell>
          <cell r="CF32">
            <v>16760.98</v>
          </cell>
          <cell r="CG32">
            <v>7600</v>
          </cell>
          <cell r="CH32">
            <v>0</v>
          </cell>
          <cell r="CI32">
            <v>0</v>
          </cell>
          <cell r="CJ32">
            <v>8552.5400000000009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3803</v>
          </cell>
          <cell r="CP32">
            <v>12180</v>
          </cell>
          <cell r="CQ32">
            <v>59599</v>
          </cell>
          <cell r="CR32">
            <v>631637.9</v>
          </cell>
          <cell r="CS32">
            <v>2340</v>
          </cell>
          <cell r="CT32">
            <v>186693.45</v>
          </cell>
          <cell r="CU32">
            <v>13295.12</v>
          </cell>
          <cell r="CV32">
            <v>65366.13</v>
          </cell>
          <cell r="CW32">
            <v>50135.78</v>
          </cell>
          <cell r="CX32">
            <v>25471.53</v>
          </cell>
          <cell r="CY32">
            <v>1340.72</v>
          </cell>
          <cell r="CZ32">
            <v>1870</v>
          </cell>
          <cell r="DA32">
            <v>9024.15</v>
          </cell>
          <cell r="DB32">
            <v>1323.54</v>
          </cell>
          <cell r="DC32">
            <v>6243.06</v>
          </cell>
          <cell r="DD32">
            <v>10489.38</v>
          </cell>
          <cell r="DE32">
            <v>14790.78</v>
          </cell>
          <cell r="DF32">
            <v>192.84</v>
          </cell>
          <cell r="DG32">
            <v>14949.83</v>
          </cell>
          <cell r="DH32">
            <v>26624</v>
          </cell>
          <cell r="DI32">
            <v>7309.06</v>
          </cell>
          <cell r="DJ32">
            <v>17162.3</v>
          </cell>
          <cell r="DK32">
            <v>2283.06</v>
          </cell>
          <cell r="DL32">
            <v>0</v>
          </cell>
          <cell r="DM32">
            <v>7744.27</v>
          </cell>
          <cell r="DN32">
            <v>3578.46</v>
          </cell>
          <cell r="DO32">
            <v>0</v>
          </cell>
          <cell r="DP32">
            <v>15358.66</v>
          </cell>
          <cell r="DQ32">
            <v>19455</v>
          </cell>
          <cell r="DR32">
            <v>0</v>
          </cell>
          <cell r="DS32">
            <v>33172.050000000003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10320</v>
          </cell>
          <cell r="DZ32">
            <v>0</v>
          </cell>
          <cell r="EA32">
            <v>0</v>
          </cell>
          <cell r="EB32">
            <v>1</v>
          </cell>
          <cell r="EC32">
            <v>0</v>
          </cell>
          <cell r="ED32">
            <v>10320</v>
          </cell>
          <cell r="EE32">
            <v>0</v>
          </cell>
          <cell r="EF32">
            <v>10342</v>
          </cell>
          <cell r="EG32">
            <v>32015.359999999637</v>
          </cell>
          <cell r="EH32">
            <v>0</v>
          </cell>
          <cell r="EI32">
            <v>875.59999999999854</v>
          </cell>
          <cell r="EJ32">
            <v>0</v>
          </cell>
          <cell r="EK32">
            <v>0</v>
          </cell>
          <cell r="EL32">
            <v>0</v>
          </cell>
          <cell r="EM32" t="str">
            <v>N</v>
          </cell>
          <cell r="EN32" t="str">
            <v>Y</v>
          </cell>
          <cell r="EO32" t="str">
            <v/>
          </cell>
          <cell r="EP32">
            <v>0</v>
          </cell>
          <cell r="EQ32" t="str">
            <v/>
          </cell>
          <cell r="ER32" t="str">
            <v>Y</v>
          </cell>
          <cell r="ES32" t="str">
            <v>Y</v>
          </cell>
          <cell r="ET32">
            <v>0</v>
          </cell>
          <cell r="EU32" t="str">
            <v>Y</v>
          </cell>
          <cell r="EV32">
            <v>0</v>
          </cell>
          <cell r="EW32" t="str">
            <v/>
          </cell>
          <cell r="EX32">
            <v>0</v>
          </cell>
          <cell r="EY32" t="str">
            <v>Y</v>
          </cell>
          <cell r="EZ32" t="str">
            <v>Y</v>
          </cell>
          <cell r="FA32" t="str">
            <v/>
          </cell>
          <cell r="FB32" t="str">
            <v>Y</v>
          </cell>
          <cell r="FC32" t="str">
            <v/>
          </cell>
          <cell r="FD32" t="str">
            <v>Y</v>
          </cell>
          <cell r="FE32" t="str">
            <v/>
          </cell>
          <cell r="FF32" t="str">
            <v>Y</v>
          </cell>
          <cell r="FG32">
            <v>0</v>
          </cell>
          <cell r="FH32" t="str">
            <v>Y</v>
          </cell>
          <cell r="FI32">
            <v>0</v>
          </cell>
          <cell r="FJ32" t="str">
            <v>Y</v>
          </cell>
          <cell r="FK32">
            <v>0</v>
          </cell>
          <cell r="FL32">
            <v>32015.359999999637</v>
          </cell>
          <cell r="FM32">
            <v>0</v>
          </cell>
          <cell r="FN32">
            <v>32015.359999999637</v>
          </cell>
          <cell r="FO32">
            <v>875.59999999999854</v>
          </cell>
          <cell r="FP32">
            <v>32890.959999999635</v>
          </cell>
          <cell r="FQ32" t="str">
            <v>Y</v>
          </cell>
          <cell r="FR32" t="str">
            <v>Jacki Brooke</v>
          </cell>
          <cell r="FS32" t="str">
            <v>Office Manager</v>
          </cell>
          <cell r="FT32">
            <v>44320</v>
          </cell>
          <cell r="FU32" t="str">
            <v>Carol Gooding</v>
          </cell>
          <cell r="FV32">
            <v>44320</v>
          </cell>
          <cell r="FW32" t="str">
            <v>Y</v>
          </cell>
        </row>
        <row r="33">
          <cell r="B33">
            <v>1340</v>
          </cell>
          <cell r="C33" t="str">
            <v>Boxted CE P</v>
          </cell>
          <cell r="D33">
            <v>1106071.5</v>
          </cell>
          <cell r="E33">
            <v>1106071.5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4959</v>
          </cell>
          <cell r="K33">
            <v>4959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20140</v>
          </cell>
          <cell r="Q33">
            <v>20140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e">
            <v>#REF!</v>
          </cell>
          <cell r="AD33" t="e">
            <v>#REF!</v>
          </cell>
          <cell r="AE33">
            <v>1389297.38</v>
          </cell>
          <cell r="AF33">
            <v>1389297.38</v>
          </cell>
          <cell r="AG33">
            <v>0</v>
          </cell>
          <cell r="AH33">
            <v>1162695.25</v>
          </cell>
          <cell r="AI33">
            <v>1162695.25</v>
          </cell>
          <cell r="AJ33">
            <v>0</v>
          </cell>
          <cell r="AK33">
            <v>226602.13</v>
          </cell>
          <cell r="AL33">
            <v>0</v>
          </cell>
          <cell r="AM33">
            <v>0</v>
          </cell>
          <cell r="AN33">
            <v>512.5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8740</v>
          </cell>
          <cell r="AY33">
            <v>25000</v>
          </cell>
          <cell r="AZ33">
            <v>0</v>
          </cell>
          <cell r="BA33">
            <v>0</v>
          </cell>
          <cell r="BB33">
            <v>49711</v>
          </cell>
          <cell r="BC33">
            <v>123348</v>
          </cell>
          <cell r="BD33">
            <v>16000</v>
          </cell>
          <cell r="BE33">
            <v>3802.6400000000003</v>
          </cell>
          <cell r="BF33" t="str">
            <v>Constortium/School Fund/PTA Funds</v>
          </cell>
          <cell r="BG33" t="str">
            <v>N</v>
          </cell>
          <cell r="BH33">
            <v>3018</v>
          </cell>
          <cell r="BI33" t="str">
            <v>Boxted CE P</v>
          </cell>
          <cell r="BJ33" t="str">
            <v>Vicky Lait</v>
          </cell>
          <cell r="BK33" t="str">
            <v>sbm@boxted.essex.sch.uk</v>
          </cell>
          <cell r="BL33" t="str">
            <v>01206 272239</v>
          </cell>
          <cell r="BM33" t="str">
            <v>N</v>
          </cell>
          <cell r="BN33" t="str">
            <v>Y</v>
          </cell>
          <cell r="BO33" t="str">
            <v>FINAL</v>
          </cell>
          <cell r="BP33" t="str">
            <v>Y</v>
          </cell>
          <cell r="BQ33" t="str">
            <v>Accruals</v>
          </cell>
          <cell r="BR33" t="str">
            <v>N</v>
          </cell>
          <cell r="BS33" t="str">
            <v>N</v>
          </cell>
          <cell r="BT33">
            <v>189747.74</v>
          </cell>
          <cell r="BU33">
            <v>0</v>
          </cell>
          <cell r="BV33">
            <v>6762.64</v>
          </cell>
          <cell r="BW33">
            <v>1106071.5</v>
          </cell>
          <cell r="BX33">
            <v>0</v>
          </cell>
          <cell r="BY33">
            <v>4959</v>
          </cell>
          <cell r="BZ33">
            <v>0</v>
          </cell>
          <cell r="CA33">
            <v>20140</v>
          </cell>
          <cell r="CB33">
            <v>0</v>
          </cell>
          <cell r="CC33">
            <v>3549.65</v>
          </cell>
          <cell r="CD33">
            <v>0</v>
          </cell>
          <cell r="CE33">
            <v>872.92</v>
          </cell>
          <cell r="CF33">
            <v>19673.37</v>
          </cell>
          <cell r="CG33">
            <v>2628.12</v>
          </cell>
          <cell r="CH33">
            <v>0</v>
          </cell>
          <cell r="CI33">
            <v>1752.96</v>
          </cell>
          <cell r="CJ33">
            <v>6080.94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9430</v>
          </cell>
          <cell r="CQ33">
            <v>52699</v>
          </cell>
          <cell r="CR33">
            <v>469915.41</v>
          </cell>
          <cell r="CS33">
            <v>6812.39</v>
          </cell>
          <cell r="CT33">
            <v>142977.19</v>
          </cell>
          <cell r="CU33">
            <v>26123.56</v>
          </cell>
          <cell r="CV33">
            <v>66352.429999999993</v>
          </cell>
          <cell r="CW33">
            <v>26344.62</v>
          </cell>
          <cell r="CX33">
            <v>15876.56</v>
          </cell>
          <cell r="CY33">
            <v>9443.34</v>
          </cell>
          <cell r="CZ33">
            <v>4457</v>
          </cell>
          <cell r="DA33">
            <v>205</v>
          </cell>
          <cell r="DB33">
            <v>8336</v>
          </cell>
          <cell r="DC33">
            <v>13686.8</v>
          </cell>
          <cell r="DD33">
            <v>4084.76</v>
          </cell>
          <cell r="DE33">
            <v>8569.33</v>
          </cell>
          <cell r="DF33">
            <v>1374.29</v>
          </cell>
          <cell r="DG33">
            <v>14673.42</v>
          </cell>
          <cell r="DH33">
            <v>28160</v>
          </cell>
          <cell r="DI33">
            <v>247750.82</v>
          </cell>
          <cell r="DJ33">
            <v>17189.310000000001</v>
          </cell>
          <cell r="DK33">
            <v>5327.95</v>
          </cell>
          <cell r="DL33">
            <v>0</v>
          </cell>
          <cell r="DM33">
            <v>7549.81</v>
          </cell>
          <cell r="DN33">
            <v>3895</v>
          </cell>
          <cell r="DO33">
            <v>0</v>
          </cell>
          <cell r="DP33">
            <v>17365.38</v>
          </cell>
          <cell r="DQ33">
            <v>0</v>
          </cell>
          <cell r="DR33">
            <v>5001.7299999999996</v>
          </cell>
          <cell r="DS33">
            <v>43333.61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1</v>
          </cell>
          <cell r="EC33">
            <v>2960</v>
          </cell>
          <cell r="ED33">
            <v>0</v>
          </cell>
          <cell r="EE33">
            <v>0</v>
          </cell>
          <cell r="EF33">
            <v>0</v>
          </cell>
          <cell r="EG33">
            <v>222799.48999999976</v>
          </cell>
          <cell r="EH33">
            <v>0</v>
          </cell>
          <cell r="EI33">
            <v>3802.6400000000003</v>
          </cell>
          <cell r="EJ33">
            <v>0</v>
          </cell>
          <cell r="EK33">
            <v>0</v>
          </cell>
          <cell r="EL33">
            <v>0</v>
          </cell>
          <cell r="EM33" t="str">
            <v>N</v>
          </cell>
          <cell r="EN33" t="str">
            <v>Y</v>
          </cell>
          <cell r="EO33" t="str">
            <v/>
          </cell>
          <cell r="EP33">
            <v>0</v>
          </cell>
          <cell r="EQ33" t="str">
            <v/>
          </cell>
          <cell r="ER33" t="str">
            <v>Y</v>
          </cell>
          <cell r="ES33" t="str">
            <v>Y</v>
          </cell>
          <cell r="ET33">
            <v>0</v>
          </cell>
          <cell r="EU33" t="str">
            <v>Y</v>
          </cell>
          <cell r="EV33">
            <v>0</v>
          </cell>
          <cell r="EW33" t="str">
            <v/>
          </cell>
          <cell r="EX33">
            <v>0</v>
          </cell>
          <cell r="EY33" t="str">
            <v>Y</v>
          </cell>
          <cell r="EZ33" t="str">
            <v>Y</v>
          </cell>
          <cell r="FA33" t="str">
            <v/>
          </cell>
          <cell r="FB33" t="str">
            <v>Y</v>
          </cell>
          <cell r="FC33" t="str">
            <v/>
          </cell>
          <cell r="FD33" t="str">
            <v>Y</v>
          </cell>
          <cell r="FE33" t="str">
            <v/>
          </cell>
          <cell r="FF33" t="str">
            <v>Y</v>
          </cell>
          <cell r="FG33">
            <v>0</v>
          </cell>
          <cell r="FH33" t="str">
            <v>Y</v>
          </cell>
          <cell r="FI33">
            <v>0</v>
          </cell>
          <cell r="FJ33" t="str">
            <v>Y</v>
          </cell>
          <cell r="FK33">
            <v>0</v>
          </cell>
          <cell r="FL33">
            <v>222799.48999999976</v>
          </cell>
          <cell r="FM33">
            <v>0</v>
          </cell>
          <cell r="FN33">
            <v>222799.48999999976</v>
          </cell>
          <cell r="FO33">
            <v>3802.6400000000003</v>
          </cell>
          <cell r="FP33">
            <v>226602.12999999977</v>
          </cell>
          <cell r="FQ33" t="str">
            <v>Y</v>
          </cell>
          <cell r="FR33" t="str">
            <v>Vicky Lait</v>
          </cell>
          <cell r="FS33" t="str">
            <v>School Business Manager</v>
          </cell>
          <cell r="FT33" t="str">
            <v>4th May 2021</v>
          </cell>
          <cell r="FU33" t="str">
            <v>Ellie Jggs</v>
          </cell>
          <cell r="FV33">
            <v>44320</v>
          </cell>
          <cell r="FW33" t="str">
            <v>Y</v>
          </cell>
        </row>
        <row r="34">
          <cell r="B34">
            <v>4508</v>
          </cell>
          <cell r="C34" t="str">
            <v>St Margarets CE P Toppesfield</v>
          </cell>
          <cell r="D34">
            <v>423908</v>
          </cell>
          <cell r="E34">
            <v>423908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3562</v>
          </cell>
          <cell r="K34">
            <v>3562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26450</v>
          </cell>
          <cell r="Q34">
            <v>26450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e">
            <v>#REF!</v>
          </cell>
          <cell r="AD34" t="e">
            <v>#REF!</v>
          </cell>
          <cell r="AE34">
            <v>544847.86</v>
          </cell>
          <cell r="AF34">
            <v>544847.86</v>
          </cell>
          <cell r="AG34">
            <v>0</v>
          </cell>
          <cell r="AH34">
            <v>445848.56</v>
          </cell>
          <cell r="AI34">
            <v>445848.55999999994</v>
          </cell>
          <cell r="AJ34">
            <v>0</v>
          </cell>
          <cell r="AK34">
            <v>98999.3</v>
          </cell>
          <cell r="AL34">
            <v>0</v>
          </cell>
          <cell r="AM34">
            <v>0</v>
          </cell>
          <cell r="AN34">
            <v>190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8885</v>
          </cell>
          <cell r="AY34">
            <v>10783</v>
          </cell>
          <cell r="AZ34">
            <v>9462</v>
          </cell>
          <cell r="BA34">
            <v>0</v>
          </cell>
          <cell r="BB34">
            <v>8123</v>
          </cell>
          <cell r="BC34">
            <v>39746</v>
          </cell>
          <cell r="BD34">
            <v>22000</v>
          </cell>
          <cell r="BE34">
            <v>0</v>
          </cell>
          <cell r="BF34" t="str">
            <v>SPG 8151 &amp; COVID Catch up 734</v>
          </cell>
          <cell r="BG34" t="str">
            <v>N</v>
          </cell>
          <cell r="BH34">
            <v>3015</v>
          </cell>
          <cell r="BI34" t="str">
            <v>St Margarets CE P Toppesfield</v>
          </cell>
          <cell r="BJ34" t="str">
            <v>Sophie Hyde</v>
          </cell>
          <cell r="BK34" t="str">
            <v>admin@st-margaretscofe.essex.sch.uk</v>
          </cell>
          <cell r="BL34" t="str">
            <v>01787 237354</v>
          </cell>
          <cell r="BM34" t="str">
            <v>N</v>
          </cell>
          <cell r="BN34" t="str">
            <v>Y</v>
          </cell>
          <cell r="BO34" t="str">
            <v>FINAL</v>
          </cell>
          <cell r="BP34" t="str">
            <v>Y</v>
          </cell>
          <cell r="BQ34" t="str">
            <v>Accruals</v>
          </cell>
          <cell r="BR34" t="str">
            <v>N</v>
          </cell>
          <cell r="BS34" t="str">
            <v>N</v>
          </cell>
          <cell r="BT34">
            <v>59024.86</v>
          </cell>
          <cell r="BU34">
            <v>0</v>
          </cell>
          <cell r="BV34">
            <v>0</v>
          </cell>
          <cell r="BW34">
            <v>423908</v>
          </cell>
          <cell r="BX34">
            <v>0</v>
          </cell>
          <cell r="BY34">
            <v>3562</v>
          </cell>
          <cell r="BZ34">
            <v>0</v>
          </cell>
          <cell r="CA34">
            <v>26450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3201.93</v>
          </cell>
          <cell r="CG34">
            <v>25400</v>
          </cell>
          <cell r="CH34">
            <v>0</v>
          </cell>
          <cell r="CI34">
            <v>0</v>
          </cell>
          <cell r="CJ34">
            <v>406.75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4630</v>
          </cell>
          <cell r="CQ34">
            <v>27463</v>
          </cell>
          <cell r="CR34">
            <v>260917.83</v>
          </cell>
          <cell r="CS34">
            <v>0</v>
          </cell>
          <cell r="CT34">
            <v>42676.29</v>
          </cell>
          <cell r="CU34">
            <v>12917.54</v>
          </cell>
          <cell r="CV34">
            <v>42330.69</v>
          </cell>
          <cell r="CW34">
            <v>11969.24</v>
          </cell>
          <cell r="CX34">
            <v>11381.49</v>
          </cell>
          <cell r="CY34">
            <v>1665.71</v>
          </cell>
          <cell r="CZ34">
            <v>287</v>
          </cell>
          <cell r="DA34">
            <v>7796.56</v>
          </cell>
          <cell r="DB34">
            <v>0</v>
          </cell>
          <cell r="DC34">
            <v>998.13</v>
          </cell>
          <cell r="DD34">
            <v>2149</v>
          </cell>
          <cell r="DE34">
            <v>568.42999999999995</v>
          </cell>
          <cell r="DF34">
            <v>1006.27</v>
          </cell>
          <cell r="DG34">
            <v>5641.9</v>
          </cell>
          <cell r="DH34">
            <v>6362.25</v>
          </cell>
          <cell r="DI34">
            <v>2498.58</v>
          </cell>
          <cell r="DJ34">
            <v>7178.99</v>
          </cell>
          <cell r="DK34">
            <v>10657.92</v>
          </cell>
          <cell r="DL34">
            <v>0</v>
          </cell>
          <cell r="DM34">
            <v>3178.32</v>
          </cell>
          <cell r="DN34">
            <v>1444</v>
          </cell>
          <cell r="DO34">
            <v>0</v>
          </cell>
          <cell r="DP34">
            <v>5328.12</v>
          </cell>
          <cell r="DQ34">
            <v>19700</v>
          </cell>
          <cell r="DR34">
            <v>313.5</v>
          </cell>
          <cell r="DS34">
            <v>16079.48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5789.4</v>
          </cell>
          <cell r="DZ34">
            <v>0</v>
          </cell>
          <cell r="EA34">
            <v>0</v>
          </cell>
          <cell r="EB34">
            <v>1</v>
          </cell>
          <cell r="EC34">
            <v>0</v>
          </cell>
          <cell r="ED34">
            <v>0</v>
          </cell>
          <cell r="EE34">
            <v>0</v>
          </cell>
          <cell r="EF34">
            <v>5789.4</v>
          </cell>
          <cell r="EG34">
            <v>98999.300000000047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 t="str">
            <v>N</v>
          </cell>
          <cell r="EN34" t="str">
            <v>Y</v>
          </cell>
          <cell r="EO34" t="str">
            <v/>
          </cell>
          <cell r="EP34">
            <v>0</v>
          </cell>
          <cell r="EQ34" t="str">
            <v/>
          </cell>
          <cell r="ER34" t="str">
            <v>Y</v>
          </cell>
          <cell r="ES34" t="str">
            <v>Y</v>
          </cell>
          <cell r="ET34">
            <v>0</v>
          </cell>
          <cell r="EU34" t="str">
            <v>Y</v>
          </cell>
          <cell r="EV34">
            <v>0</v>
          </cell>
          <cell r="EW34" t="str">
            <v/>
          </cell>
          <cell r="EX34">
            <v>0</v>
          </cell>
          <cell r="EY34" t="str">
            <v>Y</v>
          </cell>
          <cell r="EZ34" t="str">
            <v>Y</v>
          </cell>
          <cell r="FA34" t="str">
            <v/>
          </cell>
          <cell r="FB34" t="str">
            <v>Y</v>
          </cell>
          <cell r="FC34" t="str">
            <v/>
          </cell>
          <cell r="FD34" t="str">
            <v>Y</v>
          </cell>
          <cell r="FE34" t="str">
            <v/>
          </cell>
          <cell r="FF34" t="str">
            <v>Y</v>
          </cell>
          <cell r="FG34">
            <v>0</v>
          </cell>
          <cell r="FH34" t="str">
            <v>Y</v>
          </cell>
          <cell r="FI34">
            <v>0</v>
          </cell>
          <cell r="FJ34" t="str">
            <v>Y</v>
          </cell>
          <cell r="FK34">
            <v>0</v>
          </cell>
          <cell r="FL34">
            <v>98999.300000000047</v>
          </cell>
          <cell r="FM34">
            <v>0</v>
          </cell>
          <cell r="FN34">
            <v>98999.300000000047</v>
          </cell>
          <cell r="FO34">
            <v>0</v>
          </cell>
          <cell r="FP34">
            <v>98999.300000000047</v>
          </cell>
          <cell r="FQ34" t="str">
            <v>Y</v>
          </cell>
          <cell r="FR34" t="str">
            <v>Sophie Hyde</v>
          </cell>
          <cell r="FS34" t="str">
            <v>School Business Manager</v>
          </cell>
          <cell r="FT34">
            <v>44320</v>
          </cell>
          <cell r="FU34" t="str">
            <v>Stephanie Newland</v>
          </cell>
          <cell r="FV34">
            <v>44320</v>
          </cell>
          <cell r="FW34" t="str">
            <v>Y</v>
          </cell>
        </row>
        <row r="35">
          <cell r="B35">
            <v>3670</v>
          </cell>
          <cell r="C35" t="str">
            <v>Radwinter CE P</v>
          </cell>
          <cell r="D35">
            <v>572893.5</v>
          </cell>
          <cell r="E35">
            <v>572893.5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3234</v>
          </cell>
          <cell r="K35">
            <v>3234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11065</v>
          </cell>
          <cell r="Q35">
            <v>11065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e">
            <v>#REF!</v>
          </cell>
          <cell r="AD35" t="e">
            <v>#REF!</v>
          </cell>
          <cell r="AE35">
            <v>660005.53</v>
          </cell>
          <cell r="AF35">
            <v>660005.53</v>
          </cell>
          <cell r="AG35">
            <v>0</v>
          </cell>
          <cell r="AH35">
            <v>635989.81999999995</v>
          </cell>
          <cell r="AI35">
            <v>635989.82000000007</v>
          </cell>
          <cell r="AJ35">
            <v>0</v>
          </cell>
          <cell r="AK35">
            <v>24015.71</v>
          </cell>
          <cell r="AL35">
            <v>0</v>
          </cell>
          <cell r="AM35">
            <v>0</v>
          </cell>
          <cell r="AN35">
            <v>322.5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2939.76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24016</v>
          </cell>
          <cell r="BD35">
            <v>0</v>
          </cell>
          <cell r="BE35">
            <v>0</v>
          </cell>
          <cell r="BF35">
            <v>0</v>
          </cell>
          <cell r="BG35" t="str">
            <v>N</v>
          </cell>
          <cell r="BH35">
            <v>3730</v>
          </cell>
          <cell r="BI35" t="str">
            <v>Radwinter CE P</v>
          </cell>
          <cell r="BJ35" t="str">
            <v>MRS L. TODD</v>
          </cell>
          <cell r="BK35" t="str">
            <v>ADMIN@RADWINTER.ESSEX.SCH.UK</v>
          </cell>
          <cell r="BL35" t="str">
            <v>01799 599248</v>
          </cell>
          <cell r="BM35" t="str">
            <v>N</v>
          </cell>
          <cell r="BN35" t="str">
            <v>Y</v>
          </cell>
          <cell r="BO35" t="str">
            <v>FINAL</v>
          </cell>
          <cell r="BP35" t="str">
            <v>Y</v>
          </cell>
          <cell r="BQ35" t="str">
            <v>Accruals</v>
          </cell>
          <cell r="BR35" t="str">
            <v>N</v>
          </cell>
          <cell r="BS35" t="str">
            <v>N</v>
          </cell>
          <cell r="BT35">
            <v>22047.53</v>
          </cell>
          <cell r="BU35">
            <v>0</v>
          </cell>
          <cell r="BV35">
            <v>0</v>
          </cell>
          <cell r="BW35">
            <v>572893.5</v>
          </cell>
          <cell r="BX35">
            <v>0</v>
          </cell>
          <cell r="BY35">
            <v>3234</v>
          </cell>
          <cell r="BZ35">
            <v>0</v>
          </cell>
          <cell r="CA35">
            <v>11065</v>
          </cell>
          <cell r="CB35">
            <v>0</v>
          </cell>
          <cell r="CC35">
            <v>0</v>
          </cell>
          <cell r="CD35">
            <v>0</v>
          </cell>
          <cell r="CE35">
            <v>5277.96</v>
          </cell>
          <cell r="CF35">
            <v>2916</v>
          </cell>
          <cell r="CG35">
            <v>3500</v>
          </cell>
          <cell r="CH35">
            <v>0</v>
          </cell>
          <cell r="CI35">
            <v>0</v>
          </cell>
          <cell r="CJ35">
            <v>4168.5200000000004</v>
          </cell>
          <cell r="CK35">
            <v>0</v>
          </cell>
          <cell r="CL35">
            <v>0</v>
          </cell>
          <cell r="CM35">
            <v>0</v>
          </cell>
          <cell r="CN35">
            <v>2939.76</v>
          </cell>
          <cell r="CO35">
            <v>3632</v>
          </cell>
          <cell r="CP35">
            <v>6020</v>
          </cell>
          <cell r="CQ35">
            <v>41436</v>
          </cell>
          <cell r="CR35">
            <v>350264.96</v>
          </cell>
          <cell r="CS35">
            <v>1413.1</v>
          </cell>
          <cell r="CT35">
            <v>91302.11</v>
          </cell>
          <cell r="CU35">
            <v>8161.43</v>
          </cell>
          <cell r="CV35">
            <v>42072.11</v>
          </cell>
          <cell r="CW35">
            <v>0</v>
          </cell>
          <cell r="CX35">
            <v>16177.48</v>
          </cell>
          <cell r="CY35">
            <v>3745.86</v>
          </cell>
          <cell r="CZ35">
            <v>594.91999999999996</v>
          </cell>
          <cell r="DA35">
            <v>-411.89</v>
          </cell>
          <cell r="DB35">
            <v>656.64</v>
          </cell>
          <cell r="DC35">
            <v>18034.13</v>
          </cell>
          <cell r="DD35">
            <v>5877.4</v>
          </cell>
          <cell r="DE35">
            <v>19898.41</v>
          </cell>
          <cell r="DF35">
            <v>1293.8900000000001</v>
          </cell>
          <cell r="DG35">
            <v>11893.56</v>
          </cell>
          <cell r="DH35">
            <v>2611.1999999999998</v>
          </cell>
          <cell r="DI35">
            <v>3528.95</v>
          </cell>
          <cell r="DJ35">
            <v>12861.74</v>
          </cell>
          <cell r="DK35">
            <v>3174.17</v>
          </cell>
          <cell r="DL35">
            <v>0</v>
          </cell>
          <cell r="DM35">
            <v>10144.31</v>
          </cell>
          <cell r="DN35">
            <v>1775.36</v>
          </cell>
          <cell r="DO35">
            <v>0</v>
          </cell>
          <cell r="DP35">
            <v>24913.69</v>
          </cell>
          <cell r="DQ35">
            <v>0</v>
          </cell>
          <cell r="DR35">
            <v>0</v>
          </cell>
          <cell r="DS35">
            <v>25131.03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1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24015.710000000079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 t="str">
            <v>E10 : CREDIT CARRIED OVER FROM 2019/20</v>
          </cell>
          <cell r="EM35" t="str">
            <v>N</v>
          </cell>
          <cell r="EN35" t="str">
            <v>Y</v>
          </cell>
          <cell r="EO35" t="str">
            <v/>
          </cell>
          <cell r="EP35" t="str">
            <v>Y</v>
          </cell>
          <cell r="EQ35" t="str">
            <v/>
          </cell>
          <cell r="ER35" t="str">
            <v>Y</v>
          </cell>
          <cell r="ES35" t="str">
            <v>Y</v>
          </cell>
          <cell r="ET35">
            <v>0</v>
          </cell>
          <cell r="EU35" t="str">
            <v>Y</v>
          </cell>
          <cell r="EV35">
            <v>0</v>
          </cell>
          <cell r="EW35" t="str">
            <v/>
          </cell>
          <cell r="EX35">
            <v>0</v>
          </cell>
          <cell r="EY35" t="str">
            <v>Y</v>
          </cell>
          <cell r="EZ35" t="str">
            <v>Y</v>
          </cell>
          <cell r="FA35" t="str">
            <v/>
          </cell>
          <cell r="FB35" t="str">
            <v>Y</v>
          </cell>
          <cell r="FC35" t="str">
            <v/>
          </cell>
          <cell r="FD35" t="str">
            <v>Y</v>
          </cell>
          <cell r="FE35" t="str">
            <v/>
          </cell>
          <cell r="FF35" t="str">
            <v>Y</v>
          </cell>
          <cell r="FG35">
            <v>0</v>
          </cell>
          <cell r="FH35" t="str">
            <v>Y</v>
          </cell>
          <cell r="FI35">
            <v>0</v>
          </cell>
          <cell r="FJ35" t="str">
            <v>Y</v>
          </cell>
          <cell r="FK35">
            <v>0</v>
          </cell>
          <cell r="FL35">
            <v>24015.710000000079</v>
          </cell>
          <cell r="FM35">
            <v>0</v>
          </cell>
          <cell r="FN35">
            <v>24015.710000000079</v>
          </cell>
          <cell r="FO35">
            <v>0</v>
          </cell>
          <cell r="FP35">
            <v>24015.710000000079</v>
          </cell>
          <cell r="FQ35" t="str">
            <v>Y</v>
          </cell>
          <cell r="FR35" t="str">
            <v>SARAH SMITH</v>
          </cell>
          <cell r="FS35" t="str">
            <v>CONSORTIUM MANAGER</v>
          </cell>
          <cell r="FT35" t="str">
            <v>4.5.21</v>
          </cell>
          <cell r="FU35" t="str">
            <v>MRS L. TODD</v>
          </cell>
          <cell r="FV35" t="str">
            <v>4.5.21</v>
          </cell>
          <cell r="FW35" t="str">
            <v>Y</v>
          </cell>
        </row>
        <row r="36">
          <cell r="B36">
            <v>4734</v>
          </cell>
          <cell r="C36" t="str">
            <v>Wethersfield CE P</v>
          </cell>
          <cell r="D36">
            <v>375521.5</v>
          </cell>
          <cell r="E36">
            <v>375521.5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14012</v>
          </cell>
          <cell r="K36">
            <v>14012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3825</v>
          </cell>
          <cell r="Q36">
            <v>3825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e">
            <v>#REF!</v>
          </cell>
          <cell r="AD36" t="e">
            <v>#REF!</v>
          </cell>
          <cell r="AE36">
            <v>449121.46</v>
          </cell>
          <cell r="AF36">
            <v>449121.46</v>
          </cell>
          <cell r="AG36">
            <v>0</v>
          </cell>
          <cell r="AH36">
            <v>407251.93</v>
          </cell>
          <cell r="AI36">
            <v>407251.93000000017</v>
          </cell>
          <cell r="AJ36">
            <v>0</v>
          </cell>
          <cell r="AK36">
            <v>41869.53</v>
          </cell>
          <cell r="AL36">
            <v>0</v>
          </cell>
          <cell r="AM36">
            <v>0</v>
          </cell>
          <cell r="AN36">
            <v>162.5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112</v>
          </cell>
          <cell r="AY36">
            <v>0</v>
          </cell>
          <cell r="AZ36">
            <v>0</v>
          </cell>
          <cell r="BA36">
            <v>0</v>
          </cell>
          <cell r="BB36">
            <v>34878</v>
          </cell>
          <cell r="BC36">
            <v>0</v>
          </cell>
          <cell r="BD36">
            <v>6879</v>
          </cell>
          <cell r="BE36">
            <v>0.3999999999996362</v>
          </cell>
          <cell r="BF36" t="str">
            <v>4 Village Fund</v>
          </cell>
          <cell r="BG36" t="str">
            <v>N</v>
          </cell>
          <cell r="BH36">
            <v>3212</v>
          </cell>
          <cell r="BI36" t="str">
            <v>Wethersfield CE P</v>
          </cell>
          <cell r="BJ36" t="str">
            <v>Frances Jukes</v>
          </cell>
          <cell r="BK36" t="str">
            <v>admin@wethersfield.essex.sch.uk</v>
          </cell>
          <cell r="BL36" t="str">
            <v>01371 850220</v>
          </cell>
          <cell r="BM36" t="str">
            <v>N</v>
          </cell>
          <cell r="BN36" t="str">
            <v>Y</v>
          </cell>
          <cell r="BO36" t="str">
            <v>FINAL</v>
          </cell>
          <cell r="BP36" t="str">
            <v>Y</v>
          </cell>
          <cell r="BQ36" t="str">
            <v>Accruals</v>
          </cell>
          <cell r="BR36" t="str">
            <v>N</v>
          </cell>
          <cell r="BS36" t="str">
            <v>N</v>
          </cell>
          <cell r="BT36">
            <v>25942.97</v>
          </cell>
          <cell r="BU36">
            <v>3236.09</v>
          </cell>
          <cell r="BV36">
            <v>0.4</v>
          </cell>
          <cell r="BW36">
            <v>375521.5</v>
          </cell>
          <cell r="BX36">
            <v>0</v>
          </cell>
          <cell r="BY36">
            <v>14012</v>
          </cell>
          <cell r="BZ36">
            <v>0</v>
          </cell>
          <cell r="CA36">
            <v>3825</v>
          </cell>
          <cell r="CB36">
            <v>0</v>
          </cell>
          <cell r="CC36">
            <v>706.14</v>
          </cell>
          <cell r="CD36">
            <v>0</v>
          </cell>
          <cell r="CE36">
            <v>200</v>
          </cell>
          <cell r="CF36">
            <v>2090.5</v>
          </cell>
          <cell r="CG36">
            <v>0</v>
          </cell>
          <cell r="CH36">
            <v>0</v>
          </cell>
          <cell r="CI36">
            <v>560</v>
          </cell>
          <cell r="CJ36">
            <v>4093.53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3040</v>
          </cell>
          <cell r="CQ36">
            <v>23706</v>
          </cell>
          <cell r="CR36">
            <v>224111.85</v>
          </cell>
          <cell r="CS36">
            <v>1000.08</v>
          </cell>
          <cell r="CT36">
            <v>60208.9</v>
          </cell>
          <cell r="CU36">
            <v>14736.26</v>
          </cell>
          <cell r="CV36">
            <v>28113.599999999999</v>
          </cell>
          <cell r="CW36">
            <v>6950.88</v>
          </cell>
          <cell r="CX36">
            <v>6555.38</v>
          </cell>
          <cell r="CY36">
            <v>1677.08</v>
          </cell>
          <cell r="CZ36">
            <v>943</v>
          </cell>
          <cell r="DA36">
            <v>64.5</v>
          </cell>
          <cell r="DB36">
            <v>4458.1899999999996</v>
          </cell>
          <cell r="DC36">
            <v>6520.1</v>
          </cell>
          <cell r="DD36">
            <v>832.15</v>
          </cell>
          <cell r="DE36">
            <v>1947.17</v>
          </cell>
          <cell r="DF36">
            <v>0</v>
          </cell>
          <cell r="DG36">
            <v>6167.01</v>
          </cell>
          <cell r="DH36">
            <v>4990</v>
          </cell>
          <cell r="DI36">
            <v>1682.61</v>
          </cell>
          <cell r="DJ36">
            <v>6334.15</v>
          </cell>
          <cell r="DK36">
            <v>695.95</v>
          </cell>
          <cell r="DL36">
            <v>0</v>
          </cell>
          <cell r="DM36">
            <v>2578.46</v>
          </cell>
          <cell r="DN36">
            <v>901.55</v>
          </cell>
          <cell r="DO36">
            <v>0</v>
          </cell>
          <cell r="DP36">
            <v>6848.19</v>
          </cell>
          <cell r="DQ36">
            <v>0</v>
          </cell>
          <cell r="DR36">
            <v>300</v>
          </cell>
          <cell r="DS36">
            <v>26447.54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4240</v>
          </cell>
          <cell r="DZ36">
            <v>0</v>
          </cell>
          <cell r="EA36">
            <v>0</v>
          </cell>
          <cell r="EB36">
            <v>1</v>
          </cell>
          <cell r="EC36">
            <v>0</v>
          </cell>
          <cell r="ED36">
            <v>4240</v>
          </cell>
          <cell r="EE36">
            <v>0</v>
          </cell>
          <cell r="EF36">
            <v>0</v>
          </cell>
          <cell r="EG36">
            <v>38633.039999999979</v>
          </cell>
          <cell r="EH36">
            <v>0</v>
          </cell>
          <cell r="EI36">
            <v>0.3999999999996362</v>
          </cell>
          <cell r="EJ36">
            <v>0</v>
          </cell>
          <cell r="EK36">
            <v>3236.09</v>
          </cell>
          <cell r="EL36">
            <v>0</v>
          </cell>
          <cell r="EM36" t="str">
            <v>N</v>
          </cell>
          <cell r="EN36" t="str">
            <v>Y</v>
          </cell>
          <cell r="EO36" t="str">
            <v/>
          </cell>
          <cell r="EP36">
            <v>0</v>
          </cell>
          <cell r="EQ36" t="str">
            <v/>
          </cell>
          <cell r="ER36" t="str">
            <v>Y</v>
          </cell>
          <cell r="ES36" t="str">
            <v>Y</v>
          </cell>
          <cell r="ET36">
            <v>0</v>
          </cell>
          <cell r="EU36" t="str">
            <v>Y</v>
          </cell>
          <cell r="EV36">
            <v>0</v>
          </cell>
          <cell r="EW36" t="str">
            <v/>
          </cell>
          <cell r="EX36">
            <v>0</v>
          </cell>
          <cell r="EY36" t="str">
            <v>Y</v>
          </cell>
          <cell r="EZ36" t="str">
            <v>Y</v>
          </cell>
          <cell r="FA36" t="str">
            <v/>
          </cell>
          <cell r="FB36" t="str">
            <v>Y</v>
          </cell>
          <cell r="FC36" t="str">
            <v/>
          </cell>
          <cell r="FD36" t="str">
            <v>Y</v>
          </cell>
          <cell r="FE36" t="str">
            <v/>
          </cell>
          <cell r="FF36" t="str">
            <v>Y</v>
          </cell>
          <cell r="FG36">
            <v>0</v>
          </cell>
          <cell r="FH36" t="str">
            <v>Y</v>
          </cell>
          <cell r="FI36">
            <v>0</v>
          </cell>
          <cell r="FJ36" t="str">
            <v>Y</v>
          </cell>
          <cell r="FK36">
            <v>0</v>
          </cell>
          <cell r="FL36">
            <v>38633.039999999979</v>
          </cell>
          <cell r="FM36">
            <v>3236.09</v>
          </cell>
          <cell r="FN36">
            <v>41869.129999999976</v>
          </cell>
          <cell r="FO36">
            <v>0.3999999999996362</v>
          </cell>
          <cell r="FP36">
            <v>41869.529999999984</v>
          </cell>
          <cell r="FQ36" t="str">
            <v>Y</v>
          </cell>
          <cell r="FR36" t="str">
            <v>Helen@ Juniper/Frances Jukes</v>
          </cell>
          <cell r="FS36" t="str">
            <v>Finance Support/Office Administrator</v>
          </cell>
          <cell r="FT36">
            <v>44316</v>
          </cell>
          <cell r="FU36" t="str">
            <v>Caroline Shingleton</v>
          </cell>
          <cell r="FV36" t="str">
            <v>30.4.21</v>
          </cell>
          <cell r="FW36" t="str">
            <v>Y</v>
          </cell>
        </row>
        <row r="37">
          <cell r="B37">
            <v>8154</v>
          </cell>
          <cell r="C37" t="str">
            <v>The St Aubyns Centre</v>
          </cell>
          <cell r="D37">
            <v>313345.03999999998</v>
          </cell>
          <cell r="E37">
            <v>313345.03999999998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291008</v>
          </cell>
          <cell r="K37">
            <v>291008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610</v>
          </cell>
          <cell r="Q37">
            <v>610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e">
            <v>#REF!</v>
          </cell>
          <cell r="AD37" t="e">
            <v>#REF!</v>
          </cell>
          <cell r="AE37">
            <v>825943.15</v>
          </cell>
          <cell r="AF37">
            <v>825943.15</v>
          </cell>
          <cell r="AG37">
            <v>0</v>
          </cell>
          <cell r="AH37">
            <v>598330.66</v>
          </cell>
          <cell r="AI37">
            <v>598330.6599999998</v>
          </cell>
          <cell r="AJ37">
            <v>0</v>
          </cell>
          <cell r="AK37">
            <v>227612.49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610</v>
          </cell>
          <cell r="AU37">
            <v>0</v>
          </cell>
          <cell r="AV37">
            <v>0</v>
          </cell>
          <cell r="AW37">
            <v>0</v>
          </cell>
          <cell r="AX37">
            <v>3840</v>
          </cell>
          <cell r="AY37">
            <v>0</v>
          </cell>
          <cell r="AZ37">
            <v>0</v>
          </cell>
          <cell r="BA37">
            <v>0</v>
          </cell>
          <cell r="BB37">
            <v>38266</v>
          </cell>
          <cell r="BC37">
            <v>175230</v>
          </cell>
          <cell r="BD37">
            <v>10276</v>
          </cell>
          <cell r="BE37">
            <v>0</v>
          </cell>
          <cell r="BF37" t="str">
            <v>Covid catch up</v>
          </cell>
          <cell r="BG37" t="str">
            <v>N</v>
          </cell>
          <cell r="BH37">
            <v>1108</v>
          </cell>
          <cell r="BI37" t="str">
            <v>The St Aubyns Centre</v>
          </cell>
          <cell r="BJ37" t="str">
            <v>Sharon Riley</v>
          </cell>
          <cell r="BK37" t="str">
            <v>sharon.riley4@nhs.net</v>
          </cell>
          <cell r="BL37" t="str">
            <v>01206 334685</v>
          </cell>
          <cell r="BM37" t="str">
            <v>N</v>
          </cell>
          <cell r="BN37" t="str">
            <v>Y</v>
          </cell>
          <cell r="BO37" t="str">
            <v>FINAL</v>
          </cell>
          <cell r="BP37" t="str">
            <v>Y</v>
          </cell>
          <cell r="BQ37" t="str">
            <v>Accruals</v>
          </cell>
          <cell r="BR37" t="str">
            <v>Y</v>
          </cell>
          <cell r="BS37" t="str">
            <v>N</v>
          </cell>
          <cell r="BT37">
            <v>217670.11</v>
          </cell>
          <cell r="BU37">
            <v>0</v>
          </cell>
          <cell r="BV37">
            <v>0</v>
          </cell>
          <cell r="BW37">
            <v>313345.03999999998</v>
          </cell>
          <cell r="BX37">
            <v>0</v>
          </cell>
          <cell r="BY37">
            <v>291008</v>
          </cell>
          <cell r="BZ37">
            <v>0</v>
          </cell>
          <cell r="CA37">
            <v>610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3920</v>
          </cell>
          <cell r="CQ37">
            <v>0</v>
          </cell>
          <cell r="CR37">
            <v>442586.79</v>
          </cell>
          <cell r="CS37">
            <v>0</v>
          </cell>
          <cell r="CT37">
            <v>82070.23</v>
          </cell>
          <cell r="CU37">
            <v>0</v>
          </cell>
          <cell r="CV37">
            <v>40426.230000000003</v>
          </cell>
          <cell r="CW37">
            <v>0</v>
          </cell>
          <cell r="CX37">
            <v>0</v>
          </cell>
          <cell r="CY37">
            <v>3814.48</v>
          </cell>
          <cell r="CZ37">
            <v>507.5</v>
          </cell>
          <cell r="DA37">
            <v>0</v>
          </cell>
          <cell r="DB37">
            <v>0</v>
          </cell>
          <cell r="DC37">
            <v>328.9</v>
          </cell>
          <cell r="DD37">
            <v>0</v>
          </cell>
          <cell r="DE37">
            <v>57.94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6690.7</v>
          </cell>
          <cell r="DK37">
            <v>4686.32</v>
          </cell>
          <cell r="DL37">
            <v>777.38</v>
          </cell>
          <cell r="DM37">
            <v>3040.36</v>
          </cell>
          <cell r="DN37">
            <v>504</v>
          </cell>
          <cell r="DO37">
            <v>0</v>
          </cell>
          <cell r="DP37">
            <v>1231.06</v>
          </cell>
          <cell r="DQ37">
            <v>0</v>
          </cell>
          <cell r="DR37">
            <v>199</v>
          </cell>
          <cell r="DS37">
            <v>12019.77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1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227612.49000000011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 t="str">
            <v>N</v>
          </cell>
          <cell r="EN37" t="str">
            <v>Y</v>
          </cell>
          <cell r="EO37" t="str">
            <v/>
          </cell>
          <cell r="EP37">
            <v>0</v>
          </cell>
          <cell r="EQ37" t="str">
            <v/>
          </cell>
          <cell r="ER37" t="str">
            <v>Y</v>
          </cell>
          <cell r="ES37" t="str">
            <v>Y</v>
          </cell>
          <cell r="ET37">
            <v>0</v>
          </cell>
          <cell r="EU37" t="str">
            <v>Y</v>
          </cell>
          <cell r="EV37">
            <v>0</v>
          </cell>
          <cell r="EW37" t="str">
            <v/>
          </cell>
          <cell r="EX37">
            <v>0</v>
          </cell>
          <cell r="EY37" t="str">
            <v>Y</v>
          </cell>
          <cell r="EZ37" t="str">
            <v>Y</v>
          </cell>
          <cell r="FA37" t="str">
            <v/>
          </cell>
          <cell r="FB37" t="str">
            <v>Y</v>
          </cell>
          <cell r="FC37" t="str">
            <v/>
          </cell>
          <cell r="FD37" t="str">
            <v>Y</v>
          </cell>
          <cell r="FE37" t="str">
            <v/>
          </cell>
          <cell r="FF37" t="str">
            <v>Y</v>
          </cell>
          <cell r="FG37">
            <v>0</v>
          </cell>
          <cell r="FH37" t="str">
            <v>Y</v>
          </cell>
          <cell r="FI37">
            <v>0</v>
          </cell>
          <cell r="FJ37" t="str">
            <v>Y</v>
          </cell>
          <cell r="FK37">
            <v>0</v>
          </cell>
          <cell r="FL37">
            <v>227612.49000000011</v>
          </cell>
          <cell r="FM37">
            <v>0</v>
          </cell>
          <cell r="FN37">
            <v>227612.49000000011</v>
          </cell>
          <cell r="FO37">
            <v>0</v>
          </cell>
          <cell r="FP37">
            <v>227612.49000000011</v>
          </cell>
          <cell r="FQ37" t="str">
            <v>Y</v>
          </cell>
          <cell r="FR37" t="str">
            <v>Sharon Riley</v>
          </cell>
          <cell r="FS37" t="str">
            <v>School Business Manager</v>
          </cell>
          <cell r="FT37">
            <v>44316</v>
          </cell>
          <cell r="FU37" t="str">
            <v>Steph Yates</v>
          </cell>
          <cell r="FV37">
            <v>44316</v>
          </cell>
          <cell r="FW37" t="str">
            <v>Y</v>
          </cell>
        </row>
        <row r="38">
          <cell r="B38">
            <v>2334</v>
          </cell>
          <cell r="C38" t="str">
            <v>Fyfield Dr Walker's CE P</v>
          </cell>
          <cell r="D38">
            <v>510167.00719373103</v>
          </cell>
          <cell r="E38">
            <v>510167.01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11197</v>
          </cell>
          <cell r="K38">
            <v>11197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28300</v>
          </cell>
          <cell r="Q38">
            <v>28300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e">
            <v>#REF!</v>
          </cell>
          <cell r="AD38" t="e">
            <v>#REF!</v>
          </cell>
          <cell r="AE38">
            <v>666597.6</v>
          </cell>
          <cell r="AF38">
            <v>666598.17000000004</v>
          </cell>
          <cell r="AG38">
            <v>-0.56999999999999995</v>
          </cell>
          <cell r="AH38">
            <v>613313.39</v>
          </cell>
          <cell r="AI38">
            <v>613313.38999999966</v>
          </cell>
          <cell r="AJ38">
            <v>0</v>
          </cell>
          <cell r="AK38">
            <v>53284.21</v>
          </cell>
          <cell r="AL38">
            <v>0</v>
          </cell>
          <cell r="AM38">
            <v>0</v>
          </cell>
          <cell r="AN38">
            <v>231.05719373100001</v>
          </cell>
          <cell r="AO38">
            <v>0</v>
          </cell>
          <cell r="AP38">
            <v>-0.63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13539</v>
          </cell>
          <cell r="AY38">
            <v>6404</v>
          </cell>
          <cell r="AZ38">
            <v>3731</v>
          </cell>
          <cell r="BA38">
            <v>0</v>
          </cell>
          <cell r="BB38">
            <v>0</v>
          </cell>
          <cell r="BC38">
            <v>20000</v>
          </cell>
          <cell r="BD38">
            <v>9610</v>
          </cell>
          <cell r="BE38">
            <v>0</v>
          </cell>
          <cell r="BF38" t="str">
            <v>Covid Catchup £4480, Shuttleworth £4000, Sports Prem £5059</v>
          </cell>
          <cell r="BG38" t="str">
            <v>N</v>
          </cell>
          <cell r="BH38">
            <v>3238</v>
          </cell>
          <cell r="BI38" t="str">
            <v>Fyfield Dr Walker's CE P</v>
          </cell>
          <cell r="BJ38" t="str">
            <v>Debora Platman</v>
          </cell>
          <cell r="BK38" t="str">
            <v>admin@fyfielddrwalkers.essex.sch.uk</v>
          </cell>
          <cell r="BL38" t="str">
            <v>01277 899298</v>
          </cell>
          <cell r="BM38" t="str">
            <v>N</v>
          </cell>
          <cell r="BN38" t="str">
            <v>Y</v>
          </cell>
          <cell r="BO38" t="str">
            <v>FINAL</v>
          </cell>
          <cell r="BP38" t="str">
            <v>Y</v>
          </cell>
          <cell r="BQ38" t="str">
            <v>Accruals</v>
          </cell>
          <cell r="BR38" t="str">
            <v>N</v>
          </cell>
          <cell r="BS38" t="str">
            <v>N</v>
          </cell>
          <cell r="BT38">
            <v>85190.59</v>
          </cell>
          <cell r="BU38">
            <v>0</v>
          </cell>
          <cell r="BV38">
            <v>0</v>
          </cell>
          <cell r="BW38">
            <v>510167.01</v>
          </cell>
          <cell r="BX38">
            <v>0</v>
          </cell>
          <cell r="BY38">
            <v>11197</v>
          </cell>
          <cell r="BZ38">
            <v>0</v>
          </cell>
          <cell r="CA38">
            <v>28300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3336.38</v>
          </cell>
          <cell r="CG38">
            <v>0</v>
          </cell>
          <cell r="CH38">
            <v>30.6</v>
          </cell>
          <cell r="CI38">
            <v>99</v>
          </cell>
          <cell r="CJ38">
            <v>42161.74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997</v>
          </cell>
          <cell r="CP38">
            <v>4480</v>
          </cell>
          <cell r="CQ38">
            <v>26497</v>
          </cell>
          <cell r="CR38">
            <v>271553.68</v>
          </cell>
          <cell r="CS38">
            <v>0</v>
          </cell>
          <cell r="CT38">
            <v>95492.35</v>
          </cell>
          <cell r="CU38">
            <v>1001.13</v>
          </cell>
          <cell r="CV38">
            <v>47253.32</v>
          </cell>
          <cell r="CW38">
            <v>23293.73</v>
          </cell>
          <cell r="CX38">
            <v>0</v>
          </cell>
          <cell r="CY38">
            <v>2067.9699999999998</v>
          </cell>
          <cell r="CZ38">
            <v>4143</v>
          </cell>
          <cell r="DA38">
            <v>3026</v>
          </cell>
          <cell r="DB38">
            <v>237.68</v>
          </cell>
          <cell r="DC38">
            <v>5964.33</v>
          </cell>
          <cell r="DD38">
            <v>5869.96</v>
          </cell>
          <cell r="DE38">
            <v>13194.41</v>
          </cell>
          <cell r="DF38">
            <v>1074.1500000000001</v>
          </cell>
          <cell r="DG38">
            <v>7548.84</v>
          </cell>
          <cell r="DH38">
            <v>13348.25</v>
          </cell>
          <cell r="DI38">
            <v>6358.36</v>
          </cell>
          <cell r="DJ38">
            <v>10129.459999999999</v>
          </cell>
          <cell r="DK38">
            <v>0</v>
          </cell>
          <cell r="DL38">
            <v>0</v>
          </cell>
          <cell r="DM38">
            <v>2151.4499999999998</v>
          </cell>
          <cell r="DN38">
            <v>1729</v>
          </cell>
          <cell r="DO38">
            <v>334.4</v>
          </cell>
          <cell r="DP38">
            <v>5176.34</v>
          </cell>
          <cell r="DQ38">
            <v>175</v>
          </cell>
          <cell r="DR38">
            <v>6624</v>
          </cell>
          <cell r="DS38">
            <v>131425.29999999999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4652.6400000000003</v>
          </cell>
          <cell r="DZ38">
            <v>0</v>
          </cell>
          <cell r="EA38">
            <v>0</v>
          </cell>
          <cell r="EB38">
            <v>1</v>
          </cell>
          <cell r="EC38">
            <v>0</v>
          </cell>
          <cell r="ED38">
            <v>4652.6400000000003</v>
          </cell>
          <cell r="EE38">
            <v>0</v>
          </cell>
          <cell r="EF38">
            <v>0</v>
          </cell>
          <cell r="EG38">
            <v>53284.209999999846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 t="str">
            <v xml:space="preserve">E24 Home to school transport Schl Funded </v>
          </cell>
          <cell r="EM38" t="str">
            <v>N</v>
          </cell>
          <cell r="EN38" t="str">
            <v>Y</v>
          </cell>
          <cell r="EO38" t="str">
            <v/>
          </cell>
          <cell r="EP38" t="str">
            <v>Y</v>
          </cell>
          <cell r="EQ38" t="str">
            <v/>
          </cell>
          <cell r="ER38" t="str">
            <v>Y</v>
          </cell>
          <cell r="ES38" t="str">
            <v>Y</v>
          </cell>
          <cell r="ET38">
            <v>0</v>
          </cell>
          <cell r="EU38" t="str">
            <v>Y</v>
          </cell>
          <cell r="EV38">
            <v>0</v>
          </cell>
          <cell r="EW38" t="str">
            <v/>
          </cell>
          <cell r="EX38">
            <v>0</v>
          </cell>
          <cell r="EY38" t="str">
            <v>Y</v>
          </cell>
          <cell r="EZ38" t="str">
            <v>N</v>
          </cell>
          <cell r="FA38">
            <v>-0.56999999999999995</v>
          </cell>
          <cell r="FB38" t="str">
            <v>Y</v>
          </cell>
          <cell r="FC38" t="str">
            <v/>
          </cell>
          <cell r="FD38" t="str">
            <v>Y</v>
          </cell>
          <cell r="FE38" t="str">
            <v/>
          </cell>
          <cell r="FF38" t="str">
            <v>Y</v>
          </cell>
          <cell r="FG38">
            <v>0</v>
          </cell>
          <cell r="FH38" t="str">
            <v>Y</v>
          </cell>
          <cell r="FI38">
            <v>0</v>
          </cell>
          <cell r="FJ38" t="str">
            <v>Y</v>
          </cell>
          <cell r="FK38">
            <v>0</v>
          </cell>
          <cell r="FL38">
            <v>53284.209999999846</v>
          </cell>
          <cell r="FM38">
            <v>0</v>
          </cell>
          <cell r="FN38">
            <v>53284.209999999846</v>
          </cell>
          <cell r="FO38">
            <v>0</v>
          </cell>
          <cell r="FP38">
            <v>53284.209999999846</v>
          </cell>
          <cell r="FQ38" t="str">
            <v>Y</v>
          </cell>
          <cell r="FR38" t="str">
            <v xml:space="preserve">L Brennan </v>
          </cell>
          <cell r="FS38" t="str">
            <v xml:space="preserve">Juniper </v>
          </cell>
          <cell r="FT38">
            <v>44315</v>
          </cell>
          <cell r="FU38" t="str">
            <v>Dr L Lawson</v>
          </cell>
          <cell r="FV38">
            <v>44315</v>
          </cell>
          <cell r="FW38" t="str">
            <v>N</v>
          </cell>
        </row>
        <row r="39">
          <cell r="B39">
            <v>2480</v>
          </cell>
          <cell r="C39" t="str">
            <v>Great Bardfield C P</v>
          </cell>
          <cell r="D39">
            <v>590298</v>
          </cell>
          <cell r="E39">
            <v>590298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24831</v>
          </cell>
          <cell r="K39">
            <v>24831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15105</v>
          </cell>
          <cell r="Q39">
            <v>15105</v>
          </cell>
          <cell r="R39">
            <v>0</v>
          </cell>
          <cell r="S39">
            <v>1300</v>
          </cell>
          <cell r="T39">
            <v>1300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e">
            <v>#REF!</v>
          </cell>
          <cell r="AD39" t="e">
            <v>#REF!</v>
          </cell>
          <cell r="AE39">
            <v>717799.02</v>
          </cell>
          <cell r="AF39">
            <v>717799.02</v>
          </cell>
          <cell r="AG39">
            <v>0</v>
          </cell>
          <cell r="AH39">
            <v>672896.96</v>
          </cell>
          <cell r="AI39">
            <v>672896.96000000031</v>
          </cell>
          <cell r="AJ39">
            <v>0</v>
          </cell>
          <cell r="AK39">
            <v>44902.06</v>
          </cell>
          <cell r="AL39">
            <v>0</v>
          </cell>
          <cell r="AM39">
            <v>0</v>
          </cell>
          <cell r="AN39">
            <v>335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3462</v>
          </cell>
          <cell r="BA39">
            <v>0</v>
          </cell>
          <cell r="BB39">
            <v>33381</v>
          </cell>
          <cell r="BC39">
            <v>5547</v>
          </cell>
          <cell r="BD39">
            <v>529</v>
          </cell>
          <cell r="BE39">
            <v>1983.3</v>
          </cell>
          <cell r="BF39">
            <v>0</v>
          </cell>
          <cell r="BG39" t="str">
            <v>N</v>
          </cell>
          <cell r="BH39">
            <v>2380</v>
          </cell>
          <cell r="BI39" t="str">
            <v>Great Bardfield C P</v>
          </cell>
          <cell r="BJ39" t="str">
            <v>Sara Harrison</v>
          </cell>
          <cell r="BK39" t="str">
            <v>admin@greatbardfield.essex.sch.uk</v>
          </cell>
          <cell r="BL39" t="str">
            <v>01371 810252</v>
          </cell>
          <cell r="BM39" t="str">
            <v>N</v>
          </cell>
          <cell r="BN39" t="str">
            <v>Y</v>
          </cell>
          <cell r="BO39" t="str">
            <v>FINAL</v>
          </cell>
          <cell r="BP39" t="str">
            <v>Y</v>
          </cell>
          <cell r="BQ39" t="str">
            <v>Accruals</v>
          </cell>
          <cell r="BR39" t="str">
            <v>N</v>
          </cell>
          <cell r="BS39" t="str">
            <v>N</v>
          </cell>
          <cell r="BT39">
            <v>41607.72</v>
          </cell>
          <cell r="BU39">
            <v>0</v>
          </cell>
          <cell r="BV39">
            <v>1983.3</v>
          </cell>
          <cell r="BW39">
            <v>590298</v>
          </cell>
          <cell r="BX39">
            <v>0</v>
          </cell>
          <cell r="BY39">
            <v>24831</v>
          </cell>
          <cell r="BZ39">
            <v>0</v>
          </cell>
          <cell r="CA39">
            <v>15105</v>
          </cell>
          <cell r="CB39">
            <v>1300</v>
          </cell>
          <cell r="CC39">
            <v>0</v>
          </cell>
          <cell r="CD39">
            <v>1083.4100000000001</v>
          </cell>
          <cell r="CE39">
            <v>3078.45</v>
          </cell>
          <cell r="CF39">
            <v>19541.439999999999</v>
          </cell>
          <cell r="CG39">
            <v>0</v>
          </cell>
          <cell r="CH39">
            <v>0</v>
          </cell>
          <cell r="CI39">
            <v>1560</v>
          </cell>
          <cell r="CJ39">
            <v>29555.31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1360</v>
          </cell>
          <cell r="CP39">
            <v>6120</v>
          </cell>
          <cell r="CQ39">
            <v>36829</v>
          </cell>
          <cell r="CR39">
            <v>373817.88</v>
          </cell>
          <cell r="CS39">
            <v>3750</v>
          </cell>
          <cell r="CT39">
            <v>132544.45000000001</v>
          </cell>
          <cell r="CU39">
            <v>19784.150000000001</v>
          </cell>
          <cell r="CV39">
            <v>26764.05</v>
          </cell>
          <cell r="CW39">
            <v>26717.200000000001</v>
          </cell>
          <cell r="CX39">
            <v>11019.84</v>
          </cell>
          <cell r="CY39">
            <v>3359.6</v>
          </cell>
          <cell r="CZ39">
            <v>990.08</v>
          </cell>
          <cell r="DA39">
            <v>3305</v>
          </cell>
          <cell r="DB39">
            <v>1744</v>
          </cell>
          <cell r="DC39">
            <v>15024.12</v>
          </cell>
          <cell r="DD39">
            <v>4452.54</v>
          </cell>
          <cell r="DE39">
            <v>1137.3</v>
          </cell>
          <cell r="DF39">
            <v>923.25</v>
          </cell>
          <cell r="DG39">
            <v>8703.16</v>
          </cell>
          <cell r="DH39">
            <v>10728.5</v>
          </cell>
          <cell r="DI39">
            <v>3025.51</v>
          </cell>
          <cell r="DJ39">
            <v>9272.68</v>
          </cell>
          <cell r="DK39">
            <v>2279.3200000000002</v>
          </cell>
          <cell r="DL39">
            <v>0</v>
          </cell>
          <cell r="DM39">
            <v>8989.4699999999993</v>
          </cell>
          <cell r="DN39">
            <v>1859</v>
          </cell>
          <cell r="DO39">
            <v>0</v>
          </cell>
          <cell r="DP39">
            <v>20930.34</v>
          </cell>
          <cell r="DQ39">
            <v>0</v>
          </cell>
          <cell r="DR39">
            <v>26291.24</v>
          </cell>
          <cell r="DS39">
            <v>11937.89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1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42918.760000000009</v>
          </cell>
          <cell r="EH39">
            <v>0</v>
          </cell>
          <cell r="EI39">
            <v>1983.3</v>
          </cell>
          <cell r="EJ39">
            <v>0</v>
          </cell>
          <cell r="EK39">
            <v>0</v>
          </cell>
          <cell r="EL39">
            <v>0</v>
          </cell>
          <cell r="EM39" t="str">
            <v>N</v>
          </cell>
          <cell r="EN39" t="str">
            <v>Y</v>
          </cell>
          <cell r="EO39" t="str">
            <v/>
          </cell>
          <cell r="EP39">
            <v>0</v>
          </cell>
          <cell r="EQ39" t="str">
            <v/>
          </cell>
          <cell r="ER39" t="str">
            <v>Y</v>
          </cell>
          <cell r="ES39" t="str">
            <v>Y</v>
          </cell>
          <cell r="ET39">
            <v>0</v>
          </cell>
          <cell r="EU39" t="str">
            <v>Y</v>
          </cell>
          <cell r="EV39">
            <v>0</v>
          </cell>
          <cell r="EW39" t="str">
            <v/>
          </cell>
          <cell r="EX39">
            <v>0</v>
          </cell>
          <cell r="EY39" t="str">
            <v>Y</v>
          </cell>
          <cell r="EZ39" t="str">
            <v>Y</v>
          </cell>
          <cell r="FA39" t="str">
            <v/>
          </cell>
          <cell r="FB39" t="str">
            <v>Y</v>
          </cell>
          <cell r="FC39" t="str">
            <v/>
          </cell>
          <cell r="FD39" t="str">
            <v>Y</v>
          </cell>
          <cell r="FE39" t="str">
            <v/>
          </cell>
          <cell r="FF39" t="str">
            <v>Y</v>
          </cell>
          <cell r="FG39">
            <v>0</v>
          </cell>
          <cell r="FH39" t="str">
            <v>Y</v>
          </cell>
          <cell r="FI39">
            <v>0</v>
          </cell>
          <cell r="FJ39" t="str">
            <v>Y</v>
          </cell>
          <cell r="FK39">
            <v>0</v>
          </cell>
          <cell r="FL39">
            <v>42918.760000000009</v>
          </cell>
          <cell r="FM39">
            <v>0</v>
          </cell>
          <cell r="FN39">
            <v>42918.760000000009</v>
          </cell>
          <cell r="FO39">
            <v>1983.3</v>
          </cell>
          <cell r="FP39">
            <v>44902.060000000012</v>
          </cell>
          <cell r="FQ39" t="str">
            <v>Y</v>
          </cell>
          <cell r="FR39" t="str">
            <v>Sara Harrison</v>
          </cell>
          <cell r="FS39" t="str">
            <v>Finance Officer</v>
          </cell>
          <cell r="FT39">
            <v>44316</v>
          </cell>
          <cell r="FU39" t="str">
            <v>Alison Kerrell</v>
          </cell>
          <cell r="FV39">
            <v>44316</v>
          </cell>
          <cell r="FW39" t="str">
            <v>Y</v>
          </cell>
        </row>
        <row r="40">
          <cell r="B40">
            <v>2092</v>
          </cell>
          <cell r="C40" t="str">
            <v>Dedham CE P</v>
          </cell>
          <cell r="D40">
            <v>845082.5</v>
          </cell>
          <cell r="E40">
            <v>845082.5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7270</v>
          </cell>
          <cell r="K40">
            <v>7270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40245</v>
          </cell>
          <cell r="Q40">
            <v>40245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e">
            <v>#REF!</v>
          </cell>
          <cell r="AD40" t="e">
            <v>#REF!</v>
          </cell>
          <cell r="AE40">
            <v>999785.73</v>
          </cell>
          <cell r="AF40">
            <v>999785.73</v>
          </cell>
          <cell r="AG40">
            <v>0</v>
          </cell>
          <cell r="AH40">
            <v>912426.41</v>
          </cell>
          <cell r="AI40">
            <v>912426.4099999998</v>
          </cell>
          <cell r="AJ40">
            <v>0</v>
          </cell>
          <cell r="AK40">
            <v>87359.32</v>
          </cell>
          <cell r="AL40">
            <v>0</v>
          </cell>
          <cell r="AM40">
            <v>0</v>
          </cell>
          <cell r="AN40">
            <v>512.5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3057</v>
          </cell>
          <cell r="AZ40">
            <v>12265</v>
          </cell>
          <cell r="BA40">
            <v>0</v>
          </cell>
          <cell r="BB40">
            <v>21297</v>
          </cell>
          <cell r="BC40">
            <v>43272</v>
          </cell>
          <cell r="BD40">
            <v>0</v>
          </cell>
          <cell r="BE40">
            <v>7468.5700000000006</v>
          </cell>
          <cell r="BF40">
            <v>0</v>
          </cell>
          <cell r="BG40" t="str">
            <v>N</v>
          </cell>
          <cell r="BH40">
            <v>3022</v>
          </cell>
          <cell r="BI40" t="str">
            <v>Dedham CE P</v>
          </cell>
          <cell r="BJ40" t="str">
            <v>David Larner</v>
          </cell>
          <cell r="BK40" t="str">
            <v>admin@dedham.essex.sch.uk</v>
          </cell>
          <cell r="BL40" t="str">
            <v>01206 322242</v>
          </cell>
          <cell r="BM40" t="str">
            <v>N</v>
          </cell>
          <cell r="BN40" t="str">
            <v>Y</v>
          </cell>
          <cell r="BO40" t="str">
            <v>FINAL</v>
          </cell>
          <cell r="BP40" t="str">
            <v>Y</v>
          </cell>
          <cell r="BQ40" t="str">
            <v>Accruals</v>
          </cell>
          <cell r="BR40" t="str">
            <v>N</v>
          </cell>
          <cell r="BS40" t="str">
            <v>N</v>
          </cell>
          <cell r="BT40">
            <v>31369.53</v>
          </cell>
          <cell r="BU40">
            <v>0</v>
          </cell>
          <cell r="BV40">
            <v>9484.2000000000007</v>
          </cell>
          <cell r="BW40">
            <v>845082.5</v>
          </cell>
          <cell r="BX40">
            <v>0</v>
          </cell>
          <cell r="BY40">
            <v>7270</v>
          </cell>
          <cell r="BZ40">
            <v>0</v>
          </cell>
          <cell r="CA40">
            <v>40245</v>
          </cell>
          <cell r="CB40">
            <v>0</v>
          </cell>
          <cell r="CC40">
            <v>0</v>
          </cell>
          <cell r="CD40">
            <v>0</v>
          </cell>
          <cell r="CE40">
            <v>10690.47</v>
          </cell>
          <cell r="CF40">
            <v>10471.1</v>
          </cell>
          <cell r="CG40">
            <v>2500</v>
          </cell>
          <cell r="CH40">
            <v>0</v>
          </cell>
          <cell r="CI40">
            <v>0</v>
          </cell>
          <cell r="CJ40">
            <v>16325.28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9900</v>
          </cell>
          <cell r="CQ40">
            <v>56947</v>
          </cell>
          <cell r="CR40">
            <v>499922.03</v>
          </cell>
          <cell r="CS40">
            <v>3208.75</v>
          </cell>
          <cell r="CT40">
            <v>146565.45000000001</v>
          </cell>
          <cell r="CU40">
            <v>16092.37</v>
          </cell>
          <cell r="CV40">
            <v>60542.06</v>
          </cell>
          <cell r="CW40">
            <v>36358.589999999997</v>
          </cell>
          <cell r="CX40">
            <v>27095.56</v>
          </cell>
          <cell r="CY40">
            <v>3448.95</v>
          </cell>
          <cell r="CZ40">
            <v>3861.92</v>
          </cell>
          <cell r="DA40">
            <v>6460.71</v>
          </cell>
          <cell r="DB40">
            <v>0</v>
          </cell>
          <cell r="DC40">
            <v>9123.3700000000008</v>
          </cell>
          <cell r="DD40">
            <v>3241.35</v>
          </cell>
          <cell r="DE40">
            <v>3322.24</v>
          </cell>
          <cell r="DF40">
            <v>1373.72</v>
          </cell>
          <cell r="DG40">
            <v>9037.67</v>
          </cell>
          <cell r="DH40">
            <v>14595.75</v>
          </cell>
          <cell r="DI40">
            <v>6819.17</v>
          </cell>
          <cell r="DJ40">
            <v>22514.01</v>
          </cell>
          <cell r="DK40">
            <v>21215.73</v>
          </cell>
          <cell r="DL40">
            <v>0</v>
          </cell>
          <cell r="DM40">
            <v>1256.8499999999999</v>
          </cell>
          <cell r="DN40">
            <v>3895</v>
          </cell>
          <cell r="DO40">
            <v>0</v>
          </cell>
          <cell r="DP40">
            <v>13225.64</v>
          </cell>
          <cell r="DQ40">
            <v>0</v>
          </cell>
          <cell r="DR40">
            <v>6013.98</v>
          </cell>
          <cell r="DS40">
            <v>31719.26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3277.01</v>
          </cell>
          <cell r="DZ40">
            <v>0</v>
          </cell>
          <cell r="EA40">
            <v>0</v>
          </cell>
          <cell r="EB40">
            <v>1</v>
          </cell>
          <cell r="EC40">
            <v>0</v>
          </cell>
          <cell r="ED40">
            <v>0</v>
          </cell>
          <cell r="EE40">
            <v>0</v>
          </cell>
          <cell r="EF40">
            <v>5292.64</v>
          </cell>
          <cell r="EG40">
            <v>79890.750000000116</v>
          </cell>
          <cell r="EH40">
            <v>0</v>
          </cell>
          <cell r="EI40">
            <v>7468.5700000000006</v>
          </cell>
          <cell r="EJ40">
            <v>0</v>
          </cell>
          <cell r="EK40">
            <v>0</v>
          </cell>
          <cell r="EL40">
            <v>0</v>
          </cell>
          <cell r="EM40" t="str">
            <v>N</v>
          </cell>
          <cell r="EN40" t="str">
            <v>Y</v>
          </cell>
          <cell r="EO40" t="str">
            <v/>
          </cell>
          <cell r="EP40">
            <v>0</v>
          </cell>
          <cell r="EQ40" t="str">
            <v/>
          </cell>
          <cell r="ER40" t="str">
            <v>Y</v>
          </cell>
          <cell r="ES40" t="str">
            <v>Y</v>
          </cell>
          <cell r="ET40">
            <v>0</v>
          </cell>
          <cell r="EU40" t="str">
            <v>Y</v>
          </cell>
          <cell r="EV40">
            <v>0</v>
          </cell>
          <cell r="EW40" t="str">
            <v/>
          </cell>
          <cell r="EX40">
            <v>0</v>
          </cell>
          <cell r="EY40" t="str">
            <v>Y</v>
          </cell>
          <cell r="EZ40" t="str">
            <v>Y</v>
          </cell>
          <cell r="FA40" t="str">
            <v/>
          </cell>
          <cell r="FB40" t="str">
            <v>Y</v>
          </cell>
          <cell r="FC40" t="str">
            <v/>
          </cell>
          <cell r="FD40" t="str">
            <v>Y</v>
          </cell>
          <cell r="FE40" t="str">
            <v/>
          </cell>
          <cell r="FF40" t="str">
            <v>Y</v>
          </cell>
          <cell r="FG40">
            <v>0</v>
          </cell>
          <cell r="FH40" t="str">
            <v>Y</v>
          </cell>
          <cell r="FI40">
            <v>0</v>
          </cell>
          <cell r="FJ40" t="str">
            <v>Y</v>
          </cell>
          <cell r="FK40">
            <v>0</v>
          </cell>
          <cell r="FL40">
            <v>79890.750000000116</v>
          </cell>
          <cell r="FM40">
            <v>0</v>
          </cell>
          <cell r="FN40">
            <v>79890.750000000116</v>
          </cell>
          <cell r="FO40">
            <v>7468.5700000000006</v>
          </cell>
          <cell r="FP40">
            <v>87359.320000000123</v>
          </cell>
          <cell r="FQ40" t="str">
            <v>Y</v>
          </cell>
          <cell r="FR40" t="str">
            <v>Gail Plant / Barry Hills</v>
          </cell>
          <cell r="FS40" t="str">
            <v>School Business Manager / Consortium Finance Manager</v>
          </cell>
          <cell r="FT40">
            <v>44316</v>
          </cell>
          <cell r="FU40" t="str">
            <v>David Larner</v>
          </cell>
          <cell r="FV40">
            <v>44316</v>
          </cell>
          <cell r="FW40" t="str">
            <v>Y</v>
          </cell>
        </row>
        <row r="41">
          <cell r="B41">
            <v>1146</v>
          </cell>
          <cell r="C41" t="str">
            <v>St Anne Line RC J The Basildon</v>
          </cell>
          <cell r="D41">
            <v>1038017.686159635</v>
          </cell>
          <cell r="E41">
            <v>1038017.69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19432</v>
          </cell>
          <cell r="K41">
            <v>19432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61870</v>
          </cell>
          <cell r="Q41">
            <v>61870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e">
            <v>#REF!</v>
          </cell>
          <cell r="AD41" t="e">
            <v>#REF!</v>
          </cell>
          <cell r="AE41">
            <v>1287614.6299999999</v>
          </cell>
          <cell r="AF41">
            <v>1287614.6299999999</v>
          </cell>
          <cell r="AG41">
            <v>0</v>
          </cell>
          <cell r="AH41">
            <v>1208461.96</v>
          </cell>
          <cell r="AI41">
            <v>1208461.9599999995</v>
          </cell>
          <cell r="AJ41">
            <v>0</v>
          </cell>
          <cell r="AK41">
            <v>79152.67</v>
          </cell>
          <cell r="AL41">
            <v>0</v>
          </cell>
          <cell r="AM41">
            <v>0</v>
          </cell>
          <cell r="AN41">
            <v>596.68615963499997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4700</v>
          </cell>
          <cell r="AY41">
            <v>0</v>
          </cell>
          <cell r="AZ41">
            <v>0</v>
          </cell>
          <cell r="BA41">
            <v>0</v>
          </cell>
          <cell r="BB41">
            <v>31358</v>
          </cell>
          <cell r="BC41">
            <v>0</v>
          </cell>
          <cell r="BD41">
            <v>43095</v>
          </cell>
          <cell r="BE41">
            <v>0</v>
          </cell>
          <cell r="BF41" t="str">
            <v>Covid catch-up 4700</v>
          </cell>
          <cell r="BG41" t="str">
            <v>N</v>
          </cell>
          <cell r="BH41">
            <v>3431</v>
          </cell>
          <cell r="BI41" t="str">
            <v>St Anne Line RC J The Basildon</v>
          </cell>
          <cell r="BJ41" t="str">
            <v>Mrs T Lilley</v>
          </cell>
          <cell r="BK41" t="str">
            <v>admin@st-anneline-jun.essex.sch.uk</v>
          </cell>
          <cell r="BL41" t="str">
            <v>01268 470444</v>
          </cell>
          <cell r="BM41" t="str">
            <v>N</v>
          </cell>
          <cell r="BN41" t="str">
            <v>Y</v>
          </cell>
          <cell r="BO41" t="str">
            <v>FINAL</v>
          </cell>
          <cell r="BP41" t="str">
            <v>Y</v>
          </cell>
          <cell r="BQ41" t="str">
            <v>Accruals</v>
          </cell>
          <cell r="BR41" t="str">
            <v>N</v>
          </cell>
          <cell r="BS41" t="str">
            <v>N</v>
          </cell>
          <cell r="BT41">
            <v>120805.63</v>
          </cell>
          <cell r="BU41">
            <v>0</v>
          </cell>
          <cell r="BV41">
            <v>0</v>
          </cell>
          <cell r="BW41">
            <v>1038017.69</v>
          </cell>
          <cell r="BX41">
            <v>0</v>
          </cell>
          <cell r="BY41">
            <v>19432</v>
          </cell>
          <cell r="BZ41">
            <v>0</v>
          </cell>
          <cell r="CA41">
            <v>61870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17076.16</v>
          </cell>
          <cell r="CG41">
            <v>0</v>
          </cell>
          <cell r="CH41">
            <v>16.239999999999998</v>
          </cell>
          <cell r="CI41">
            <v>0</v>
          </cell>
          <cell r="CJ41">
            <v>6604.91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9412</v>
          </cell>
          <cell r="CP41">
            <v>11300</v>
          </cell>
          <cell r="CQ41">
            <v>27374</v>
          </cell>
          <cell r="CR41">
            <v>513016.3</v>
          </cell>
          <cell r="CS41">
            <v>0</v>
          </cell>
          <cell r="CT41">
            <v>401545.94</v>
          </cell>
          <cell r="CU41">
            <v>53012.01</v>
          </cell>
          <cell r="CV41">
            <v>88497.77</v>
          </cell>
          <cell r="CW41">
            <v>0</v>
          </cell>
          <cell r="CX41">
            <v>9258.92</v>
          </cell>
          <cell r="CY41">
            <v>82.63</v>
          </cell>
          <cell r="CZ41">
            <v>2768.53</v>
          </cell>
          <cell r="DA41">
            <v>239</v>
          </cell>
          <cell r="DB41">
            <v>1487.15</v>
          </cell>
          <cell r="DC41">
            <v>6695.12</v>
          </cell>
          <cell r="DD41">
            <v>3642.56</v>
          </cell>
          <cell r="DE41">
            <v>4091.43</v>
          </cell>
          <cell r="DF41">
            <v>2035.07</v>
          </cell>
          <cell r="DG41">
            <v>17249.12</v>
          </cell>
          <cell r="DH41">
            <v>5376</v>
          </cell>
          <cell r="DI41">
            <v>3746.01</v>
          </cell>
          <cell r="DJ41">
            <v>19636.8</v>
          </cell>
          <cell r="DK41">
            <v>9638.18</v>
          </cell>
          <cell r="DL41">
            <v>0</v>
          </cell>
          <cell r="DM41">
            <v>16412.73</v>
          </cell>
          <cell r="DN41">
            <v>4020.8</v>
          </cell>
          <cell r="DO41">
            <v>0</v>
          </cell>
          <cell r="DP41">
            <v>37872.79</v>
          </cell>
          <cell r="DQ41">
            <v>5200</v>
          </cell>
          <cell r="DR41">
            <v>7108.48</v>
          </cell>
          <cell r="DS41">
            <v>18741.72</v>
          </cell>
          <cell r="DT41">
            <v>0</v>
          </cell>
          <cell r="DU41">
            <v>0</v>
          </cell>
          <cell r="DV41">
            <v>1380.9</v>
          </cell>
          <cell r="DW41">
            <v>0</v>
          </cell>
          <cell r="DX41">
            <v>0</v>
          </cell>
          <cell r="DY41">
            <v>12428.1</v>
          </cell>
          <cell r="DZ41">
            <v>0</v>
          </cell>
          <cell r="EA41">
            <v>1380.9</v>
          </cell>
          <cell r="EB41">
            <v>1</v>
          </cell>
          <cell r="EC41">
            <v>0</v>
          </cell>
          <cell r="ED41">
            <v>5400</v>
          </cell>
          <cell r="EE41">
            <v>0</v>
          </cell>
          <cell r="EF41">
            <v>8409</v>
          </cell>
          <cell r="EG41">
            <v>79152.669999999925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 t="str">
            <v>N</v>
          </cell>
          <cell r="EN41" t="str">
            <v>Y</v>
          </cell>
          <cell r="EO41" t="str">
            <v/>
          </cell>
          <cell r="EP41">
            <v>0</v>
          </cell>
          <cell r="EQ41" t="str">
            <v/>
          </cell>
          <cell r="ER41" t="str">
            <v>Y</v>
          </cell>
          <cell r="ES41" t="str">
            <v>Y</v>
          </cell>
          <cell r="ET41">
            <v>0</v>
          </cell>
          <cell r="EU41" t="str">
            <v>Y</v>
          </cell>
          <cell r="EV41">
            <v>0</v>
          </cell>
          <cell r="EW41" t="str">
            <v/>
          </cell>
          <cell r="EX41">
            <v>0</v>
          </cell>
          <cell r="EY41" t="str">
            <v>Y</v>
          </cell>
          <cell r="EZ41" t="str">
            <v>Y</v>
          </cell>
          <cell r="FA41" t="str">
            <v/>
          </cell>
          <cell r="FB41" t="str">
            <v>Y</v>
          </cell>
          <cell r="FC41" t="str">
            <v/>
          </cell>
          <cell r="FD41" t="str">
            <v>Y</v>
          </cell>
          <cell r="FE41" t="str">
            <v/>
          </cell>
          <cell r="FF41" t="str">
            <v>Y</v>
          </cell>
          <cell r="FG41">
            <v>0</v>
          </cell>
          <cell r="FH41" t="str">
            <v>Y</v>
          </cell>
          <cell r="FI41">
            <v>0</v>
          </cell>
          <cell r="FJ41" t="str">
            <v>Y</v>
          </cell>
          <cell r="FK41">
            <v>0</v>
          </cell>
          <cell r="FL41">
            <v>79152.669999999925</v>
          </cell>
          <cell r="FM41">
            <v>0</v>
          </cell>
          <cell r="FN41">
            <v>79152.669999999925</v>
          </cell>
          <cell r="FO41">
            <v>0</v>
          </cell>
          <cell r="FP41">
            <v>79152.669999999925</v>
          </cell>
          <cell r="FQ41" t="str">
            <v>Y</v>
          </cell>
          <cell r="FR41" t="str">
            <v>Martina Lilley</v>
          </cell>
          <cell r="FS41" t="str">
            <v>Finance Officer Details</v>
          </cell>
          <cell r="FT41">
            <v>44316</v>
          </cell>
          <cell r="FU41" t="str">
            <v>Nathalie Watson</v>
          </cell>
          <cell r="FV41">
            <v>44316</v>
          </cell>
          <cell r="FW41" t="str">
            <v>Y</v>
          </cell>
        </row>
        <row r="42">
          <cell r="B42">
            <v>4810</v>
          </cell>
          <cell r="C42" t="str">
            <v>Wimbish C P</v>
          </cell>
          <cell r="D42">
            <v>481937.14</v>
          </cell>
          <cell r="E42">
            <v>481937.14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11330</v>
          </cell>
          <cell r="K42">
            <v>11330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23255</v>
          </cell>
          <cell r="Q42">
            <v>23255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e">
            <v>#REF!</v>
          </cell>
          <cell r="AD42" t="e">
            <v>#REF!</v>
          </cell>
          <cell r="AE42">
            <v>588063.6</v>
          </cell>
          <cell r="AF42">
            <v>588063.60000000009</v>
          </cell>
          <cell r="AG42">
            <v>0</v>
          </cell>
          <cell r="AH42">
            <v>540600.54</v>
          </cell>
          <cell r="AI42">
            <v>540600.54</v>
          </cell>
          <cell r="AJ42">
            <v>0</v>
          </cell>
          <cell r="AK42">
            <v>47463.06</v>
          </cell>
          <cell r="AL42">
            <v>0</v>
          </cell>
          <cell r="AM42">
            <v>0</v>
          </cell>
          <cell r="AN42">
            <v>237.5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1134</v>
          </cell>
          <cell r="AZ42">
            <v>0</v>
          </cell>
          <cell r="BA42">
            <v>0</v>
          </cell>
          <cell r="BB42">
            <v>0</v>
          </cell>
          <cell r="BC42">
            <v>46329</v>
          </cell>
          <cell r="BD42">
            <v>0</v>
          </cell>
          <cell r="BE42">
            <v>0</v>
          </cell>
          <cell r="BF42">
            <v>0</v>
          </cell>
          <cell r="BG42" t="str">
            <v>N</v>
          </cell>
          <cell r="BH42">
            <v>2770</v>
          </cell>
          <cell r="BI42" t="str">
            <v>Wimbish C P</v>
          </cell>
          <cell r="BJ42" t="str">
            <v>SARAH SMITH</v>
          </cell>
          <cell r="BK42" t="str">
            <v>SARAH@STEBBING.ESSEX.SCH.UK</v>
          </cell>
          <cell r="BL42" t="str">
            <v>07791789990</v>
          </cell>
          <cell r="BM42" t="str">
            <v>N</v>
          </cell>
          <cell r="BN42" t="str">
            <v>Y</v>
          </cell>
          <cell r="BO42" t="str">
            <v>FINAL</v>
          </cell>
          <cell r="BP42" t="str">
            <v>Y</v>
          </cell>
          <cell r="BQ42" t="str">
            <v>Accruals</v>
          </cell>
          <cell r="BR42" t="str">
            <v>N</v>
          </cell>
          <cell r="BS42" t="str">
            <v>N</v>
          </cell>
          <cell r="BT42">
            <v>29413.46</v>
          </cell>
          <cell r="BU42">
            <v>0</v>
          </cell>
          <cell r="BV42">
            <v>5086.5</v>
          </cell>
          <cell r="BW42">
            <v>481937.14</v>
          </cell>
          <cell r="BX42">
            <v>0</v>
          </cell>
          <cell r="BY42">
            <v>11330</v>
          </cell>
          <cell r="BZ42">
            <v>0</v>
          </cell>
          <cell r="CA42">
            <v>23255</v>
          </cell>
          <cell r="CB42">
            <v>0</v>
          </cell>
          <cell r="CC42">
            <v>0</v>
          </cell>
          <cell r="CD42">
            <v>0</v>
          </cell>
          <cell r="CE42">
            <v>2.5</v>
          </cell>
          <cell r="CF42">
            <v>3174.16</v>
          </cell>
          <cell r="CG42">
            <v>0</v>
          </cell>
          <cell r="CH42">
            <v>0</v>
          </cell>
          <cell r="CI42">
            <v>0</v>
          </cell>
          <cell r="CJ42">
            <v>3498.58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4440</v>
          </cell>
          <cell r="CQ42">
            <v>32839</v>
          </cell>
          <cell r="CR42">
            <v>275555.94</v>
          </cell>
          <cell r="CS42">
            <v>1480.78</v>
          </cell>
          <cell r="CT42">
            <v>99356.85</v>
          </cell>
          <cell r="CU42">
            <v>0</v>
          </cell>
          <cell r="CV42">
            <v>35223.9</v>
          </cell>
          <cell r="CW42">
            <v>17664.7</v>
          </cell>
          <cell r="CX42">
            <v>0</v>
          </cell>
          <cell r="CY42">
            <v>1957.55</v>
          </cell>
          <cell r="CZ42">
            <v>0</v>
          </cell>
          <cell r="DA42">
            <v>5776.49</v>
          </cell>
          <cell r="DB42">
            <v>487.35</v>
          </cell>
          <cell r="DC42">
            <v>7951.34</v>
          </cell>
          <cell r="DD42">
            <v>1583.59</v>
          </cell>
          <cell r="DE42">
            <v>10717.86</v>
          </cell>
          <cell r="DF42">
            <v>381.1</v>
          </cell>
          <cell r="DG42">
            <v>5024.3100000000004</v>
          </cell>
          <cell r="DH42">
            <v>10603.75</v>
          </cell>
          <cell r="DI42">
            <v>3462.72</v>
          </cell>
          <cell r="DJ42">
            <v>14276.55</v>
          </cell>
          <cell r="DK42">
            <v>2240</v>
          </cell>
          <cell r="DL42">
            <v>0</v>
          </cell>
          <cell r="DM42">
            <v>1324.02</v>
          </cell>
          <cell r="DN42">
            <v>1317.65</v>
          </cell>
          <cell r="DO42">
            <v>0</v>
          </cell>
          <cell r="DP42">
            <v>5943.56</v>
          </cell>
          <cell r="DQ42">
            <v>12239.83</v>
          </cell>
          <cell r="DR42">
            <v>3096.33</v>
          </cell>
          <cell r="DS42">
            <v>24760.61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11822.41</v>
          </cell>
          <cell r="DZ42">
            <v>0</v>
          </cell>
          <cell r="EA42">
            <v>0</v>
          </cell>
          <cell r="EB42">
            <v>1</v>
          </cell>
          <cell r="EC42">
            <v>0</v>
          </cell>
          <cell r="ED42">
            <v>16908.91</v>
          </cell>
          <cell r="EE42">
            <v>0</v>
          </cell>
          <cell r="EF42">
            <v>0</v>
          </cell>
          <cell r="EG42">
            <v>47463.059999999823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 t="str">
            <v>N</v>
          </cell>
          <cell r="EN42" t="str">
            <v>Y</v>
          </cell>
          <cell r="EO42" t="str">
            <v/>
          </cell>
          <cell r="EP42">
            <v>0</v>
          </cell>
          <cell r="EQ42" t="str">
            <v/>
          </cell>
          <cell r="ER42" t="str">
            <v>Y</v>
          </cell>
          <cell r="ES42" t="str">
            <v>Y</v>
          </cell>
          <cell r="ET42">
            <v>0</v>
          </cell>
          <cell r="EU42" t="str">
            <v>Y</v>
          </cell>
          <cell r="EV42">
            <v>0</v>
          </cell>
          <cell r="EW42" t="str">
            <v/>
          </cell>
          <cell r="EX42">
            <v>0</v>
          </cell>
          <cell r="EY42" t="str">
            <v>Y</v>
          </cell>
          <cell r="EZ42" t="str">
            <v>Y</v>
          </cell>
          <cell r="FA42" t="str">
            <v/>
          </cell>
          <cell r="FB42" t="str">
            <v>Y</v>
          </cell>
          <cell r="FC42" t="str">
            <v/>
          </cell>
          <cell r="FD42" t="str">
            <v>Y</v>
          </cell>
          <cell r="FE42" t="str">
            <v/>
          </cell>
          <cell r="FF42" t="str">
            <v>Y</v>
          </cell>
          <cell r="FG42">
            <v>0</v>
          </cell>
          <cell r="FH42" t="str">
            <v>Y</v>
          </cell>
          <cell r="FI42">
            <v>0</v>
          </cell>
          <cell r="FJ42" t="str">
            <v>Y</v>
          </cell>
          <cell r="FK42">
            <v>0</v>
          </cell>
          <cell r="FL42">
            <v>47463.059999999823</v>
          </cell>
          <cell r="FM42">
            <v>0</v>
          </cell>
          <cell r="FN42">
            <v>47463.059999999823</v>
          </cell>
          <cell r="FO42">
            <v>0</v>
          </cell>
          <cell r="FP42">
            <v>47463.059999999823</v>
          </cell>
          <cell r="FQ42" t="str">
            <v>Y</v>
          </cell>
          <cell r="FR42" t="str">
            <v>SARAH SMITH</v>
          </cell>
          <cell r="FS42" t="str">
            <v>CONSORTIUM MANAGER</v>
          </cell>
          <cell r="FT42" t="str">
            <v>30.4.21</v>
          </cell>
          <cell r="FU42" t="str">
            <v>MRS A. COPPER</v>
          </cell>
          <cell r="FV42" t="str">
            <v>30.4.21</v>
          </cell>
          <cell r="FW42" t="str">
            <v>Y</v>
          </cell>
        </row>
        <row r="43">
          <cell r="B43">
            <v>4366</v>
          </cell>
          <cell r="C43" t="str">
            <v>Terling CE P</v>
          </cell>
          <cell r="D43">
            <v>473410.11</v>
          </cell>
          <cell r="E43">
            <v>473410.11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12935</v>
          </cell>
          <cell r="K43">
            <v>12935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14450</v>
          </cell>
          <cell r="Q43">
            <v>14450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e">
            <v>#REF!</v>
          </cell>
          <cell r="AD43" t="e">
            <v>#REF!</v>
          </cell>
          <cell r="AE43">
            <v>494116.74</v>
          </cell>
          <cell r="AF43">
            <v>494116.74</v>
          </cell>
          <cell r="AG43">
            <v>0</v>
          </cell>
          <cell r="AH43">
            <v>460165.52</v>
          </cell>
          <cell r="AI43">
            <v>460165.52000000008</v>
          </cell>
          <cell r="AJ43">
            <v>0</v>
          </cell>
          <cell r="AK43">
            <v>33951.22</v>
          </cell>
          <cell r="AL43">
            <v>0</v>
          </cell>
          <cell r="AM43">
            <v>0</v>
          </cell>
          <cell r="AN43">
            <v>230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1522.62</v>
          </cell>
          <cell r="AX43">
            <v>8186</v>
          </cell>
          <cell r="AY43">
            <v>4264</v>
          </cell>
          <cell r="AZ43">
            <v>1347</v>
          </cell>
          <cell r="BA43">
            <v>0</v>
          </cell>
          <cell r="BB43">
            <v>0</v>
          </cell>
          <cell r="BC43">
            <v>13791</v>
          </cell>
          <cell r="BD43">
            <v>6363</v>
          </cell>
          <cell r="BE43">
            <v>0</v>
          </cell>
          <cell r="BF43" t="str">
            <v>PE Grant £4737 and Covid Catch-up £3449</v>
          </cell>
          <cell r="BG43" t="str">
            <v>N</v>
          </cell>
          <cell r="BH43">
            <v>3470</v>
          </cell>
          <cell r="BI43" t="str">
            <v>Terling CE P</v>
          </cell>
          <cell r="BJ43" t="str">
            <v>Pauline Davies</v>
          </cell>
          <cell r="BK43" t="str">
            <v>admin@terling.essex.sch.uk</v>
          </cell>
          <cell r="BL43" t="str">
            <v>01245 233206</v>
          </cell>
          <cell r="BM43" t="str">
            <v>N</v>
          </cell>
          <cell r="BN43" t="str">
            <v>Y</v>
          </cell>
          <cell r="BO43" t="str">
            <v>FINAL</v>
          </cell>
          <cell r="BP43" t="str">
            <v>Y</v>
          </cell>
          <cell r="BQ43" t="str">
            <v>Accruals</v>
          </cell>
          <cell r="BR43" t="str">
            <v>N</v>
          </cell>
          <cell r="BS43" t="str">
            <v>N</v>
          </cell>
          <cell r="BT43">
            <v>-44447.37</v>
          </cell>
          <cell r="BU43">
            <v>0</v>
          </cell>
          <cell r="BV43">
            <v>0</v>
          </cell>
          <cell r="BW43">
            <v>473410.11</v>
          </cell>
          <cell r="BX43">
            <v>0</v>
          </cell>
          <cell r="BY43">
            <v>12935</v>
          </cell>
          <cell r="BZ43">
            <v>0</v>
          </cell>
          <cell r="CA43">
            <v>14450</v>
          </cell>
          <cell r="CB43">
            <v>0</v>
          </cell>
          <cell r="CC43">
            <v>45123</v>
          </cell>
          <cell r="CD43">
            <v>0</v>
          </cell>
          <cell r="CE43">
            <v>0</v>
          </cell>
          <cell r="CF43">
            <v>4806.87</v>
          </cell>
          <cell r="CG43">
            <v>0</v>
          </cell>
          <cell r="CH43">
            <v>0</v>
          </cell>
          <cell r="CI43">
            <v>2601.5</v>
          </cell>
          <cell r="CJ43">
            <v>2456.0700000000002</v>
          </cell>
          <cell r="CK43">
            <v>0</v>
          </cell>
          <cell r="CL43">
            <v>0</v>
          </cell>
          <cell r="CM43">
            <v>0</v>
          </cell>
          <cell r="CN43">
            <v>1522.62</v>
          </cell>
          <cell r="CO43">
            <v>1082</v>
          </cell>
          <cell r="CP43">
            <v>4720</v>
          </cell>
          <cell r="CQ43">
            <v>32197</v>
          </cell>
          <cell r="CR43">
            <v>232047.48</v>
          </cell>
          <cell r="CS43">
            <v>0</v>
          </cell>
          <cell r="CT43">
            <v>96828.53</v>
          </cell>
          <cell r="CU43">
            <v>25227</v>
          </cell>
          <cell r="CV43">
            <v>38716.15</v>
          </cell>
          <cell r="CW43">
            <v>20554.810000000001</v>
          </cell>
          <cell r="CX43">
            <v>6728.46</v>
          </cell>
          <cell r="CY43">
            <v>0</v>
          </cell>
          <cell r="CZ43">
            <v>1509.48</v>
          </cell>
          <cell r="DA43">
            <v>1551</v>
          </cell>
          <cell r="DB43">
            <v>472</v>
          </cell>
          <cell r="DC43">
            <v>4159.82</v>
          </cell>
          <cell r="DD43">
            <v>159.65</v>
          </cell>
          <cell r="DE43">
            <v>1073.1500000000001</v>
          </cell>
          <cell r="DF43">
            <v>2695.71</v>
          </cell>
          <cell r="DG43">
            <v>8206.9500000000007</v>
          </cell>
          <cell r="DH43">
            <v>2169.4</v>
          </cell>
          <cell r="DI43">
            <v>4822.7299999999996</v>
          </cell>
          <cell r="DJ43">
            <v>10611.64</v>
          </cell>
          <cell r="DK43">
            <v>6184.09</v>
          </cell>
          <cell r="DL43">
            <v>0</v>
          </cell>
          <cell r="DM43">
            <v>11091.59</v>
          </cell>
          <cell r="DN43">
            <v>1276</v>
          </cell>
          <cell r="DO43">
            <v>0</v>
          </cell>
          <cell r="DP43">
            <v>5422.03</v>
          </cell>
          <cell r="DQ43">
            <v>0</v>
          </cell>
          <cell r="DR43">
            <v>2520</v>
          </cell>
          <cell r="DS43">
            <v>32373.72</v>
          </cell>
          <cell r="DT43">
            <v>0</v>
          </cell>
          <cell r="DU43">
            <v>0</v>
          </cell>
          <cell r="DV43">
            <v>504.19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504.19</v>
          </cell>
          <cell r="EB43">
            <v>1</v>
          </cell>
          <cell r="EC43">
            <v>0</v>
          </cell>
          <cell r="ED43">
            <v>0</v>
          </cell>
          <cell r="EE43">
            <v>0</v>
          </cell>
          <cell r="EF43">
            <v>504.19</v>
          </cell>
          <cell r="EG43">
            <v>33951.219999999681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 t="str">
            <v>N</v>
          </cell>
          <cell r="EN43" t="str">
            <v>Y</v>
          </cell>
          <cell r="EO43" t="str">
            <v/>
          </cell>
          <cell r="EP43">
            <v>0</v>
          </cell>
          <cell r="EQ43" t="str">
            <v/>
          </cell>
          <cell r="ER43" t="str">
            <v>Y</v>
          </cell>
          <cell r="ES43" t="str">
            <v>Y</v>
          </cell>
          <cell r="ET43">
            <v>0</v>
          </cell>
          <cell r="EU43" t="str">
            <v>Y</v>
          </cell>
          <cell r="EV43">
            <v>0</v>
          </cell>
          <cell r="EW43" t="str">
            <v/>
          </cell>
          <cell r="EX43">
            <v>0</v>
          </cell>
          <cell r="EY43" t="str">
            <v>Y</v>
          </cell>
          <cell r="EZ43" t="str">
            <v>Y</v>
          </cell>
          <cell r="FA43" t="str">
            <v/>
          </cell>
          <cell r="FB43" t="str">
            <v>Y</v>
          </cell>
          <cell r="FC43" t="str">
            <v/>
          </cell>
          <cell r="FD43" t="str">
            <v>Y</v>
          </cell>
          <cell r="FE43" t="str">
            <v/>
          </cell>
          <cell r="FF43" t="str">
            <v>Y</v>
          </cell>
          <cell r="FG43">
            <v>0</v>
          </cell>
          <cell r="FH43" t="str">
            <v>Y</v>
          </cell>
          <cell r="FI43">
            <v>0</v>
          </cell>
          <cell r="FJ43" t="str">
            <v>Y</v>
          </cell>
          <cell r="FK43">
            <v>0</v>
          </cell>
          <cell r="FL43">
            <v>33951.219999999681</v>
          </cell>
          <cell r="FM43">
            <v>0</v>
          </cell>
          <cell r="FN43">
            <v>33951.219999999681</v>
          </cell>
          <cell r="FO43">
            <v>0</v>
          </cell>
          <cell r="FP43">
            <v>33951.219999999681</v>
          </cell>
          <cell r="FQ43" t="str">
            <v>Y</v>
          </cell>
          <cell r="FR43" t="str">
            <v>Pauline Davies</v>
          </cell>
          <cell r="FS43" t="str">
            <v>Finance Manager</v>
          </cell>
          <cell r="FT43">
            <v>44316</v>
          </cell>
          <cell r="FU43" t="str">
            <v>Sarah Meares</v>
          </cell>
          <cell r="FV43">
            <v>44316</v>
          </cell>
          <cell r="FW43" t="str">
            <v>Y</v>
          </cell>
        </row>
        <row r="44">
          <cell r="B44">
            <v>1348</v>
          </cell>
          <cell r="C44" t="str">
            <v>Bradfield C P</v>
          </cell>
          <cell r="D44">
            <v>787026.5</v>
          </cell>
          <cell r="E44">
            <v>787026.5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9332</v>
          </cell>
          <cell r="K44">
            <v>9332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17140</v>
          </cell>
          <cell r="Q44">
            <v>17140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e">
            <v>#REF!</v>
          </cell>
          <cell r="AD44" t="e">
            <v>#REF!</v>
          </cell>
          <cell r="AE44">
            <v>896342.87</v>
          </cell>
          <cell r="AF44">
            <v>896342.87</v>
          </cell>
          <cell r="AG44">
            <v>0</v>
          </cell>
          <cell r="AH44">
            <v>843307.1</v>
          </cell>
          <cell r="AI44">
            <v>843307.10000000009</v>
          </cell>
          <cell r="AJ44">
            <v>0</v>
          </cell>
          <cell r="AK44">
            <v>53035.77</v>
          </cell>
          <cell r="AL44">
            <v>0</v>
          </cell>
          <cell r="AM44">
            <v>0</v>
          </cell>
          <cell r="AN44">
            <v>282.5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3026</v>
          </cell>
          <cell r="BA44">
            <v>0</v>
          </cell>
          <cell r="BB44">
            <v>21932</v>
          </cell>
          <cell r="BC44">
            <v>15000</v>
          </cell>
          <cell r="BD44">
            <v>13077</v>
          </cell>
          <cell r="BE44">
            <v>0.3000000000001819</v>
          </cell>
          <cell r="BF44">
            <v>0</v>
          </cell>
          <cell r="BG44" t="str">
            <v>N</v>
          </cell>
          <cell r="BH44">
            <v>2044</v>
          </cell>
          <cell r="BI44" t="str">
            <v>Bradfield C P</v>
          </cell>
          <cell r="BJ44" t="str">
            <v>Laura Swinscoe</v>
          </cell>
          <cell r="BK44" t="str">
            <v>finance@bradfield.essex.sch.uk</v>
          </cell>
          <cell r="BL44" t="str">
            <v>01255 870241</v>
          </cell>
          <cell r="BM44" t="str">
            <v>N</v>
          </cell>
          <cell r="BN44" t="str">
            <v>Y</v>
          </cell>
          <cell r="BO44" t="str">
            <v>FINAL</v>
          </cell>
          <cell r="BP44" t="str">
            <v>Y</v>
          </cell>
          <cell r="BQ44" t="str">
            <v>Accruals</v>
          </cell>
          <cell r="BR44" t="str">
            <v>N</v>
          </cell>
          <cell r="BS44" t="str">
            <v>N</v>
          </cell>
          <cell r="BT44">
            <v>37613.57</v>
          </cell>
          <cell r="BU44">
            <v>0</v>
          </cell>
          <cell r="BV44">
            <v>5556.3</v>
          </cell>
          <cell r="BW44">
            <v>787026.5</v>
          </cell>
          <cell r="BX44">
            <v>0</v>
          </cell>
          <cell r="BY44">
            <v>9332</v>
          </cell>
          <cell r="BZ44">
            <v>0</v>
          </cell>
          <cell r="CA44">
            <v>17140</v>
          </cell>
          <cell r="CB44">
            <v>0</v>
          </cell>
          <cell r="CC44">
            <v>0</v>
          </cell>
          <cell r="CD44">
            <v>0</v>
          </cell>
          <cell r="CE44">
            <v>1380</v>
          </cell>
          <cell r="CF44">
            <v>3204.4</v>
          </cell>
          <cell r="CG44">
            <v>2234</v>
          </cell>
          <cell r="CH44">
            <v>4243</v>
          </cell>
          <cell r="CI44">
            <v>0</v>
          </cell>
          <cell r="CJ44">
            <v>400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5280</v>
          </cell>
          <cell r="CQ44">
            <v>34677</v>
          </cell>
          <cell r="CR44">
            <v>321720.71000000002</v>
          </cell>
          <cell r="CS44">
            <v>0</v>
          </cell>
          <cell r="CT44">
            <v>89708.13</v>
          </cell>
          <cell r="CU44">
            <v>17478.47</v>
          </cell>
          <cell r="CV44">
            <v>38911.57</v>
          </cell>
          <cell r="CW44">
            <v>16036.15</v>
          </cell>
          <cell r="CX44">
            <v>0</v>
          </cell>
          <cell r="CY44">
            <v>2116.3000000000002</v>
          </cell>
          <cell r="CZ44">
            <v>2340</v>
          </cell>
          <cell r="DA44">
            <v>4182.42</v>
          </cell>
          <cell r="DB44">
            <v>0</v>
          </cell>
          <cell r="DC44">
            <v>11684.61</v>
          </cell>
          <cell r="DD44">
            <v>1188.06</v>
          </cell>
          <cell r="DE44">
            <v>6917.69</v>
          </cell>
          <cell r="DF44">
            <v>1342.19</v>
          </cell>
          <cell r="DG44">
            <v>11446.43</v>
          </cell>
          <cell r="DH44">
            <v>13098.75</v>
          </cell>
          <cell r="DI44">
            <v>243694.76</v>
          </cell>
          <cell r="DJ44">
            <v>5390.27</v>
          </cell>
          <cell r="DK44">
            <v>2559.37</v>
          </cell>
          <cell r="DL44">
            <v>0</v>
          </cell>
          <cell r="DM44">
            <v>5101.01</v>
          </cell>
          <cell r="DN44">
            <v>2468.9699999999998</v>
          </cell>
          <cell r="DO44">
            <v>0</v>
          </cell>
          <cell r="DP44">
            <v>4835.9799999999996</v>
          </cell>
          <cell r="DQ44">
            <v>0</v>
          </cell>
          <cell r="DR44">
            <v>15632.34</v>
          </cell>
          <cell r="DS44">
            <v>31640.82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1448.61</v>
          </cell>
          <cell r="DZ44">
            <v>0</v>
          </cell>
          <cell r="EA44">
            <v>0</v>
          </cell>
          <cell r="EB44">
            <v>1</v>
          </cell>
          <cell r="EC44">
            <v>0</v>
          </cell>
          <cell r="ED44">
            <v>2829.92</v>
          </cell>
          <cell r="EE44">
            <v>0</v>
          </cell>
          <cell r="EF44">
            <v>4174.6899999999996</v>
          </cell>
          <cell r="EG44">
            <v>53035.469999999972</v>
          </cell>
          <cell r="EH44">
            <v>0</v>
          </cell>
          <cell r="EI44">
            <v>0.3000000000001819</v>
          </cell>
          <cell r="EJ44">
            <v>0</v>
          </cell>
          <cell r="EK44">
            <v>0</v>
          </cell>
          <cell r="EL44">
            <v>0</v>
          </cell>
          <cell r="EM44" t="str">
            <v>N</v>
          </cell>
          <cell r="EN44" t="str">
            <v>Y</v>
          </cell>
          <cell r="EO44" t="str">
            <v/>
          </cell>
          <cell r="EP44">
            <v>0</v>
          </cell>
          <cell r="EQ44" t="str">
            <v/>
          </cell>
          <cell r="ER44" t="str">
            <v>Y</v>
          </cell>
          <cell r="ES44" t="str">
            <v>Y</v>
          </cell>
          <cell r="ET44">
            <v>0</v>
          </cell>
          <cell r="EU44" t="str">
            <v>Y</v>
          </cell>
          <cell r="EV44">
            <v>0</v>
          </cell>
          <cell r="EW44" t="str">
            <v/>
          </cell>
          <cell r="EX44">
            <v>0</v>
          </cell>
          <cell r="EY44" t="str">
            <v>Y</v>
          </cell>
          <cell r="EZ44" t="str">
            <v>Y</v>
          </cell>
          <cell r="FA44" t="str">
            <v/>
          </cell>
          <cell r="FB44" t="str">
            <v>Y</v>
          </cell>
          <cell r="FC44" t="str">
            <v/>
          </cell>
          <cell r="FD44" t="str">
            <v>Y</v>
          </cell>
          <cell r="FE44" t="str">
            <v/>
          </cell>
          <cell r="FF44" t="str">
            <v>Y</v>
          </cell>
          <cell r="FG44">
            <v>0</v>
          </cell>
          <cell r="FH44" t="str">
            <v>Y</v>
          </cell>
          <cell r="FI44">
            <v>0</v>
          </cell>
          <cell r="FJ44" t="str">
            <v>Y</v>
          </cell>
          <cell r="FK44">
            <v>0</v>
          </cell>
          <cell r="FL44">
            <v>53035.469999999972</v>
          </cell>
          <cell r="FM44">
            <v>0</v>
          </cell>
          <cell r="FN44">
            <v>53035.469999999972</v>
          </cell>
          <cell r="FO44">
            <v>0.3000000000001819</v>
          </cell>
          <cell r="FP44">
            <v>53035.769999999975</v>
          </cell>
          <cell r="FQ44" t="str">
            <v>Y</v>
          </cell>
          <cell r="FR44" t="str">
            <v>Laura Swinscoe</v>
          </cell>
          <cell r="FS44" t="str">
            <v>Finance Officer</v>
          </cell>
          <cell r="FT44">
            <v>44316</v>
          </cell>
          <cell r="FU44" t="str">
            <v>Maria Luck-Davies</v>
          </cell>
          <cell r="FV44">
            <v>44316</v>
          </cell>
          <cell r="FW44" t="str">
            <v>Y</v>
          </cell>
        </row>
        <row r="45">
          <cell r="B45">
            <v>2114</v>
          </cell>
          <cell r="C45" t="str">
            <v>Downham CE P</v>
          </cell>
          <cell r="D45">
            <v>938228.5</v>
          </cell>
          <cell r="E45">
            <v>938228.5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19317</v>
          </cell>
          <cell r="K45">
            <v>19317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33880</v>
          </cell>
          <cell r="Q45">
            <v>33880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e">
            <v>#REF!</v>
          </cell>
          <cell r="AD45" t="e">
            <v>#REF!</v>
          </cell>
          <cell r="AE45">
            <v>1146434.08</v>
          </cell>
          <cell r="AF45">
            <v>1146434.08</v>
          </cell>
          <cell r="AG45">
            <v>0</v>
          </cell>
          <cell r="AH45">
            <v>1027445.16</v>
          </cell>
          <cell r="AI45">
            <v>1027445.1599999993</v>
          </cell>
          <cell r="AJ45">
            <v>0</v>
          </cell>
          <cell r="AK45">
            <v>118988.92</v>
          </cell>
          <cell r="AL45">
            <v>0</v>
          </cell>
          <cell r="AM45">
            <v>0</v>
          </cell>
          <cell r="AN45">
            <v>567.5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600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9391</v>
          </cell>
          <cell r="BA45">
            <v>0</v>
          </cell>
          <cell r="BB45">
            <v>62917</v>
          </cell>
          <cell r="BC45">
            <v>0</v>
          </cell>
          <cell r="BD45">
            <v>46681</v>
          </cell>
          <cell r="BE45">
            <v>0</v>
          </cell>
          <cell r="BF45">
            <v>0</v>
          </cell>
          <cell r="BG45" t="str">
            <v>N</v>
          </cell>
          <cell r="BH45">
            <v>3224</v>
          </cell>
          <cell r="BI45" t="str">
            <v>Downham CE P</v>
          </cell>
          <cell r="BJ45" t="str">
            <v>Shelley Curran</v>
          </cell>
          <cell r="BK45" t="str">
            <v>sbm@downham-ceap.essex.sch.uk</v>
          </cell>
          <cell r="BL45" t="str">
            <v>01268710387</v>
          </cell>
          <cell r="BM45" t="str">
            <v>N</v>
          </cell>
          <cell r="BN45" t="str">
            <v>Y</v>
          </cell>
          <cell r="BO45" t="str">
            <v>FINAL</v>
          </cell>
          <cell r="BP45" t="str">
            <v>Y</v>
          </cell>
          <cell r="BQ45" t="str">
            <v>Accruals</v>
          </cell>
          <cell r="BR45" t="str">
            <v>N</v>
          </cell>
          <cell r="BS45" t="str">
            <v>N</v>
          </cell>
          <cell r="BT45">
            <v>86962.99</v>
          </cell>
          <cell r="BU45">
            <v>0</v>
          </cell>
          <cell r="BV45">
            <v>4086.09</v>
          </cell>
          <cell r="BW45">
            <v>938228.5</v>
          </cell>
          <cell r="BX45">
            <v>0</v>
          </cell>
          <cell r="BY45">
            <v>19317</v>
          </cell>
          <cell r="BZ45">
            <v>0</v>
          </cell>
          <cell r="CA45">
            <v>33880</v>
          </cell>
          <cell r="CB45">
            <v>0</v>
          </cell>
          <cell r="CC45">
            <v>0</v>
          </cell>
          <cell r="CD45">
            <v>0</v>
          </cell>
          <cell r="CE45">
            <v>28.56</v>
          </cell>
          <cell r="CF45">
            <v>6546.08</v>
          </cell>
          <cell r="CG45">
            <v>5250</v>
          </cell>
          <cell r="CH45">
            <v>0</v>
          </cell>
          <cell r="CI45">
            <v>56.15</v>
          </cell>
          <cell r="CJ45">
            <v>2061.39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2716</v>
          </cell>
          <cell r="CP45">
            <v>10130</v>
          </cell>
          <cell r="CQ45">
            <v>52281</v>
          </cell>
          <cell r="CR45">
            <v>546860.78</v>
          </cell>
          <cell r="CS45">
            <v>610.91999999999996</v>
          </cell>
          <cell r="CT45">
            <v>179277.33</v>
          </cell>
          <cell r="CU45">
            <v>13711.24</v>
          </cell>
          <cell r="CV45">
            <v>72700.95</v>
          </cell>
          <cell r="CW45">
            <v>0</v>
          </cell>
          <cell r="CX45">
            <v>37981.42</v>
          </cell>
          <cell r="CY45">
            <v>5830.52</v>
          </cell>
          <cell r="CZ45">
            <v>7309</v>
          </cell>
          <cell r="DA45">
            <v>11831.93</v>
          </cell>
          <cell r="DB45">
            <v>0</v>
          </cell>
          <cell r="DC45">
            <v>6594.92</v>
          </cell>
          <cell r="DD45">
            <v>2376.6</v>
          </cell>
          <cell r="DE45">
            <v>23212.77</v>
          </cell>
          <cell r="DF45">
            <v>3404.39</v>
          </cell>
          <cell r="DG45">
            <v>10823.73</v>
          </cell>
          <cell r="DH45">
            <v>23328.25</v>
          </cell>
          <cell r="DI45">
            <v>4644.6400000000003</v>
          </cell>
          <cell r="DJ45">
            <v>18352.45</v>
          </cell>
          <cell r="DK45">
            <v>14839.42</v>
          </cell>
          <cell r="DL45">
            <v>0</v>
          </cell>
          <cell r="DM45">
            <v>15543.2</v>
          </cell>
          <cell r="DN45">
            <v>4313</v>
          </cell>
          <cell r="DO45">
            <v>0</v>
          </cell>
          <cell r="DP45">
            <v>16625.189999999999</v>
          </cell>
          <cell r="DQ45">
            <v>0</v>
          </cell>
          <cell r="DR45">
            <v>157.5</v>
          </cell>
          <cell r="DS45">
            <v>18136.689999999999</v>
          </cell>
          <cell r="DT45">
            <v>0</v>
          </cell>
          <cell r="DU45">
            <v>0</v>
          </cell>
          <cell r="DV45">
            <v>1.91</v>
          </cell>
          <cell r="DW45">
            <v>0</v>
          </cell>
          <cell r="DX45">
            <v>0</v>
          </cell>
          <cell r="DY45">
            <v>0</v>
          </cell>
          <cell r="DZ45">
            <v>487.52</v>
          </cell>
          <cell r="EA45">
            <v>1.91</v>
          </cell>
          <cell r="EB45">
            <v>1</v>
          </cell>
          <cell r="EC45">
            <v>0</v>
          </cell>
          <cell r="ED45">
            <v>0</v>
          </cell>
          <cell r="EE45">
            <v>0</v>
          </cell>
          <cell r="EF45">
            <v>4575.5200000000004</v>
          </cell>
          <cell r="EG45">
            <v>118988.92000000016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 t="str">
            <v>N</v>
          </cell>
          <cell r="EN45" t="str">
            <v>Y</v>
          </cell>
          <cell r="EO45" t="str">
            <v/>
          </cell>
          <cell r="EP45">
            <v>0</v>
          </cell>
          <cell r="EQ45" t="str">
            <v/>
          </cell>
          <cell r="ER45" t="str">
            <v>Y</v>
          </cell>
          <cell r="ES45" t="str">
            <v>Y</v>
          </cell>
          <cell r="ET45">
            <v>0</v>
          </cell>
          <cell r="EU45" t="str">
            <v>Y</v>
          </cell>
          <cell r="EV45">
            <v>0</v>
          </cell>
          <cell r="EW45" t="str">
            <v/>
          </cell>
          <cell r="EX45">
            <v>0</v>
          </cell>
          <cell r="EY45" t="str">
            <v>Y</v>
          </cell>
          <cell r="EZ45" t="str">
            <v>Y</v>
          </cell>
          <cell r="FA45" t="str">
            <v/>
          </cell>
          <cell r="FB45" t="str">
            <v>Y</v>
          </cell>
          <cell r="FC45" t="str">
            <v/>
          </cell>
          <cell r="FD45" t="str">
            <v>Y</v>
          </cell>
          <cell r="FE45" t="str">
            <v/>
          </cell>
          <cell r="FF45" t="str">
            <v>Y</v>
          </cell>
          <cell r="FG45">
            <v>0</v>
          </cell>
          <cell r="FH45" t="str">
            <v>Y</v>
          </cell>
          <cell r="FI45">
            <v>0</v>
          </cell>
          <cell r="FJ45" t="str">
            <v>Y</v>
          </cell>
          <cell r="FK45">
            <v>0</v>
          </cell>
          <cell r="FL45">
            <v>118988.92000000016</v>
          </cell>
          <cell r="FM45">
            <v>0</v>
          </cell>
          <cell r="FN45">
            <v>118988.92000000016</v>
          </cell>
          <cell r="FO45">
            <v>0</v>
          </cell>
          <cell r="FP45">
            <v>118988.92000000016</v>
          </cell>
          <cell r="FQ45" t="str">
            <v>Y</v>
          </cell>
          <cell r="FR45" t="str">
            <v>Shelley E Curran</v>
          </cell>
          <cell r="FS45" t="str">
            <v>School Business Manager</v>
          </cell>
          <cell r="FT45" t="str">
            <v>29.04.2021</v>
          </cell>
          <cell r="FU45" t="str">
            <v>Sue Crace</v>
          </cell>
          <cell r="FV45" t="str">
            <v>29.04.2021</v>
          </cell>
          <cell r="FW45" t="str">
            <v>Y</v>
          </cell>
        </row>
        <row r="46">
          <cell r="B46">
            <v>3788</v>
          </cell>
          <cell r="C46" t="str">
            <v>Holt Farm C I Hawkwell</v>
          </cell>
          <cell r="D46">
            <v>970033.54</v>
          </cell>
          <cell r="E46">
            <v>970033.54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11540</v>
          </cell>
          <cell r="K46">
            <v>11540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59180</v>
          </cell>
          <cell r="Q46">
            <v>59180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e">
            <v>#REF!</v>
          </cell>
          <cell r="AD46" t="e">
            <v>#REF!</v>
          </cell>
          <cell r="AE46">
            <v>1196582.3600000001</v>
          </cell>
          <cell r="AF46">
            <v>1196582.3599999999</v>
          </cell>
          <cell r="AG46">
            <v>0</v>
          </cell>
          <cell r="AH46">
            <v>1068799.58</v>
          </cell>
          <cell r="AI46">
            <v>1068799.5800000003</v>
          </cell>
          <cell r="AJ46">
            <v>0</v>
          </cell>
          <cell r="AK46">
            <v>127782.78</v>
          </cell>
          <cell r="AL46">
            <v>0</v>
          </cell>
          <cell r="AM46">
            <v>0</v>
          </cell>
          <cell r="AN46">
            <v>572.5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14529</v>
          </cell>
          <cell r="AY46">
            <v>0</v>
          </cell>
          <cell r="AZ46">
            <v>5774</v>
          </cell>
          <cell r="BA46">
            <v>0</v>
          </cell>
          <cell r="BB46">
            <v>64862</v>
          </cell>
          <cell r="BC46">
            <v>0</v>
          </cell>
          <cell r="BD46">
            <v>40550</v>
          </cell>
          <cell r="BE46">
            <v>2067.7299999999996</v>
          </cell>
          <cell r="BF46" t="str">
            <v>Sports Premium 5543.75 Covid Catchup 8984.80</v>
          </cell>
          <cell r="BG46" t="str">
            <v>N</v>
          </cell>
          <cell r="BH46">
            <v>2521</v>
          </cell>
          <cell r="BI46" t="str">
            <v>Holt Farm C I Hawkwell</v>
          </cell>
          <cell r="BJ46" t="str">
            <v>Cassie Jones</v>
          </cell>
          <cell r="BK46" t="str">
            <v>admin@holtfarm-inf.essex.sch.uk</v>
          </cell>
          <cell r="BL46" t="str">
            <v>01702 544058</v>
          </cell>
          <cell r="BM46" t="str">
            <v>N</v>
          </cell>
          <cell r="BN46" t="str">
            <v>Y</v>
          </cell>
          <cell r="BO46" t="str">
            <v>FINAL</v>
          </cell>
          <cell r="BP46" t="str">
            <v>Y</v>
          </cell>
          <cell r="BQ46" t="str">
            <v>Accruals</v>
          </cell>
          <cell r="BR46" t="str">
            <v>N</v>
          </cell>
          <cell r="BS46" t="str">
            <v>N</v>
          </cell>
          <cell r="BT46">
            <v>49707.59</v>
          </cell>
          <cell r="BU46">
            <v>0</v>
          </cell>
          <cell r="BV46">
            <v>2067.73</v>
          </cell>
          <cell r="BW46">
            <v>970033.54</v>
          </cell>
          <cell r="BX46">
            <v>0</v>
          </cell>
          <cell r="BY46">
            <v>11540</v>
          </cell>
          <cell r="BZ46">
            <v>0</v>
          </cell>
          <cell r="CA46">
            <v>59180</v>
          </cell>
          <cell r="CB46">
            <v>0</v>
          </cell>
          <cell r="CC46">
            <v>0</v>
          </cell>
          <cell r="CD46">
            <v>14863.55</v>
          </cell>
          <cell r="CE46">
            <v>0</v>
          </cell>
          <cell r="CF46">
            <v>13608.94</v>
          </cell>
          <cell r="CG46">
            <v>0</v>
          </cell>
          <cell r="CH46">
            <v>589.20000000000005</v>
          </cell>
          <cell r="CI46">
            <v>0</v>
          </cell>
          <cell r="CJ46">
            <v>1071.3599999999999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9710</v>
          </cell>
          <cell r="CQ46">
            <v>94916</v>
          </cell>
          <cell r="CR46">
            <v>579646.85</v>
          </cell>
          <cell r="CS46">
            <v>10664.62</v>
          </cell>
          <cell r="CT46">
            <v>149295.31</v>
          </cell>
          <cell r="CU46">
            <v>11890.99</v>
          </cell>
          <cell r="CV46">
            <v>53840.72</v>
          </cell>
          <cell r="CW46">
            <v>59154.52</v>
          </cell>
          <cell r="CX46">
            <v>43876.15</v>
          </cell>
          <cell r="CY46">
            <v>7698.05</v>
          </cell>
          <cell r="CZ46">
            <v>3091.08</v>
          </cell>
          <cell r="DA46">
            <v>13969.69</v>
          </cell>
          <cell r="DB46">
            <v>0</v>
          </cell>
          <cell r="DC46">
            <v>7521.15</v>
          </cell>
          <cell r="DD46">
            <v>1899.96</v>
          </cell>
          <cell r="DE46">
            <v>22563.38</v>
          </cell>
          <cell r="DF46">
            <v>195.42</v>
          </cell>
          <cell r="DG46">
            <v>6550.44</v>
          </cell>
          <cell r="DH46">
            <v>22954</v>
          </cell>
          <cell r="DI46">
            <v>10832.08</v>
          </cell>
          <cell r="DJ46">
            <v>10368.790000000001</v>
          </cell>
          <cell r="DK46">
            <v>15882.52</v>
          </cell>
          <cell r="DL46">
            <v>0</v>
          </cell>
          <cell r="DM46">
            <v>5587.62</v>
          </cell>
          <cell r="DN46">
            <v>4313</v>
          </cell>
          <cell r="DO46">
            <v>0</v>
          </cell>
          <cell r="DP46">
            <v>20739.400000000001</v>
          </cell>
          <cell r="DQ46">
            <v>2380</v>
          </cell>
          <cell r="DR46">
            <v>1240</v>
          </cell>
          <cell r="DS46">
            <v>33349.39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7503.16</v>
          </cell>
          <cell r="DZ46">
            <v>0</v>
          </cell>
          <cell r="EA46">
            <v>0</v>
          </cell>
          <cell r="EB46">
            <v>1</v>
          </cell>
          <cell r="EC46">
            <v>0</v>
          </cell>
          <cell r="ED46">
            <v>7503.16</v>
          </cell>
          <cell r="EE46">
            <v>0</v>
          </cell>
          <cell r="EF46">
            <v>0</v>
          </cell>
          <cell r="EG46">
            <v>125715.05000000028</v>
          </cell>
          <cell r="EH46">
            <v>0</v>
          </cell>
          <cell r="EI46">
            <v>2067.7299999999996</v>
          </cell>
          <cell r="EJ46">
            <v>0</v>
          </cell>
          <cell r="EK46">
            <v>0</v>
          </cell>
          <cell r="EL46">
            <v>0</v>
          </cell>
          <cell r="EM46" t="str">
            <v>N</v>
          </cell>
          <cell r="EN46" t="str">
            <v>Y</v>
          </cell>
          <cell r="EO46" t="str">
            <v/>
          </cell>
          <cell r="EP46">
            <v>0</v>
          </cell>
          <cell r="EQ46" t="str">
            <v/>
          </cell>
          <cell r="ER46" t="str">
            <v>Y</v>
          </cell>
          <cell r="ES46" t="str">
            <v>Y</v>
          </cell>
          <cell r="ET46">
            <v>0</v>
          </cell>
          <cell r="EU46" t="str">
            <v>Y</v>
          </cell>
          <cell r="EV46">
            <v>0</v>
          </cell>
          <cell r="EW46" t="str">
            <v/>
          </cell>
          <cell r="EX46">
            <v>0</v>
          </cell>
          <cell r="EY46" t="str">
            <v>Y</v>
          </cell>
          <cell r="EZ46" t="str">
            <v>Y</v>
          </cell>
          <cell r="FA46" t="str">
            <v/>
          </cell>
          <cell r="FB46" t="str">
            <v>Y</v>
          </cell>
          <cell r="FC46" t="str">
            <v/>
          </cell>
          <cell r="FD46" t="str">
            <v>Y</v>
          </cell>
          <cell r="FE46" t="str">
            <v/>
          </cell>
          <cell r="FF46" t="str">
            <v>Y</v>
          </cell>
          <cell r="FG46">
            <v>0</v>
          </cell>
          <cell r="FH46" t="str">
            <v>Y</v>
          </cell>
          <cell r="FI46">
            <v>0</v>
          </cell>
          <cell r="FJ46" t="str">
            <v>Y</v>
          </cell>
          <cell r="FK46">
            <v>0</v>
          </cell>
          <cell r="FL46">
            <v>125715.05000000028</v>
          </cell>
          <cell r="FM46">
            <v>0</v>
          </cell>
          <cell r="FN46">
            <v>125715.05000000028</v>
          </cell>
          <cell r="FO46">
            <v>2067.7299999999996</v>
          </cell>
          <cell r="FP46">
            <v>127782.78000000028</v>
          </cell>
          <cell r="FQ46" t="str">
            <v>Y</v>
          </cell>
          <cell r="FR46" t="str">
            <v>Cassie Jones</v>
          </cell>
          <cell r="FS46" t="str">
            <v>Finance Manager</v>
          </cell>
          <cell r="FT46">
            <v>44315</v>
          </cell>
          <cell r="FU46" t="str">
            <v>Robin Goodier</v>
          </cell>
          <cell r="FV46">
            <v>44315</v>
          </cell>
          <cell r="FW46" t="str">
            <v>Y</v>
          </cell>
        </row>
        <row r="47">
          <cell r="B47">
            <v>3758</v>
          </cell>
          <cell r="C47" t="str">
            <v>Rickling CE P</v>
          </cell>
          <cell r="D47">
            <v>521359.27</v>
          </cell>
          <cell r="E47">
            <v>521359.27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1819</v>
          </cell>
          <cell r="K47">
            <v>1819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8690</v>
          </cell>
          <cell r="Q47">
            <v>8690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e">
            <v>#REF!</v>
          </cell>
          <cell r="AD47" t="e">
            <v>#REF!</v>
          </cell>
          <cell r="AE47">
            <v>653941.62</v>
          </cell>
          <cell r="AF47">
            <v>653941.62</v>
          </cell>
          <cell r="AG47">
            <v>0</v>
          </cell>
          <cell r="AH47">
            <v>552808.07999999996</v>
          </cell>
          <cell r="AI47">
            <v>552808.07999999973</v>
          </cell>
          <cell r="AJ47">
            <v>0</v>
          </cell>
          <cell r="AK47">
            <v>101133.54</v>
          </cell>
          <cell r="AL47">
            <v>0</v>
          </cell>
          <cell r="AM47">
            <v>0</v>
          </cell>
          <cell r="AN47">
            <v>270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972.43</v>
          </cell>
          <cell r="AX47">
            <v>0</v>
          </cell>
          <cell r="AY47">
            <v>16356</v>
          </cell>
          <cell r="AZ47">
            <v>0</v>
          </cell>
          <cell r="BA47">
            <v>0</v>
          </cell>
          <cell r="BB47">
            <v>0</v>
          </cell>
          <cell r="BC47">
            <v>84778</v>
          </cell>
          <cell r="BD47">
            <v>0</v>
          </cell>
          <cell r="BE47">
            <v>0</v>
          </cell>
          <cell r="BF47">
            <v>0</v>
          </cell>
          <cell r="BG47" t="str">
            <v>N</v>
          </cell>
          <cell r="BH47">
            <v>3247</v>
          </cell>
          <cell r="BI47" t="str">
            <v>Rickling CE P</v>
          </cell>
          <cell r="BJ47" t="str">
            <v>SARAH SMITH</v>
          </cell>
          <cell r="BK47" t="str">
            <v>SARAH@STEBBING.ESSEX.SCH.UK</v>
          </cell>
          <cell r="BL47" t="str">
            <v>07791789990</v>
          </cell>
          <cell r="BM47" t="str">
            <v>N</v>
          </cell>
          <cell r="BN47" t="str">
            <v>Y</v>
          </cell>
          <cell r="BO47" t="str">
            <v>FINAL</v>
          </cell>
          <cell r="BP47" t="str">
            <v>Y</v>
          </cell>
          <cell r="BQ47" t="str">
            <v>Accruals</v>
          </cell>
          <cell r="BR47" t="str">
            <v>N</v>
          </cell>
          <cell r="BS47" t="str">
            <v>N</v>
          </cell>
          <cell r="BT47">
            <v>80148.350000000006</v>
          </cell>
          <cell r="BU47">
            <v>0</v>
          </cell>
          <cell r="BV47">
            <v>0</v>
          </cell>
          <cell r="BW47">
            <v>521359.27</v>
          </cell>
          <cell r="BX47">
            <v>0</v>
          </cell>
          <cell r="BY47">
            <v>1819</v>
          </cell>
          <cell r="BZ47">
            <v>0</v>
          </cell>
          <cell r="CA47">
            <v>8690</v>
          </cell>
          <cell r="CB47">
            <v>0</v>
          </cell>
          <cell r="CC47">
            <v>0</v>
          </cell>
          <cell r="CD47">
            <v>0</v>
          </cell>
          <cell r="CE47">
            <v>1098.58</v>
          </cell>
          <cell r="CF47">
            <v>6687.95</v>
          </cell>
          <cell r="CG47">
            <v>0</v>
          </cell>
          <cell r="CH47">
            <v>0</v>
          </cell>
          <cell r="CI47">
            <v>930.95</v>
          </cell>
          <cell r="CJ47">
            <v>877.55</v>
          </cell>
          <cell r="CK47">
            <v>0</v>
          </cell>
          <cell r="CL47">
            <v>0</v>
          </cell>
          <cell r="CM47">
            <v>0</v>
          </cell>
          <cell r="CN47">
            <v>972.43</v>
          </cell>
          <cell r="CO47">
            <v>2616</v>
          </cell>
          <cell r="CP47">
            <v>4950</v>
          </cell>
          <cell r="CQ47">
            <v>34629</v>
          </cell>
          <cell r="CR47">
            <v>270341.92</v>
          </cell>
          <cell r="CS47">
            <v>6028.61</v>
          </cell>
          <cell r="CT47">
            <v>75223.399999999994</v>
          </cell>
          <cell r="CU47">
            <v>3773.18</v>
          </cell>
          <cell r="CV47">
            <v>51050.58</v>
          </cell>
          <cell r="CW47">
            <v>21640.799999999999</v>
          </cell>
          <cell r="CX47">
            <v>2561.17</v>
          </cell>
          <cell r="CY47">
            <v>854</v>
          </cell>
          <cell r="CZ47">
            <v>1162.2</v>
          </cell>
          <cell r="DA47">
            <v>3415</v>
          </cell>
          <cell r="DB47">
            <v>2184.08</v>
          </cell>
          <cell r="DC47">
            <v>10741.12</v>
          </cell>
          <cell r="DD47">
            <v>1328.04</v>
          </cell>
          <cell r="DE47">
            <v>14407.06</v>
          </cell>
          <cell r="DF47">
            <v>3506.58</v>
          </cell>
          <cell r="DG47">
            <v>7058.85</v>
          </cell>
          <cell r="DH47">
            <v>16966</v>
          </cell>
          <cell r="DI47">
            <v>1624.95</v>
          </cell>
          <cell r="DJ47">
            <v>4611.29</v>
          </cell>
          <cell r="DK47">
            <v>6169.27</v>
          </cell>
          <cell r="DL47">
            <v>0</v>
          </cell>
          <cell r="DM47">
            <v>5531.27</v>
          </cell>
          <cell r="DN47">
            <v>1497.96</v>
          </cell>
          <cell r="DO47">
            <v>0</v>
          </cell>
          <cell r="DP47">
            <v>9591.7000000000007</v>
          </cell>
          <cell r="DQ47">
            <v>3632.45</v>
          </cell>
          <cell r="DR47">
            <v>1188</v>
          </cell>
          <cell r="DS47">
            <v>32100.33</v>
          </cell>
          <cell r="DT47">
            <v>0</v>
          </cell>
          <cell r="DU47">
            <v>0</v>
          </cell>
          <cell r="DV47">
            <v>5455.73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5455.73</v>
          </cell>
          <cell r="EB47">
            <v>1</v>
          </cell>
          <cell r="EC47">
            <v>0</v>
          </cell>
          <cell r="ED47">
            <v>5455.73</v>
          </cell>
          <cell r="EE47">
            <v>0</v>
          </cell>
          <cell r="EF47">
            <v>0</v>
          </cell>
          <cell r="EG47">
            <v>101133.54000000004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 t="str">
            <v>N</v>
          </cell>
          <cell r="EN47" t="str">
            <v>Y</v>
          </cell>
          <cell r="EO47" t="str">
            <v/>
          </cell>
          <cell r="EP47">
            <v>0</v>
          </cell>
          <cell r="EQ47" t="str">
            <v/>
          </cell>
          <cell r="ER47" t="str">
            <v>Y</v>
          </cell>
          <cell r="ES47" t="str">
            <v>Y</v>
          </cell>
          <cell r="ET47">
            <v>0</v>
          </cell>
          <cell r="EU47" t="str">
            <v>Y</v>
          </cell>
          <cell r="EV47">
            <v>0</v>
          </cell>
          <cell r="EW47" t="str">
            <v/>
          </cell>
          <cell r="EX47">
            <v>0</v>
          </cell>
          <cell r="EY47" t="str">
            <v>Y</v>
          </cell>
          <cell r="EZ47" t="str">
            <v>Y</v>
          </cell>
          <cell r="FA47" t="str">
            <v/>
          </cell>
          <cell r="FB47" t="str">
            <v>Y</v>
          </cell>
          <cell r="FC47" t="str">
            <v/>
          </cell>
          <cell r="FD47" t="str">
            <v>Y</v>
          </cell>
          <cell r="FE47" t="str">
            <v/>
          </cell>
          <cell r="FF47" t="str">
            <v>Y</v>
          </cell>
          <cell r="FG47">
            <v>0</v>
          </cell>
          <cell r="FH47" t="str">
            <v>Y</v>
          </cell>
          <cell r="FI47">
            <v>0</v>
          </cell>
          <cell r="FJ47" t="str">
            <v>Y</v>
          </cell>
          <cell r="FK47">
            <v>0</v>
          </cell>
          <cell r="FL47">
            <v>101133.54000000004</v>
          </cell>
          <cell r="FM47">
            <v>0</v>
          </cell>
          <cell r="FN47">
            <v>101133.54000000004</v>
          </cell>
          <cell r="FO47">
            <v>0</v>
          </cell>
          <cell r="FP47">
            <v>101133.54000000004</v>
          </cell>
          <cell r="FQ47" t="str">
            <v>Y</v>
          </cell>
          <cell r="FR47" t="str">
            <v>SARAH SMITH</v>
          </cell>
          <cell r="FS47" t="str">
            <v>CONSORTIUM MANAGER</v>
          </cell>
          <cell r="FT47" t="str">
            <v>29.4.21</v>
          </cell>
          <cell r="FU47" t="str">
            <v>MRS H. WHEATCROFT</v>
          </cell>
          <cell r="FV47" t="str">
            <v>29.4.21</v>
          </cell>
          <cell r="FW47" t="str">
            <v>Y</v>
          </cell>
        </row>
        <row r="48">
          <cell r="B48">
            <v>1232</v>
          </cell>
          <cell r="C48" t="str">
            <v>Bentley St Pauls CE P</v>
          </cell>
          <cell r="D48">
            <v>876641.66981856897</v>
          </cell>
          <cell r="E48">
            <v>876641.67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42247</v>
          </cell>
          <cell r="K48">
            <v>42247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12105</v>
          </cell>
          <cell r="Q48">
            <v>12105</v>
          </cell>
          <cell r="R48">
            <v>0</v>
          </cell>
          <cell r="S48">
            <v>280</v>
          </cell>
          <cell r="T48">
            <v>280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e">
            <v>#REF!</v>
          </cell>
          <cell r="AD48" t="e">
            <v>#REF!</v>
          </cell>
          <cell r="AE48">
            <v>1046822.95</v>
          </cell>
          <cell r="AF48">
            <v>1046822.95</v>
          </cell>
          <cell r="AG48">
            <v>0</v>
          </cell>
          <cell r="AH48">
            <v>991565.78</v>
          </cell>
          <cell r="AI48">
            <v>991565.78000000014</v>
          </cell>
          <cell r="AJ48">
            <v>0</v>
          </cell>
          <cell r="AK48">
            <v>55257.17</v>
          </cell>
          <cell r="AL48">
            <v>0</v>
          </cell>
          <cell r="AM48">
            <v>0</v>
          </cell>
          <cell r="AN48">
            <v>530.66981856899997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4320</v>
          </cell>
          <cell r="BA48">
            <v>2000</v>
          </cell>
          <cell r="BB48">
            <v>15685</v>
          </cell>
          <cell r="BC48">
            <v>28252</v>
          </cell>
          <cell r="BD48">
            <v>5000</v>
          </cell>
          <cell r="BE48">
            <v>0</v>
          </cell>
          <cell r="BF48">
            <v>0</v>
          </cell>
          <cell r="BG48" t="str">
            <v>N</v>
          </cell>
          <cell r="BH48">
            <v>3402</v>
          </cell>
          <cell r="BI48" t="str">
            <v>Bentley St Pauls CE P</v>
          </cell>
          <cell r="BJ48" t="str">
            <v>Karen Sapsford</v>
          </cell>
          <cell r="BK48" t="str">
            <v>admin@bentley-st-pauls.essex.sch.uk</v>
          </cell>
          <cell r="BL48" t="str">
            <v>01277 372295</v>
          </cell>
          <cell r="BM48" t="str">
            <v>N</v>
          </cell>
          <cell r="BN48" t="str">
            <v>Y</v>
          </cell>
          <cell r="BO48" t="str">
            <v>FINAL</v>
          </cell>
          <cell r="BP48" t="str">
            <v>Y</v>
          </cell>
          <cell r="BQ48" t="str">
            <v>Accruals</v>
          </cell>
          <cell r="BR48" t="str">
            <v>N</v>
          </cell>
          <cell r="BS48" t="str">
            <v>N</v>
          </cell>
          <cell r="BT48">
            <v>51531.95</v>
          </cell>
          <cell r="BU48">
            <v>0</v>
          </cell>
          <cell r="BV48">
            <v>0</v>
          </cell>
          <cell r="BW48">
            <v>876641.67</v>
          </cell>
          <cell r="BX48">
            <v>0</v>
          </cell>
          <cell r="BY48">
            <v>42247</v>
          </cell>
          <cell r="BZ48">
            <v>0</v>
          </cell>
          <cell r="CA48">
            <v>12105</v>
          </cell>
          <cell r="CB48">
            <v>280</v>
          </cell>
          <cell r="CC48">
            <v>0</v>
          </cell>
          <cell r="CD48">
            <v>0</v>
          </cell>
          <cell r="CE48">
            <v>0</v>
          </cell>
          <cell r="CF48">
            <v>14435.85</v>
          </cell>
          <cell r="CG48">
            <v>10283.5</v>
          </cell>
          <cell r="CH48">
            <v>319.5</v>
          </cell>
          <cell r="CI48">
            <v>0</v>
          </cell>
          <cell r="CJ48">
            <v>83001.2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2020</v>
          </cell>
          <cell r="CP48">
            <v>9710</v>
          </cell>
          <cell r="CQ48">
            <v>53098</v>
          </cell>
          <cell r="CR48">
            <v>481387.22</v>
          </cell>
          <cell r="CS48">
            <v>623</v>
          </cell>
          <cell r="CT48">
            <v>238022.57</v>
          </cell>
          <cell r="CU48">
            <v>26609.99</v>
          </cell>
          <cell r="CV48">
            <v>59894.69</v>
          </cell>
          <cell r="CW48">
            <v>38919.019999999997</v>
          </cell>
          <cell r="CX48">
            <v>25056.91</v>
          </cell>
          <cell r="CY48">
            <v>468.9</v>
          </cell>
          <cell r="CZ48">
            <v>2169</v>
          </cell>
          <cell r="DA48">
            <v>7888.39</v>
          </cell>
          <cell r="DB48">
            <v>0</v>
          </cell>
          <cell r="DC48">
            <v>90697.76</v>
          </cell>
          <cell r="DD48">
            <v>3801.96</v>
          </cell>
          <cell r="DE48">
            <v>2370.77</v>
          </cell>
          <cell r="DF48">
            <v>2323.39</v>
          </cell>
          <cell r="DG48">
            <v>13515.42</v>
          </cell>
          <cell r="DH48">
            <v>3712</v>
          </cell>
          <cell r="DI48">
            <v>4768</v>
          </cell>
          <cell r="DJ48">
            <v>21781.38</v>
          </cell>
          <cell r="DK48">
            <v>7619.7</v>
          </cell>
          <cell r="DL48">
            <v>0</v>
          </cell>
          <cell r="DM48">
            <v>7202.86</v>
          </cell>
          <cell r="DN48">
            <v>3971</v>
          </cell>
          <cell r="DO48">
            <v>0</v>
          </cell>
          <cell r="DP48">
            <v>14604.91</v>
          </cell>
          <cell r="DQ48">
            <v>0</v>
          </cell>
          <cell r="DR48">
            <v>10510.97</v>
          </cell>
          <cell r="DS48">
            <v>30958.31</v>
          </cell>
          <cell r="DT48">
            <v>0</v>
          </cell>
          <cell r="DU48">
            <v>0</v>
          </cell>
          <cell r="DV48">
            <v>1538.38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1538.38</v>
          </cell>
          <cell r="EB48">
            <v>1</v>
          </cell>
          <cell r="EC48">
            <v>0</v>
          </cell>
          <cell r="ED48">
            <v>1538.38</v>
          </cell>
          <cell r="EE48">
            <v>0</v>
          </cell>
          <cell r="EF48">
            <v>0</v>
          </cell>
          <cell r="EG48">
            <v>55257.169999999925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 t="str">
            <v>N</v>
          </cell>
          <cell r="EN48" t="str">
            <v>Y</v>
          </cell>
          <cell r="EO48" t="str">
            <v/>
          </cell>
          <cell r="EP48">
            <v>0</v>
          </cell>
          <cell r="EQ48" t="str">
            <v/>
          </cell>
          <cell r="ER48" t="str">
            <v>Y</v>
          </cell>
          <cell r="ES48" t="str">
            <v>Y</v>
          </cell>
          <cell r="ET48">
            <v>0</v>
          </cell>
          <cell r="EU48" t="str">
            <v>Y</v>
          </cell>
          <cell r="EV48">
            <v>0</v>
          </cell>
          <cell r="EW48" t="str">
            <v/>
          </cell>
          <cell r="EX48">
            <v>0</v>
          </cell>
          <cell r="EY48" t="str">
            <v>Y</v>
          </cell>
          <cell r="EZ48" t="str">
            <v>Y</v>
          </cell>
          <cell r="FA48" t="str">
            <v/>
          </cell>
          <cell r="FB48" t="str">
            <v>Y</v>
          </cell>
          <cell r="FC48" t="str">
            <v/>
          </cell>
          <cell r="FD48" t="str">
            <v>Y</v>
          </cell>
          <cell r="FE48" t="str">
            <v/>
          </cell>
          <cell r="FF48" t="str">
            <v>Y</v>
          </cell>
          <cell r="FG48">
            <v>0</v>
          </cell>
          <cell r="FH48" t="str">
            <v>Y</v>
          </cell>
          <cell r="FI48">
            <v>0</v>
          </cell>
          <cell r="FJ48" t="str">
            <v>Y</v>
          </cell>
          <cell r="FK48">
            <v>0</v>
          </cell>
          <cell r="FL48">
            <v>55257.169999999925</v>
          </cell>
          <cell r="FM48">
            <v>0</v>
          </cell>
          <cell r="FN48">
            <v>55257.169999999925</v>
          </cell>
          <cell r="FO48">
            <v>0</v>
          </cell>
          <cell r="FP48">
            <v>55257.169999999925</v>
          </cell>
          <cell r="FQ48" t="str">
            <v>Y</v>
          </cell>
          <cell r="FR48" t="str">
            <v>Karen Sapsford</v>
          </cell>
          <cell r="FS48" t="str">
            <v xml:space="preserve">Finance Officer </v>
          </cell>
          <cell r="FT48">
            <v>44314</v>
          </cell>
          <cell r="FU48" t="str">
            <v>Louise Putt</v>
          </cell>
          <cell r="FV48">
            <v>44314</v>
          </cell>
          <cell r="FW48" t="str">
            <v>Y</v>
          </cell>
        </row>
        <row r="49">
          <cell r="B49">
            <v>4854</v>
          </cell>
          <cell r="C49" t="str">
            <v>Broomgrove C J Wivenhoe</v>
          </cell>
          <cell r="D49">
            <v>896273.5</v>
          </cell>
          <cell r="E49">
            <v>896273.5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44296</v>
          </cell>
          <cell r="K49">
            <v>44296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52385</v>
          </cell>
          <cell r="Q49">
            <v>52385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e">
            <v>#REF!</v>
          </cell>
          <cell r="AD49" t="e">
            <v>#REF!</v>
          </cell>
          <cell r="AE49">
            <v>1058347.17</v>
          </cell>
          <cell r="AF49">
            <v>1058347.17</v>
          </cell>
          <cell r="AG49">
            <v>0</v>
          </cell>
          <cell r="AH49">
            <v>1033875.43</v>
          </cell>
          <cell r="AI49">
            <v>1033875.4299999995</v>
          </cell>
          <cell r="AJ49">
            <v>0</v>
          </cell>
          <cell r="AK49">
            <v>24471.74</v>
          </cell>
          <cell r="AL49">
            <v>0</v>
          </cell>
          <cell r="AM49">
            <v>0</v>
          </cell>
          <cell r="AN49">
            <v>532.5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21396</v>
          </cell>
          <cell r="BC49">
            <v>0</v>
          </cell>
          <cell r="BD49">
            <v>1720</v>
          </cell>
          <cell r="BE49">
            <v>1355.4099999999999</v>
          </cell>
          <cell r="BF49">
            <v>0</v>
          </cell>
          <cell r="BG49" t="str">
            <v>N</v>
          </cell>
          <cell r="BH49">
            <v>2073</v>
          </cell>
          <cell r="BI49" t="str">
            <v>Broomgrove C J Wivenhoe</v>
          </cell>
          <cell r="BJ49" t="str">
            <v>Sally Burns</v>
          </cell>
          <cell r="BK49" t="str">
            <v>admin@broomgrove-jun.essex.sch.uk</v>
          </cell>
          <cell r="BL49" t="str">
            <v>01206 822893</v>
          </cell>
          <cell r="BM49" t="str">
            <v>N</v>
          </cell>
          <cell r="BN49" t="str">
            <v>Y</v>
          </cell>
          <cell r="BO49" t="str">
            <v>FINAL</v>
          </cell>
          <cell r="BP49" t="str">
            <v>Y</v>
          </cell>
          <cell r="BQ49" t="str">
            <v>Accruals</v>
          </cell>
          <cell r="BR49" t="str">
            <v>N</v>
          </cell>
          <cell r="BS49" t="str">
            <v>N</v>
          </cell>
          <cell r="BT49">
            <v>32345.759999999998</v>
          </cell>
          <cell r="BU49">
            <v>0</v>
          </cell>
          <cell r="BV49">
            <v>1355.41</v>
          </cell>
          <cell r="BW49">
            <v>896273.5</v>
          </cell>
          <cell r="BX49">
            <v>0</v>
          </cell>
          <cell r="BY49">
            <v>44296</v>
          </cell>
          <cell r="BZ49">
            <v>0</v>
          </cell>
          <cell r="CA49">
            <v>52385</v>
          </cell>
          <cell r="CB49">
            <v>0</v>
          </cell>
          <cell r="CC49">
            <v>3775</v>
          </cell>
          <cell r="CD49">
            <v>2170.75</v>
          </cell>
          <cell r="CE49">
            <v>0</v>
          </cell>
          <cell r="CF49">
            <v>56742.49</v>
          </cell>
          <cell r="CG49">
            <v>661.2</v>
          </cell>
          <cell r="CH49">
            <v>5635.96</v>
          </cell>
          <cell r="CI49">
            <v>1847.88</v>
          </cell>
          <cell r="CJ49">
            <v>183.27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229</v>
          </cell>
          <cell r="CP49">
            <v>9800</v>
          </cell>
          <cell r="CQ49">
            <v>22195</v>
          </cell>
          <cell r="CR49">
            <v>548663.68999999994</v>
          </cell>
          <cell r="CS49">
            <v>256</v>
          </cell>
          <cell r="CT49">
            <v>201340.87</v>
          </cell>
          <cell r="CU49">
            <v>55215.34</v>
          </cell>
          <cell r="CV49">
            <v>66619.41</v>
          </cell>
          <cell r="CW49">
            <v>49564.07</v>
          </cell>
          <cell r="CX49">
            <v>14352.04</v>
          </cell>
          <cell r="CY49">
            <v>3692.73</v>
          </cell>
          <cell r="CZ49">
            <v>1104.92</v>
          </cell>
          <cell r="DA49">
            <v>14930.78</v>
          </cell>
          <cell r="DB49">
            <v>0</v>
          </cell>
          <cell r="DC49">
            <v>1122.06</v>
          </cell>
          <cell r="DD49">
            <v>6092.59</v>
          </cell>
          <cell r="DE49">
            <v>3372.5</v>
          </cell>
          <cell r="DF49">
            <v>5165.8500000000004</v>
          </cell>
          <cell r="DG49">
            <v>12097.3</v>
          </cell>
          <cell r="DH49">
            <v>20334.25</v>
          </cell>
          <cell r="DI49">
            <v>6631.13</v>
          </cell>
          <cell r="DJ49">
            <v>13630.61</v>
          </cell>
          <cell r="DK49">
            <v>6719.94</v>
          </cell>
          <cell r="DL49">
            <v>0</v>
          </cell>
          <cell r="DM49">
            <v>8265</v>
          </cell>
          <cell r="DN49">
            <v>4047</v>
          </cell>
          <cell r="DO49">
            <v>0</v>
          </cell>
          <cell r="DP49">
            <v>16769.2</v>
          </cell>
          <cell r="DQ49">
            <v>0</v>
          </cell>
          <cell r="DR49">
            <v>3729.94</v>
          </cell>
          <cell r="DS49">
            <v>41707.26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8520</v>
          </cell>
          <cell r="DZ49">
            <v>0</v>
          </cell>
          <cell r="EA49">
            <v>0</v>
          </cell>
          <cell r="EB49">
            <v>1</v>
          </cell>
          <cell r="EC49">
            <v>0</v>
          </cell>
          <cell r="ED49">
            <v>8520</v>
          </cell>
          <cell r="EE49">
            <v>0</v>
          </cell>
          <cell r="EF49">
            <v>0</v>
          </cell>
          <cell r="EG49">
            <v>23116.329999999842</v>
          </cell>
          <cell r="EH49">
            <v>0</v>
          </cell>
          <cell r="EI49">
            <v>1355.4099999999999</v>
          </cell>
          <cell r="EJ49">
            <v>0</v>
          </cell>
          <cell r="EK49">
            <v>0</v>
          </cell>
          <cell r="EL49">
            <v>0</v>
          </cell>
          <cell r="EM49" t="str">
            <v>N</v>
          </cell>
          <cell r="EN49" t="str">
            <v>Y</v>
          </cell>
          <cell r="EO49" t="str">
            <v/>
          </cell>
          <cell r="EP49">
            <v>0</v>
          </cell>
          <cell r="EQ49" t="str">
            <v/>
          </cell>
          <cell r="ER49" t="str">
            <v>Y</v>
          </cell>
          <cell r="ES49" t="str">
            <v>Y</v>
          </cell>
          <cell r="ET49">
            <v>0</v>
          </cell>
          <cell r="EU49" t="str">
            <v>Y</v>
          </cell>
          <cell r="EV49">
            <v>0</v>
          </cell>
          <cell r="EW49" t="str">
            <v/>
          </cell>
          <cell r="EX49">
            <v>0</v>
          </cell>
          <cell r="EY49" t="str">
            <v>Y</v>
          </cell>
          <cell r="EZ49" t="str">
            <v>Y</v>
          </cell>
          <cell r="FA49" t="str">
            <v/>
          </cell>
          <cell r="FB49" t="str">
            <v>Y</v>
          </cell>
          <cell r="FC49" t="str">
            <v/>
          </cell>
          <cell r="FD49" t="str">
            <v>Y</v>
          </cell>
          <cell r="FE49" t="str">
            <v/>
          </cell>
          <cell r="FF49" t="str">
            <v>Y</v>
          </cell>
          <cell r="FG49">
            <v>0</v>
          </cell>
          <cell r="FH49" t="str">
            <v>Y</v>
          </cell>
          <cell r="FI49">
            <v>0</v>
          </cell>
          <cell r="FJ49" t="str">
            <v>Y</v>
          </cell>
          <cell r="FK49">
            <v>0</v>
          </cell>
          <cell r="FL49">
            <v>23116.329999999842</v>
          </cell>
          <cell r="FM49">
            <v>0</v>
          </cell>
          <cell r="FN49">
            <v>23116.329999999842</v>
          </cell>
          <cell r="FO49">
            <v>1355.4099999999999</v>
          </cell>
          <cell r="FP49">
            <v>24471.739999999842</v>
          </cell>
          <cell r="FQ49" t="str">
            <v>Y</v>
          </cell>
          <cell r="FR49" t="str">
            <v>Sally Burns</v>
          </cell>
          <cell r="FS49" t="str">
            <v>School Business Manager</v>
          </cell>
          <cell r="FT49">
            <v>44314</v>
          </cell>
          <cell r="FU49" t="str">
            <v>Leesa Sharpe</v>
          </cell>
          <cell r="FV49">
            <v>44314</v>
          </cell>
          <cell r="FW49" t="str">
            <v>Y</v>
          </cell>
        </row>
        <row r="50">
          <cell r="B50">
            <v>2870</v>
          </cell>
          <cell r="C50" t="str">
            <v>St Marys CE P Hatfield Broad Oak</v>
          </cell>
          <cell r="D50">
            <v>409372</v>
          </cell>
          <cell r="E50">
            <v>409372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5092</v>
          </cell>
          <cell r="K50">
            <v>5092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4085</v>
          </cell>
          <cell r="Q50">
            <v>4085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e">
            <v>#REF!</v>
          </cell>
          <cell r="AD50" t="e">
            <v>#REF!</v>
          </cell>
          <cell r="AE50">
            <v>437515.98</v>
          </cell>
          <cell r="AF50">
            <v>437515.98</v>
          </cell>
          <cell r="AG50">
            <v>0</v>
          </cell>
          <cell r="AH50">
            <v>451764.62</v>
          </cell>
          <cell r="AI50">
            <v>451764.62000000005</v>
          </cell>
          <cell r="AJ50">
            <v>0</v>
          </cell>
          <cell r="AK50">
            <v>-14248.64</v>
          </cell>
          <cell r="AL50">
            <v>0</v>
          </cell>
          <cell r="AM50">
            <v>0</v>
          </cell>
          <cell r="AN50">
            <v>190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-14249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 t="str">
            <v>N</v>
          </cell>
          <cell r="BH50">
            <v>3580</v>
          </cell>
          <cell r="BI50" t="str">
            <v>St Marys CE P Hatfield Broad Oak</v>
          </cell>
          <cell r="BJ50" t="str">
            <v>Johanna Jagger</v>
          </cell>
          <cell r="BK50" t="str">
            <v>office@stmaryshbo.essex.sch.uk</v>
          </cell>
          <cell r="BL50" t="str">
            <v>01279 718267</v>
          </cell>
          <cell r="BM50" t="str">
            <v>N</v>
          </cell>
          <cell r="BN50" t="str">
            <v>Y</v>
          </cell>
          <cell r="BO50" t="str">
            <v>FINAL</v>
          </cell>
          <cell r="BP50" t="str">
            <v>Y</v>
          </cell>
          <cell r="BQ50" t="str">
            <v>Accruals</v>
          </cell>
          <cell r="BR50" t="str">
            <v>N</v>
          </cell>
          <cell r="BS50" t="str">
            <v>N</v>
          </cell>
          <cell r="BT50">
            <v>-7017.02</v>
          </cell>
          <cell r="BU50">
            <v>0</v>
          </cell>
          <cell r="BV50">
            <v>0</v>
          </cell>
          <cell r="BW50">
            <v>409372</v>
          </cell>
          <cell r="BX50">
            <v>0</v>
          </cell>
          <cell r="BY50">
            <v>5092</v>
          </cell>
          <cell r="BZ50">
            <v>0</v>
          </cell>
          <cell r="CA50">
            <v>4085</v>
          </cell>
          <cell r="CB50">
            <v>0</v>
          </cell>
          <cell r="CC50">
            <v>0</v>
          </cell>
          <cell r="CD50">
            <v>0</v>
          </cell>
          <cell r="CE50">
            <v>21259.07</v>
          </cell>
          <cell r="CF50">
            <v>1903.72</v>
          </cell>
          <cell r="CG50">
            <v>0</v>
          </cell>
          <cell r="CH50">
            <v>1080</v>
          </cell>
          <cell r="CI50">
            <v>13811.3</v>
          </cell>
          <cell r="CJ50">
            <v>907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1824</v>
          </cell>
          <cell r="CP50">
            <v>3410</v>
          </cell>
          <cell r="CQ50">
            <v>20940</v>
          </cell>
          <cell r="CR50">
            <v>223679.22</v>
          </cell>
          <cell r="CS50">
            <v>33806.61</v>
          </cell>
          <cell r="CT50">
            <v>60592.800000000003</v>
          </cell>
          <cell r="CU50">
            <v>12043.74</v>
          </cell>
          <cell r="CV50">
            <v>33516.39</v>
          </cell>
          <cell r="CW50">
            <v>16003.11</v>
          </cell>
          <cell r="CX50">
            <v>18611.25</v>
          </cell>
          <cell r="CY50">
            <v>247.32</v>
          </cell>
          <cell r="CZ50">
            <v>595</v>
          </cell>
          <cell r="DA50">
            <v>76</v>
          </cell>
          <cell r="DB50">
            <v>389.88</v>
          </cell>
          <cell r="DC50">
            <v>1291.9100000000001</v>
          </cell>
          <cell r="DD50">
            <v>2184.19</v>
          </cell>
          <cell r="DE50">
            <v>3222.95</v>
          </cell>
          <cell r="DF50">
            <v>4520.29</v>
          </cell>
          <cell r="DG50">
            <v>5978.7</v>
          </cell>
          <cell r="DH50">
            <v>2816</v>
          </cell>
          <cell r="DI50">
            <v>3160.62</v>
          </cell>
          <cell r="DJ50">
            <v>13835.86</v>
          </cell>
          <cell r="DK50">
            <v>50</v>
          </cell>
          <cell r="DL50">
            <v>0</v>
          </cell>
          <cell r="DM50">
            <v>2605.84</v>
          </cell>
          <cell r="DN50">
            <v>1054.1199999999999</v>
          </cell>
          <cell r="DO50">
            <v>0</v>
          </cell>
          <cell r="DP50">
            <v>3079.53</v>
          </cell>
          <cell r="DQ50">
            <v>0</v>
          </cell>
          <cell r="DR50">
            <v>11876.77</v>
          </cell>
          <cell r="DS50">
            <v>31211.37</v>
          </cell>
          <cell r="DT50">
            <v>0</v>
          </cell>
          <cell r="DU50">
            <v>4466.24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1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-14248.640000000072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 t="str">
            <v>N</v>
          </cell>
          <cell r="EN50" t="str">
            <v>Y</v>
          </cell>
          <cell r="EO50" t="str">
            <v/>
          </cell>
          <cell r="EP50">
            <v>0</v>
          </cell>
          <cell r="EQ50" t="str">
            <v/>
          </cell>
          <cell r="ER50" t="str">
            <v>Y</v>
          </cell>
          <cell r="ES50" t="str">
            <v>Y</v>
          </cell>
          <cell r="ET50">
            <v>0</v>
          </cell>
          <cell r="EU50" t="str">
            <v>Y</v>
          </cell>
          <cell r="EV50">
            <v>0</v>
          </cell>
          <cell r="EW50" t="str">
            <v/>
          </cell>
          <cell r="EX50">
            <v>0</v>
          </cell>
          <cell r="EY50" t="str">
            <v>Y</v>
          </cell>
          <cell r="EZ50" t="str">
            <v>Y</v>
          </cell>
          <cell r="FA50" t="str">
            <v/>
          </cell>
          <cell r="FB50" t="str">
            <v>Y</v>
          </cell>
          <cell r="FC50" t="str">
            <v/>
          </cell>
          <cell r="FD50" t="str">
            <v>Y</v>
          </cell>
          <cell r="FE50" t="str">
            <v/>
          </cell>
          <cell r="FF50" t="str">
            <v>Y</v>
          </cell>
          <cell r="FG50">
            <v>0</v>
          </cell>
          <cell r="FH50" t="str">
            <v>Y</v>
          </cell>
          <cell r="FI50">
            <v>0</v>
          </cell>
          <cell r="FJ50" t="str">
            <v>Y</v>
          </cell>
          <cell r="FK50">
            <v>0</v>
          </cell>
          <cell r="FL50">
            <v>-14248.640000000072</v>
          </cell>
          <cell r="FM50">
            <v>0</v>
          </cell>
          <cell r="FN50">
            <v>-14248.640000000072</v>
          </cell>
          <cell r="FO50">
            <v>0</v>
          </cell>
          <cell r="FP50">
            <v>-14248.640000000072</v>
          </cell>
          <cell r="FQ50" t="str">
            <v>Y</v>
          </cell>
          <cell r="FR50" t="str">
            <v>Johanna Jagger/Helen Elliston</v>
          </cell>
          <cell r="FS50" t="str">
            <v>SBM/Juniper Finance Support Consultant</v>
          </cell>
          <cell r="FT50">
            <v>44314</v>
          </cell>
          <cell r="FU50" t="str">
            <v>S Strickland</v>
          </cell>
          <cell r="FV50">
            <v>44314</v>
          </cell>
          <cell r="FW50" t="str">
            <v>Y</v>
          </cell>
        </row>
        <row r="51">
          <cell r="B51">
            <v>3932</v>
          </cell>
          <cell r="C51" t="str">
            <v>St Peters CE P Sible Hedingham</v>
          </cell>
          <cell r="D51">
            <v>888346</v>
          </cell>
          <cell r="E51">
            <v>888346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27738</v>
          </cell>
          <cell r="K51">
            <v>27738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40350</v>
          </cell>
          <cell r="Q51">
            <v>40350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e">
            <v>#REF!</v>
          </cell>
          <cell r="AD51" t="e">
            <v>#REF!</v>
          </cell>
          <cell r="AE51">
            <v>1148149.02</v>
          </cell>
          <cell r="AF51">
            <v>1148149.02</v>
          </cell>
          <cell r="AG51">
            <v>0</v>
          </cell>
          <cell r="AH51">
            <v>991262.85</v>
          </cell>
          <cell r="AI51">
            <v>991262.85</v>
          </cell>
          <cell r="AJ51">
            <v>0</v>
          </cell>
          <cell r="AK51">
            <v>156886.17000000001</v>
          </cell>
          <cell r="AL51">
            <v>0</v>
          </cell>
          <cell r="AM51">
            <v>0</v>
          </cell>
          <cell r="AN51">
            <v>530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12256</v>
          </cell>
          <cell r="AY51">
            <v>0</v>
          </cell>
          <cell r="AZ51">
            <v>0</v>
          </cell>
          <cell r="BA51">
            <v>30000</v>
          </cell>
          <cell r="BB51">
            <v>31054</v>
          </cell>
          <cell r="BC51">
            <v>0</v>
          </cell>
          <cell r="BD51">
            <v>83576</v>
          </cell>
          <cell r="BE51">
            <v>0</v>
          </cell>
          <cell r="BF51" t="str">
            <v>pe grant  £7145/ covid catch up £5111</v>
          </cell>
          <cell r="BG51" t="str">
            <v>N</v>
          </cell>
          <cell r="BH51">
            <v>3013</v>
          </cell>
          <cell r="BI51" t="str">
            <v>St Peters CE P Sible Hedingham</v>
          </cell>
          <cell r="BJ51" t="str">
            <v>Barbara Smart</v>
          </cell>
          <cell r="BK51" t="str">
            <v>admin@st-peters.essex.sch.uk</v>
          </cell>
          <cell r="BL51" t="str">
            <v>01787 460362</v>
          </cell>
          <cell r="BM51" t="str">
            <v>N</v>
          </cell>
          <cell r="BN51" t="str">
            <v>Y</v>
          </cell>
          <cell r="BO51" t="str">
            <v>FINAL</v>
          </cell>
          <cell r="BP51" t="str">
            <v>Y</v>
          </cell>
          <cell r="BQ51" t="str">
            <v>Accruals</v>
          </cell>
          <cell r="BR51" t="str">
            <v>N</v>
          </cell>
          <cell r="BS51" t="str">
            <v>N</v>
          </cell>
          <cell r="BT51">
            <v>119875.01</v>
          </cell>
          <cell r="BU51">
            <v>0</v>
          </cell>
          <cell r="BV51">
            <v>4375.01</v>
          </cell>
          <cell r="BW51">
            <v>888346</v>
          </cell>
          <cell r="BX51">
            <v>0</v>
          </cell>
          <cell r="BY51">
            <v>27738</v>
          </cell>
          <cell r="BZ51">
            <v>0</v>
          </cell>
          <cell r="CA51">
            <v>40350</v>
          </cell>
          <cell r="CB51">
            <v>0</v>
          </cell>
          <cell r="CC51">
            <v>0</v>
          </cell>
          <cell r="CD51">
            <v>17768.150000000001</v>
          </cell>
          <cell r="CE51">
            <v>0</v>
          </cell>
          <cell r="CF51">
            <v>11324.02</v>
          </cell>
          <cell r="CG51">
            <v>0</v>
          </cell>
          <cell r="CH51">
            <v>0</v>
          </cell>
          <cell r="CI51">
            <v>0</v>
          </cell>
          <cell r="CJ51">
            <v>4260.57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5943</v>
          </cell>
          <cell r="CP51">
            <v>9990</v>
          </cell>
          <cell r="CQ51">
            <v>52062</v>
          </cell>
          <cell r="CR51">
            <v>492484.52</v>
          </cell>
          <cell r="CS51">
            <v>2257.1999999999998</v>
          </cell>
          <cell r="CT51">
            <v>205161.01</v>
          </cell>
          <cell r="CU51">
            <v>41418.11</v>
          </cell>
          <cell r="CV51">
            <v>50343.35</v>
          </cell>
          <cell r="CW51">
            <v>34046.33</v>
          </cell>
          <cell r="CX51">
            <v>37320.879999999997</v>
          </cell>
          <cell r="CY51">
            <v>3904.71</v>
          </cell>
          <cell r="CZ51">
            <v>1411.44</v>
          </cell>
          <cell r="DA51">
            <v>527</v>
          </cell>
          <cell r="DB51">
            <v>1088</v>
          </cell>
          <cell r="DC51">
            <v>15088.32</v>
          </cell>
          <cell r="DD51">
            <v>5913.14</v>
          </cell>
          <cell r="DE51">
            <v>2957.07</v>
          </cell>
          <cell r="DF51">
            <v>124.16</v>
          </cell>
          <cell r="DG51">
            <v>12809.37</v>
          </cell>
          <cell r="DH51">
            <v>19211.5</v>
          </cell>
          <cell r="DI51">
            <v>9231.7199999999993</v>
          </cell>
          <cell r="DJ51">
            <v>3772.19</v>
          </cell>
          <cell r="DK51">
            <v>3664.06</v>
          </cell>
          <cell r="DL51">
            <v>0</v>
          </cell>
          <cell r="DM51">
            <v>7406.26</v>
          </cell>
          <cell r="DN51">
            <v>2940</v>
          </cell>
          <cell r="DO51">
            <v>0</v>
          </cell>
          <cell r="DP51">
            <v>20580.91</v>
          </cell>
          <cell r="DQ51">
            <v>0</v>
          </cell>
          <cell r="DR51">
            <v>564.71</v>
          </cell>
          <cell r="DS51">
            <v>43297.15</v>
          </cell>
          <cell r="DT51">
            <v>0</v>
          </cell>
          <cell r="DU51">
            <v>0</v>
          </cell>
          <cell r="DV51">
            <v>3247.47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3247.47</v>
          </cell>
          <cell r="EB51">
            <v>1</v>
          </cell>
          <cell r="EC51">
            <v>0</v>
          </cell>
          <cell r="ED51">
            <v>3500</v>
          </cell>
          <cell r="EE51">
            <v>0</v>
          </cell>
          <cell r="EF51">
            <v>4122.4799999999996</v>
          </cell>
          <cell r="EG51">
            <v>156886.17000000027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 t="str">
            <v>N</v>
          </cell>
          <cell r="EN51" t="str">
            <v>Y</v>
          </cell>
          <cell r="EO51" t="str">
            <v/>
          </cell>
          <cell r="EP51">
            <v>0</v>
          </cell>
          <cell r="EQ51" t="str">
            <v/>
          </cell>
          <cell r="ER51" t="str">
            <v>Y</v>
          </cell>
          <cell r="ES51" t="str">
            <v>Y</v>
          </cell>
          <cell r="ET51">
            <v>0</v>
          </cell>
          <cell r="EU51" t="str">
            <v>Y</v>
          </cell>
          <cell r="EV51">
            <v>0</v>
          </cell>
          <cell r="EW51" t="str">
            <v/>
          </cell>
          <cell r="EX51">
            <v>0</v>
          </cell>
          <cell r="EY51" t="str">
            <v>Y</v>
          </cell>
          <cell r="EZ51" t="str">
            <v>Y</v>
          </cell>
          <cell r="FA51" t="str">
            <v/>
          </cell>
          <cell r="FB51" t="str">
            <v>Y</v>
          </cell>
          <cell r="FC51" t="str">
            <v/>
          </cell>
          <cell r="FD51" t="str">
            <v>Y</v>
          </cell>
          <cell r="FE51" t="str">
            <v/>
          </cell>
          <cell r="FF51" t="str">
            <v>Y</v>
          </cell>
          <cell r="FG51">
            <v>0</v>
          </cell>
          <cell r="FH51" t="str">
            <v>Y</v>
          </cell>
          <cell r="FI51">
            <v>0</v>
          </cell>
          <cell r="FJ51" t="str">
            <v>Y</v>
          </cell>
          <cell r="FK51">
            <v>0</v>
          </cell>
          <cell r="FL51">
            <v>156886.17000000027</v>
          </cell>
          <cell r="FM51">
            <v>0</v>
          </cell>
          <cell r="FN51">
            <v>156886.17000000027</v>
          </cell>
          <cell r="FO51">
            <v>0</v>
          </cell>
          <cell r="FP51">
            <v>156886.17000000027</v>
          </cell>
          <cell r="FQ51" t="str">
            <v>Y</v>
          </cell>
          <cell r="FR51" t="str">
            <v>barbara smart</v>
          </cell>
          <cell r="FS51" t="str">
            <v>finance &amp;  personnel officer</v>
          </cell>
          <cell r="FT51">
            <v>44314</v>
          </cell>
          <cell r="FU51" t="str">
            <v>Nick Hancock</v>
          </cell>
          <cell r="FV51">
            <v>44314</v>
          </cell>
          <cell r="FW51" t="str">
            <v>Y</v>
          </cell>
        </row>
        <row r="52">
          <cell r="B52">
            <v>2176</v>
          </cell>
          <cell r="C52" t="str">
            <v>East Hanningfield CE P</v>
          </cell>
          <cell r="D52">
            <v>533010.5</v>
          </cell>
          <cell r="E52">
            <v>533010.5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9713</v>
          </cell>
          <cell r="K52">
            <v>9713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18140</v>
          </cell>
          <cell r="Q52">
            <v>18140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e">
            <v>#REF!</v>
          </cell>
          <cell r="AD52" t="e">
            <v>#REF!</v>
          </cell>
          <cell r="AE52">
            <v>709865.02</v>
          </cell>
          <cell r="AF52">
            <v>709865.02</v>
          </cell>
          <cell r="AG52">
            <v>0</v>
          </cell>
          <cell r="AH52">
            <v>578897.88</v>
          </cell>
          <cell r="AI52">
            <v>578897.88000000012</v>
          </cell>
          <cell r="AJ52">
            <v>0</v>
          </cell>
          <cell r="AK52">
            <v>130967.14</v>
          </cell>
          <cell r="AL52">
            <v>0</v>
          </cell>
          <cell r="AM52">
            <v>0</v>
          </cell>
          <cell r="AN52">
            <v>277.5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3000</v>
          </cell>
          <cell r="AZ52">
            <v>106</v>
          </cell>
          <cell r="BA52">
            <v>10000</v>
          </cell>
          <cell r="BB52">
            <v>18028</v>
          </cell>
          <cell r="BC52">
            <v>92833</v>
          </cell>
          <cell r="BD52">
            <v>7000</v>
          </cell>
          <cell r="BE52">
            <v>0</v>
          </cell>
          <cell r="BF52">
            <v>0</v>
          </cell>
          <cell r="BG52" t="str">
            <v>N</v>
          </cell>
          <cell r="BH52">
            <v>3215</v>
          </cell>
          <cell r="BI52" t="str">
            <v>East Hanningfield CE P</v>
          </cell>
          <cell r="BJ52" t="str">
            <v>Mandy White</v>
          </cell>
          <cell r="BK52" t="str">
            <v>admin@easthanningfield.essex.sch.uk</v>
          </cell>
          <cell r="BL52" t="str">
            <v>01245 400772</v>
          </cell>
          <cell r="BM52" t="str">
            <v>N</v>
          </cell>
          <cell r="BN52" t="str">
            <v>Y</v>
          </cell>
          <cell r="BO52" t="str">
            <v>FINAL</v>
          </cell>
          <cell r="BP52" t="str">
            <v>Y</v>
          </cell>
          <cell r="BQ52" t="str">
            <v>Accruals</v>
          </cell>
          <cell r="BR52" t="str">
            <v>N</v>
          </cell>
          <cell r="BS52" t="str">
            <v>N</v>
          </cell>
          <cell r="BT52">
            <v>110229.02</v>
          </cell>
          <cell r="BU52">
            <v>0</v>
          </cell>
          <cell r="BV52">
            <v>0</v>
          </cell>
          <cell r="BW52">
            <v>533010.5</v>
          </cell>
          <cell r="BX52">
            <v>0</v>
          </cell>
          <cell r="BY52">
            <v>9713</v>
          </cell>
          <cell r="BZ52">
            <v>0</v>
          </cell>
          <cell r="CA52">
            <v>18140</v>
          </cell>
          <cell r="CB52">
            <v>0</v>
          </cell>
          <cell r="CC52">
            <v>0</v>
          </cell>
          <cell r="CD52">
            <v>0</v>
          </cell>
          <cell r="CE52">
            <v>1797.81</v>
          </cell>
          <cell r="CF52">
            <v>3778.59</v>
          </cell>
          <cell r="CG52">
            <v>0</v>
          </cell>
          <cell r="CH52">
            <v>474.32</v>
          </cell>
          <cell r="CI52">
            <v>0</v>
          </cell>
          <cell r="CJ52">
            <v>2170.63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810</v>
          </cell>
          <cell r="CP52">
            <v>5650</v>
          </cell>
          <cell r="CQ52">
            <v>32590</v>
          </cell>
          <cell r="CR52">
            <v>293442.37</v>
          </cell>
          <cell r="CS52">
            <v>308.76</v>
          </cell>
          <cell r="CT52">
            <v>76013.52</v>
          </cell>
          <cell r="CU52">
            <v>429.05</v>
          </cell>
          <cell r="CV52">
            <v>38621.58</v>
          </cell>
          <cell r="CW52">
            <v>13656.47</v>
          </cell>
          <cell r="CX52">
            <v>11736.56</v>
          </cell>
          <cell r="CY52">
            <v>2052.63</v>
          </cell>
          <cell r="CZ52">
            <v>1872</v>
          </cell>
          <cell r="DA52">
            <v>2667.9</v>
          </cell>
          <cell r="DB52">
            <v>569.42999999999995</v>
          </cell>
          <cell r="DC52">
            <v>7681.49</v>
          </cell>
          <cell r="DD52">
            <v>4630</v>
          </cell>
          <cell r="DE52">
            <v>24354.959999999999</v>
          </cell>
          <cell r="DF52">
            <v>1337.5</v>
          </cell>
          <cell r="DG52">
            <v>7592.79</v>
          </cell>
          <cell r="DH52">
            <v>17465</v>
          </cell>
          <cell r="DI52">
            <v>7785.9</v>
          </cell>
          <cell r="DJ52">
            <v>5285.15</v>
          </cell>
          <cell r="DK52">
            <v>11977.82</v>
          </cell>
          <cell r="DL52">
            <v>0</v>
          </cell>
          <cell r="DM52">
            <v>11640.49</v>
          </cell>
          <cell r="DN52">
            <v>1539.57</v>
          </cell>
          <cell r="DO52">
            <v>0</v>
          </cell>
          <cell r="DP52">
            <v>7439.01</v>
          </cell>
          <cell r="DQ52">
            <v>5105</v>
          </cell>
          <cell r="DR52">
            <v>703.27</v>
          </cell>
          <cell r="DS52">
            <v>31488.51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1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130967.14000000001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 t="str">
            <v>N</v>
          </cell>
          <cell r="EN52" t="str">
            <v>Y</v>
          </cell>
          <cell r="EO52" t="str">
            <v/>
          </cell>
          <cell r="EP52">
            <v>0</v>
          </cell>
          <cell r="EQ52" t="str">
            <v/>
          </cell>
          <cell r="ER52" t="str">
            <v>Y</v>
          </cell>
          <cell r="ES52" t="str">
            <v>Y</v>
          </cell>
          <cell r="ET52">
            <v>0</v>
          </cell>
          <cell r="EU52" t="str">
            <v>Y</v>
          </cell>
          <cell r="EV52">
            <v>0</v>
          </cell>
          <cell r="EW52" t="str">
            <v/>
          </cell>
          <cell r="EX52">
            <v>0</v>
          </cell>
          <cell r="EY52" t="str">
            <v>Y</v>
          </cell>
          <cell r="EZ52" t="str">
            <v>Y</v>
          </cell>
          <cell r="FA52" t="str">
            <v/>
          </cell>
          <cell r="FB52" t="str">
            <v>Y</v>
          </cell>
          <cell r="FC52" t="str">
            <v/>
          </cell>
          <cell r="FD52" t="str">
            <v>Y</v>
          </cell>
          <cell r="FE52" t="str">
            <v/>
          </cell>
          <cell r="FF52" t="str">
            <v>Y</v>
          </cell>
          <cell r="FG52">
            <v>0</v>
          </cell>
          <cell r="FH52" t="str">
            <v>Y</v>
          </cell>
          <cell r="FI52">
            <v>0</v>
          </cell>
          <cell r="FJ52" t="str">
            <v>Y</v>
          </cell>
          <cell r="FK52">
            <v>0</v>
          </cell>
          <cell r="FL52">
            <v>130967.14000000001</v>
          </cell>
          <cell r="FM52">
            <v>0</v>
          </cell>
          <cell r="FN52">
            <v>130967.14000000001</v>
          </cell>
          <cell r="FO52">
            <v>0</v>
          </cell>
          <cell r="FP52">
            <v>130967.14000000001</v>
          </cell>
          <cell r="FQ52" t="str">
            <v>Y</v>
          </cell>
          <cell r="FR52" t="str">
            <v>Mandy White</v>
          </cell>
          <cell r="FS52" t="str">
            <v>Finance Officer Details</v>
          </cell>
          <cell r="FT52">
            <v>44314</v>
          </cell>
          <cell r="FU52" t="str">
            <v>Lisa Waters</v>
          </cell>
          <cell r="FV52">
            <v>44314</v>
          </cell>
          <cell r="FW52" t="str">
            <v>Y</v>
          </cell>
        </row>
        <row r="53">
          <cell r="B53">
            <v>3574</v>
          </cell>
          <cell r="C53" t="str">
            <v>St John Baptist CE P Pebmarsh</v>
          </cell>
          <cell r="D53">
            <v>419826</v>
          </cell>
          <cell r="E53">
            <v>419826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9066</v>
          </cell>
          <cell r="K53">
            <v>9066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12105</v>
          </cell>
          <cell r="Q53">
            <v>12105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e">
            <v>#REF!</v>
          </cell>
          <cell r="AD53" t="e">
            <v>#REF!</v>
          </cell>
          <cell r="AE53">
            <v>490229.8</v>
          </cell>
          <cell r="AF53">
            <v>490229.8</v>
          </cell>
          <cell r="AG53">
            <v>0</v>
          </cell>
          <cell r="AH53">
            <v>431327.26</v>
          </cell>
          <cell r="AI53">
            <v>431327.26</v>
          </cell>
          <cell r="AJ53">
            <v>0</v>
          </cell>
          <cell r="AK53">
            <v>58902.54</v>
          </cell>
          <cell r="AL53">
            <v>0</v>
          </cell>
          <cell r="AM53">
            <v>0</v>
          </cell>
          <cell r="AN53">
            <v>195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5528</v>
          </cell>
          <cell r="BA53">
            <v>0</v>
          </cell>
          <cell r="BB53">
            <v>14082</v>
          </cell>
          <cell r="BC53">
            <v>0</v>
          </cell>
          <cell r="BD53">
            <v>39293</v>
          </cell>
          <cell r="BE53">
            <v>0</v>
          </cell>
          <cell r="BF53">
            <v>0</v>
          </cell>
          <cell r="BG53" t="str">
            <v>N</v>
          </cell>
          <cell r="BH53">
            <v>3308</v>
          </cell>
          <cell r="BI53" t="str">
            <v>St John Baptist CE P Pebmarsh</v>
          </cell>
          <cell r="BJ53" t="str">
            <v>Heather Thomas</v>
          </cell>
          <cell r="BK53" t="str">
            <v>admin@st-john.essex.sch.uk</v>
          </cell>
          <cell r="BL53" t="str">
            <v>01787 269300</v>
          </cell>
          <cell r="BM53" t="str">
            <v>N</v>
          </cell>
          <cell r="BN53" t="str">
            <v>Y</v>
          </cell>
          <cell r="BO53" t="str">
            <v>FINAL</v>
          </cell>
          <cell r="BP53" t="str">
            <v>Y</v>
          </cell>
          <cell r="BQ53" t="str">
            <v>Accruals</v>
          </cell>
          <cell r="BR53" t="str">
            <v>N</v>
          </cell>
          <cell r="BS53" t="str">
            <v>N</v>
          </cell>
          <cell r="BT53">
            <v>17234.8</v>
          </cell>
          <cell r="BU53">
            <v>0</v>
          </cell>
          <cell r="BV53">
            <v>0</v>
          </cell>
          <cell r="BW53">
            <v>419826</v>
          </cell>
          <cell r="BX53">
            <v>0</v>
          </cell>
          <cell r="BY53">
            <v>9066</v>
          </cell>
          <cell r="BZ53">
            <v>0</v>
          </cell>
          <cell r="CA53">
            <v>12105</v>
          </cell>
          <cell r="CB53">
            <v>0</v>
          </cell>
          <cell r="CC53">
            <v>0</v>
          </cell>
          <cell r="CD53">
            <v>0</v>
          </cell>
          <cell r="CE53">
            <v>1500</v>
          </cell>
          <cell r="CF53">
            <v>4412.2700000000004</v>
          </cell>
          <cell r="CG53">
            <v>0</v>
          </cell>
          <cell r="CH53">
            <v>0</v>
          </cell>
          <cell r="CI53">
            <v>0</v>
          </cell>
          <cell r="CJ53">
            <v>7186.62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3830</v>
          </cell>
          <cell r="CQ53">
            <v>28363</v>
          </cell>
          <cell r="CR53">
            <v>241101.27</v>
          </cell>
          <cell r="CS53">
            <v>0</v>
          </cell>
          <cell r="CT53">
            <v>66002.03</v>
          </cell>
          <cell r="CU53">
            <v>6020.04</v>
          </cell>
          <cell r="CV53">
            <v>27800.79</v>
          </cell>
          <cell r="CW53">
            <v>4652.26</v>
          </cell>
          <cell r="CX53">
            <v>6565.22</v>
          </cell>
          <cell r="CY53">
            <v>253</v>
          </cell>
          <cell r="CZ53">
            <v>545</v>
          </cell>
          <cell r="DA53">
            <v>1959</v>
          </cell>
          <cell r="DB53">
            <v>400.14</v>
          </cell>
          <cell r="DC53">
            <v>3751.79</v>
          </cell>
          <cell r="DD53">
            <v>1516.6</v>
          </cell>
          <cell r="DE53">
            <v>2595.67</v>
          </cell>
          <cell r="DF53">
            <v>1197.19</v>
          </cell>
          <cell r="DG53">
            <v>6231.99</v>
          </cell>
          <cell r="DH53">
            <v>1587.2</v>
          </cell>
          <cell r="DI53">
            <v>1234.1300000000001</v>
          </cell>
          <cell r="DJ53">
            <v>7301.26</v>
          </cell>
          <cell r="DK53">
            <v>3910.57</v>
          </cell>
          <cell r="DL53">
            <v>0</v>
          </cell>
          <cell r="DM53">
            <v>3553.95</v>
          </cell>
          <cell r="DN53">
            <v>1081.8599999999999</v>
          </cell>
          <cell r="DO53">
            <v>0</v>
          </cell>
          <cell r="DP53">
            <v>16253</v>
          </cell>
          <cell r="DQ53">
            <v>0</v>
          </cell>
          <cell r="DR53">
            <v>0</v>
          </cell>
          <cell r="DS53">
            <v>38890.85</v>
          </cell>
          <cell r="DT53">
            <v>0</v>
          </cell>
          <cell r="DU53">
            <v>0</v>
          </cell>
          <cell r="DV53">
            <v>216.34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216.34</v>
          </cell>
          <cell r="EB53">
            <v>1</v>
          </cell>
          <cell r="EC53">
            <v>0</v>
          </cell>
          <cell r="ED53">
            <v>216.34</v>
          </cell>
          <cell r="EE53">
            <v>0</v>
          </cell>
          <cell r="EF53">
            <v>0</v>
          </cell>
          <cell r="EG53">
            <v>58902.540000000095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 t="str">
            <v>N</v>
          </cell>
          <cell r="EN53" t="str">
            <v>Y</v>
          </cell>
          <cell r="EO53" t="str">
            <v/>
          </cell>
          <cell r="EP53">
            <v>0</v>
          </cell>
          <cell r="EQ53" t="str">
            <v/>
          </cell>
          <cell r="ER53" t="str">
            <v>Y</v>
          </cell>
          <cell r="ES53" t="str">
            <v>Y</v>
          </cell>
          <cell r="ET53">
            <v>0</v>
          </cell>
          <cell r="EU53" t="str">
            <v>Y</v>
          </cell>
          <cell r="EV53">
            <v>0</v>
          </cell>
          <cell r="EW53" t="str">
            <v/>
          </cell>
          <cell r="EX53">
            <v>0</v>
          </cell>
          <cell r="EY53" t="str">
            <v>Y</v>
          </cell>
          <cell r="EZ53" t="str">
            <v>Y</v>
          </cell>
          <cell r="FA53" t="str">
            <v/>
          </cell>
          <cell r="FB53" t="str">
            <v>Y</v>
          </cell>
          <cell r="FC53" t="str">
            <v/>
          </cell>
          <cell r="FD53" t="str">
            <v>Y</v>
          </cell>
          <cell r="FE53" t="str">
            <v/>
          </cell>
          <cell r="FF53" t="str">
            <v>Y</v>
          </cell>
          <cell r="FG53">
            <v>0</v>
          </cell>
          <cell r="FH53" t="str">
            <v>Y</v>
          </cell>
          <cell r="FI53">
            <v>0</v>
          </cell>
          <cell r="FJ53" t="str">
            <v>Y</v>
          </cell>
          <cell r="FK53">
            <v>0</v>
          </cell>
          <cell r="FL53">
            <v>58902.540000000095</v>
          </cell>
          <cell r="FM53">
            <v>0</v>
          </cell>
          <cell r="FN53">
            <v>58902.540000000095</v>
          </cell>
          <cell r="FO53">
            <v>0</v>
          </cell>
          <cell r="FP53">
            <v>58902.540000000095</v>
          </cell>
          <cell r="FQ53" t="str">
            <v>Y</v>
          </cell>
          <cell r="FR53" t="str">
            <v>Heather Thomas</v>
          </cell>
          <cell r="FS53" t="str">
            <v>Office Manager</v>
          </cell>
          <cell r="FT53" t="str">
            <v>29th April 2021</v>
          </cell>
          <cell r="FU53" t="str">
            <v>Susie Price</v>
          </cell>
          <cell r="FV53" t="str">
            <v>29th April 2021</v>
          </cell>
          <cell r="FW53" t="str">
            <v>Y</v>
          </cell>
        </row>
        <row r="54">
          <cell r="B54">
            <v>1760</v>
          </cell>
          <cell r="C54" t="str">
            <v>Chrishall Holy Trinity &amp; St NicholasCE P</v>
          </cell>
          <cell r="D54">
            <v>533188.29</v>
          </cell>
          <cell r="E54">
            <v>533188.29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8725</v>
          </cell>
          <cell r="Q54">
            <v>8725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e">
            <v>#REF!</v>
          </cell>
          <cell r="AD54" t="e">
            <v>#REF!</v>
          </cell>
          <cell r="AE54">
            <v>646426.91</v>
          </cell>
          <cell r="AF54">
            <v>646426.91</v>
          </cell>
          <cell r="AG54">
            <v>0</v>
          </cell>
          <cell r="AH54">
            <v>583365.51</v>
          </cell>
          <cell r="AI54">
            <v>583365.51</v>
          </cell>
          <cell r="AJ54">
            <v>0</v>
          </cell>
          <cell r="AK54">
            <v>63061.4</v>
          </cell>
          <cell r="AL54">
            <v>0</v>
          </cell>
          <cell r="AM54">
            <v>0</v>
          </cell>
          <cell r="AN54">
            <v>242.5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1654.41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63061</v>
          </cell>
          <cell r="BD54">
            <v>0</v>
          </cell>
          <cell r="BE54">
            <v>0</v>
          </cell>
          <cell r="BF54">
            <v>0</v>
          </cell>
          <cell r="BG54" t="str">
            <v>N</v>
          </cell>
          <cell r="BH54">
            <v>3795</v>
          </cell>
          <cell r="BI54" t="str">
            <v>Chrishall Holy Trinity &amp; St NicholasCE P</v>
          </cell>
          <cell r="BJ54" t="str">
            <v>SARAH SMITH</v>
          </cell>
          <cell r="BK54" t="str">
            <v>SARAH@STEBBING.ESSEX.SCH.UK</v>
          </cell>
          <cell r="BL54" t="str">
            <v>07791789990</v>
          </cell>
          <cell r="BM54" t="str">
            <v>N</v>
          </cell>
          <cell r="BN54" t="str">
            <v>Y</v>
          </cell>
          <cell r="BO54" t="str">
            <v>FINAL</v>
          </cell>
          <cell r="BP54" t="str">
            <v>Y</v>
          </cell>
          <cell r="BQ54" t="str">
            <v>Accruals</v>
          </cell>
          <cell r="BR54" t="str">
            <v>N</v>
          </cell>
          <cell r="BS54" t="str">
            <v>N</v>
          </cell>
          <cell r="BT54">
            <v>64265.120000000003</v>
          </cell>
          <cell r="BU54">
            <v>0</v>
          </cell>
          <cell r="BV54">
            <v>0</v>
          </cell>
          <cell r="BW54">
            <v>533188.29</v>
          </cell>
          <cell r="BX54">
            <v>0</v>
          </cell>
          <cell r="BY54">
            <v>0</v>
          </cell>
          <cell r="BZ54">
            <v>0</v>
          </cell>
          <cell r="CA54">
            <v>8725</v>
          </cell>
          <cell r="CB54">
            <v>0</v>
          </cell>
          <cell r="CC54">
            <v>0</v>
          </cell>
          <cell r="CD54">
            <v>0</v>
          </cell>
          <cell r="CE54">
            <v>6725.71</v>
          </cell>
          <cell r="CF54">
            <v>7847.46</v>
          </cell>
          <cell r="CG54">
            <v>200</v>
          </cell>
          <cell r="CH54">
            <v>0</v>
          </cell>
          <cell r="CI54">
            <v>8038.04</v>
          </cell>
          <cell r="CJ54">
            <v>5382.66</v>
          </cell>
          <cell r="CK54">
            <v>0</v>
          </cell>
          <cell r="CL54">
            <v>0</v>
          </cell>
          <cell r="CM54">
            <v>0</v>
          </cell>
          <cell r="CN54">
            <v>1654.41</v>
          </cell>
          <cell r="CO54">
            <v>357</v>
          </cell>
          <cell r="CP54">
            <v>5280</v>
          </cell>
          <cell r="CQ54">
            <v>34854</v>
          </cell>
          <cell r="CR54">
            <v>305811.98</v>
          </cell>
          <cell r="CS54">
            <v>705.98</v>
          </cell>
          <cell r="CT54">
            <v>74276.61</v>
          </cell>
          <cell r="CU54">
            <v>0</v>
          </cell>
          <cell r="CV54">
            <v>43463.65</v>
          </cell>
          <cell r="CW54">
            <v>21134.16</v>
          </cell>
          <cell r="CX54">
            <v>7273.67</v>
          </cell>
          <cell r="CY54">
            <v>16.93</v>
          </cell>
          <cell r="CZ54">
            <v>1992</v>
          </cell>
          <cell r="DA54">
            <v>3096.5</v>
          </cell>
          <cell r="DB54">
            <v>2186.14</v>
          </cell>
          <cell r="DC54">
            <v>18837.41</v>
          </cell>
          <cell r="DD54">
            <v>7511.7</v>
          </cell>
          <cell r="DE54">
            <v>18456.64</v>
          </cell>
          <cell r="DF54">
            <v>988.17</v>
          </cell>
          <cell r="DG54">
            <v>10303.73</v>
          </cell>
          <cell r="DH54">
            <v>1900.87</v>
          </cell>
          <cell r="DI54">
            <v>4954.18</v>
          </cell>
          <cell r="DJ54">
            <v>26927.87</v>
          </cell>
          <cell r="DK54">
            <v>19616.490000000002</v>
          </cell>
          <cell r="DL54">
            <v>0</v>
          </cell>
          <cell r="DM54">
            <v>4618.6000000000004</v>
          </cell>
          <cell r="DN54">
            <v>1345.39</v>
          </cell>
          <cell r="DO54">
            <v>0</v>
          </cell>
          <cell r="DP54">
            <v>10993.42</v>
          </cell>
          <cell r="DQ54">
            <v>0</v>
          </cell>
          <cell r="DR54">
            <v>379.95</v>
          </cell>
          <cell r="DS54">
            <v>25131.1</v>
          </cell>
          <cell r="DT54">
            <v>0</v>
          </cell>
          <cell r="DU54">
            <v>0</v>
          </cell>
          <cell r="DV54">
            <v>1533.15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1533.15</v>
          </cell>
          <cell r="EB54">
            <v>1</v>
          </cell>
          <cell r="EC54">
            <v>0</v>
          </cell>
          <cell r="ED54">
            <v>1533.15</v>
          </cell>
          <cell r="EE54">
            <v>0</v>
          </cell>
          <cell r="EF54">
            <v>0</v>
          </cell>
          <cell r="EG54">
            <v>63061.40000000014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 t="str">
            <v>N</v>
          </cell>
          <cell r="EN54" t="str">
            <v>Y</v>
          </cell>
          <cell r="EO54" t="str">
            <v/>
          </cell>
          <cell r="EP54">
            <v>0</v>
          </cell>
          <cell r="EQ54" t="str">
            <v/>
          </cell>
          <cell r="ER54" t="str">
            <v>Y</v>
          </cell>
          <cell r="ES54" t="str">
            <v>Y</v>
          </cell>
          <cell r="ET54">
            <v>0</v>
          </cell>
          <cell r="EU54" t="str">
            <v>Y</v>
          </cell>
          <cell r="EV54">
            <v>0</v>
          </cell>
          <cell r="EW54" t="str">
            <v/>
          </cell>
          <cell r="EX54">
            <v>0</v>
          </cell>
          <cell r="EY54" t="str">
            <v>Y</v>
          </cell>
          <cell r="EZ54" t="str">
            <v>Y</v>
          </cell>
          <cell r="FA54" t="str">
            <v/>
          </cell>
          <cell r="FB54" t="str">
            <v>Y</v>
          </cell>
          <cell r="FC54" t="str">
            <v/>
          </cell>
          <cell r="FD54" t="str">
            <v>Y</v>
          </cell>
          <cell r="FE54" t="str">
            <v/>
          </cell>
          <cell r="FF54" t="str">
            <v>Y</v>
          </cell>
          <cell r="FG54">
            <v>0</v>
          </cell>
          <cell r="FH54" t="str">
            <v>Y</v>
          </cell>
          <cell r="FI54">
            <v>0</v>
          </cell>
          <cell r="FJ54" t="str">
            <v>Y</v>
          </cell>
          <cell r="FK54">
            <v>0</v>
          </cell>
          <cell r="FL54">
            <v>63061.40000000014</v>
          </cell>
          <cell r="FM54">
            <v>0</v>
          </cell>
          <cell r="FN54">
            <v>63061.40000000014</v>
          </cell>
          <cell r="FO54">
            <v>0</v>
          </cell>
          <cell r="FP54">
            <v>63061.40000000014</v>
          </cell>
          <cell r="FQ54" t="str">
            <v>Y</v>
          </cell>
          <cell r="FR54" t="str">
            <v>SARAH SMITH</v>
          </cell>
          <cell r="FS54" t="str">
            <v>CONSORTIUM MANAGER</v>
          </cell>
          <cell r="FT54" t="str">
            <v>29.4.21</v>
          </cell>
          <cell r="FU54" t="str">
            <v>MRS T. BRATLEY</v>
          </cell>
          <cell r="FV54" t="str">
            <v>29.4.21</v>
          </cell>
          <cell r="FW54" t="str">
            <v>Y</v>
          </cell>
        </row>
        <row r="55">
          <cell r="B55">
            <v>3350</v>
          </cell>
          <cell r="C55" t="str">
            <v>Manuden C P</v>
          </cell>
          <cell r="D55">
            <v>480500.68</v>
          </cell>
          <cell r="E55">
            <v>480500.68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4570</v>
          </cell>
          <cell r="K55">
            <v>4570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14450</v>
          </cell>
          <cell r="Q55">
            <v>14450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e">
            <v>#REF!</v>
          </cell>
          <cell r="AD55" t="e">
            <v>#REF!</v>
          </cell>
          <cell r="AE55">
            <v>614956.03</v>
          </cell>
          <cell r="AF55">
            <v>614956.03</v>
          </cell>
          <cell r="AG55">
            <v>0</v>
          </cell>
          <cell r="AH55">
            <v>527151.84</v>
          </cell>
          <cell r="AI55">
            <v>527151.83999999973</v>
          </cell>
          <cell r="AJ55">
            <v>0</v>
          </cell>
          <cell r="AK55">
            <v>87804.19</v>
          </cell>
          <cell r="AL55">
            <v>0</v>
          </cell>
          <cell r="AM55">
            <v>0</v>
          </cell>
          <cell r="AN55">
            <v>237.5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23027</v>
          </cell>
          <cell r="AZ55">
            <v>0</v>
          </cell>
          <cell r="BA55">
            <v>0</v>
          </cell>
          <cell r="BB55">
            <v>0</v>
          </cell>
          <cell r="BC55">
            <v>58439</v>
          </cell>
          <cell r="BD55">
            <v>0</v>
          </cell>
          <cell r="BE55">
            <v>6338.4</v>
          </cell>
          <cell r="BF55">
            <v>0</v>
          </cell>
          <cell r="BG55" t="str">
            <v>N</v>
          </cell>
          <cell r="BH55">
            <v>2750</v>
          </cell>
          <cell r="BI55" t="str">
            <v>Manuden C P</v>
          </cell>
          <cell r="BJ55" t="str">
            <v>SARAH SMITH</v>
          </cell>
          <cell r="BK55" t="str">
            <v>SARAH@STEBBING.ESSEX.SCH.UK</v>
          </cell>
          <cell r="BL55" t="str">
            <v>07791789990</v>
          </cell>
          <cell r="BM55" t="str">
            <v>N</v>
          </cell>
          <cell r="BN55" t="str">
            <v>Y</v>
          </cell>
          <cell r="BO55" t="str">
            <v>FINAL</v>
          </cell>
          <cell r="BP55" t="str">
            <v>Y</v>
          </cell>
          <cell r="BQ55" t="str">
            <v>Accruals</v>
          </cell>
          <cell r="BR55" t="str">
            <v>N</v>
          </cell>
          <cell r="BS55" t="str">
            <v>N</v>
          </cell>
          <cell r="BT55">
            <v>70271.45</v>
          </cell>
          <cell r="BU55">
            <v>0</v>
          </cell>
          <cell r="BV55">
            <v>6338.4</v>
          </cell>
          <cell r="BW55">
            <v>480500.68</v>
          </cell>
          <cell r="BX55">
            <v>0</v>
          </cell>
          <cell r="BY55">
            <v>4570</v>
          </cell>
          <cell r="BZ55">
            <v>0</v>
          </cell>
          <cell r="CA55">
            <v>14450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4154.33</v>
          </cell>
          <cell r="CG55">
            <v>0</v>
          </cell>
          <cell r="CH55">
            <v>0</v>
          </cell>
          <cell r="CI55">
            <v>320.04000000000002</v>
          </cell>
          <cell r="CJ55">
            <v>2805.58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215</v>
          </cell>
          <cell r="CP55">
            <v>3970</v>
          </cell>
          <cell r="CQ55">
            <v>34878</v>
          </cell>
          <cell r="CR55">
            <v>289358.48</v>
          </cell>
          <cell r="CS55">
            <v>3292.22</v>
          </cell>
          <cell r="CT55">
            <v>55231.96</v>
          </cell>
          <cell r="CU55">
            <v>7570.37</v>
          </cell>
          <cell r="CV55">
            <v>35946.75</v>
          </cell>
          <cell r="CW55">
            <v>11941.17</v>
          </cell>
          <cell r="CX55">
            <v>11366.06</v>
          </cell>
          <cell r="CY55">
            <v>1963.19</v>
          </cell>
          <cell r="CZ55">
            <v>1562</v>
          </cell>
          <cell r="DA55">
            <v>4094.5</v>
          </cell>
          <cell r="DB55">
            <v>1983.36</v>
          </cell>
          <cell r="DC55">
            <v>5003.79</v>
          </cell>
          <cell r="DD55">
            <v>1728</v>
          </cell>
          <cell r="DE55">
            <v>1055.74</v>
          </cell>
          <cell r="DF55">
            <v>2214.39</v>
          </cell>
          <cell r="DG55">
            <v>10574.62</v>
          </cell>
          <cell r="DH55">
            <v>10728.5</v>
          </cell>
          <cell r="DI55">
            <v>3339.73</v>
          </cell>
          <cell r="DJ55">
            <v>9190.27</v>
          </cell>
          <cell r="DK55">
            <v>4090</v>
          </cell>
          <cell r="DL55">
            <v>0</v>
          </cell>
          <cell r="DM55">
            <v>10105.56</v>
          </cell>
          <cell r="DN55">
            <v>1317.65</v>
          </cell>
          <cell r="DO55">
            <v>0</v>
          </cell>
          <cell r="DP55">
            <v>6954.78</v>
          </cell>
          <cell r="DQ55">
            <v>0</v>
          </cell>
          <cell r="DR55">
            <v>3618.22</v>
          </cell>
          <cell r="DS55">
            <v>40437.980000000003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1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81465.790000000037</v>
          </cell>
          <cell r="EH55">
            <v>0</v>
          </cell>
          <cell r="EI55">
            <v>6338.4</v>
          </cell>
          <cell r="EJ55">
            <v>0</v>
          </cell>
          <cell r="EK55">
            <v>0</v>
          </cell>
          <cell r="EL55">
            <v>0</v>
          </cell>
          <cell r="EM55" t="str">
            <v>N</v>
          </cell>
          <cell r="EN55" t="str">
            <v>Y</v>
          </cell>
          <cell r="EO55" t="str">
            <v/>
          </cell>
          <cell r="EP55">
            <v>0</v>
          </cell>
          <cell r="EQ55" t="str">
            <v/>
          </cell>
          <cell r="ER55" t="str">
            <v>Y</v>
          </cell>
          <cell r="ES55" t="str">
            <v>Y</v>
          </cell>
          <cell r="ET55">
            <v>0</v>
          </cell>
          <cell r="EU55" t="str">
            <v>Y</v>
          </cell>
          <cell r="EV55">
            <v>0</v>
          </cell>
          <cell r="EW55" t="str">
            <v/>
          </cell>
          <cell r="EX55">
            <v>0</v>
          </cell>
          <cell r="EY55" t="str">
            <v>Y</v>
          </cell>
          <cell r="EZ55" t="str">
            <v>Y</v>
          </cell>
          <cell r="FA55" t="str">
            <v/>
          </cell>
          <cell r="FB55" t="str">
            <v>Y</v>
          </cell>
          <cell r="FC55" t="str">
            <v/>
          </cell>
          <cell r="FD55" t="str">
            <v>Y</v>
          </cell>
          <cell r="FE55" t="str">
            <v/>
          </cell>
          <cell r="FF55" t="str">
            <v>Y</v>
          </cell>
          <cell r="FG55">
            <v>0</v>
          </cell>
          <cell r="FH55" t="str">
            <v>Y</v>
          </cell>
          <cell r="FI55">
            <v>0</v>
          </cell>
          <cell r="FJ55" t="str">
            <v>Y</v>
          </cell>
          <cell r="FK55">
            <v>0</v>
          </cell>
          <cell r="FL55">
            <v>81465.790000000037</v>
          </cell>
          <cell r="FM55">
            <v>0</v>
          </cell>
          <cell r="FN55">
            <v>81465.790000000037</v>
          </cell>
          <cell r="FO55">
            <v>6338.4</v>
          </cell>
          <cell r="FP55">
            <v>87804.190000000031</v>
          </cell>
          <cell r="FQ55" t="str">
            <v>Y</v>
          </cell>
          <cell r="FR55" t="str">
            <v>SARAH SMITH</v>
          </cell>
          <cell r="FS55" t="str">
            <v>CONSORTIUM MANAGER</v>
          </cell>
          <cell r="FT55" t="str">
            <v>28.4.21</v>
          </cell>
          <cell r="FU55" t="str">
            <v>MRS T. BRATLEY</v>
          </cell>
          <cell r="FV55" t="str">
            <v>28.4.21</v>
          </cell>
          <cell r="FW55" t="str">
            <v>Y</v>
          </cell>
        </row>
        <row r="56">
          <cell r="B56">
            <v>8106</v>
          </cell>
          <cell r="C56" t="str">
            <v>South Alternative Provision School</v>
          </cell>
          <cell r="D56">
            <v>3057503.29</v>
          </cell>
          <cell r="E56">
            <v>3057503.29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1406297</v>
          </cell>
          <cell r="K56">
            <v>1406297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120385</v>
          </cell>
          <cell r="Q56">
            <v>120385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e">
            <v>#REF!</v>
          </cell>
          <cell r="AD56" t="e">
            <v>#REF!</v>
          </cell>
          <cell r="AE56">
            <v>4710369.22</v>
          </cell>
          <cell r="AF56">
            <v>4710369.22</v>
          </cell>
          <cell r="AG56">
            <v>0</v>
          </cell>
          <cell r="AH56">
            <v>3626915.12</v>
          </cell>
          <cell r="AI56">
            <v>3626915.1199999992</v>
          </cell>
          <cell r="AJ56">
            <v>0</v>
          </cell>
          <cell r="AK56">
            <v>1083454.1000000001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772449.72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352853</v>
          </cell>
          <cell r="BC56">
            <v>630601</v>
          </cell>
          <cell r="BD56">
            <v>100000</v>
          </cell>
          <cell r="BE56">
            <v>0</v>
          </cell>
          <cell r="BF56">
            <v>0</v>
          </cell>
          <cell r="BG56" t="str">
            <v>N</v>
          </cell>
          <cell r="BH56">
            <v>1120</v>
          </cell>
          <cell r="BI56" t="str">
            <v>South Alternative Provision School</v>
          </cell>
          <cell r="BJ56" t="str">
            <v>Joanna Boyden</v>
          </cell>
          <cell r="BK56" t="str">
            <v>office.admin@css-essex.co.uk</v>
          </cell>
          <cell r="BL56" t="str">
            <v>01268 542367</v>
          </cell>
          <cell r="BM56" t="str">
            <v>N</v>
          </cell>
          <cell r="BN56" t="str">
            <v>Y</v>
          </cell>
          <cell r="BO56" t="str">
            <v>FINAL</v>
          </cell>
          <cell r="BP56" t="str">
            <v>Y</v>
          </cell>
          <cell r="BQ56" t="str">
            <v>Accruals</v>
          </cell>
          <cell r="BR56" t="str">
            <v>Y</v>
          </cell>
          <cell r="BS56" t="str">
            <v>N</v>
          </cell>
          <cell r="BT56">
            <v>811021.65</v>
          </cell>
          <cell r="BU56">
            <v>0</v>
          </cell>
          <cell r="BV56">
            <v>2791</v>
          </cell>
          <cell r="BW56">
            <v>3057503.29</v>
          </cell>
          <cell r="BX56">
            <v>0</v>
          </cell>
          <cell r="BY56">
            <v>1406297</v>
          </cell>
          <cell r="BZ56">
            <v>0</v>
          </cell>
          <cell r="CA56">
            <v>120385</v>
          </cell>
          <cell r="CB56">
            <v>0</v>
          </cell>
          <cell r="CC56">
            <v>882535</v>
          </cell>
          <cell r="CD56">
            <v>0</v>
          </cell>
          <cell r="CE56">
            <v>622616</v>
          </cell>
          <cell r="CF56">
            <v>6949.19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4336</v>
          </cell>
          <cell r="CP56">
            <v>30220</v>
          </cell>
          <cell r="CQ56">
            <v>50265</v>
          </cell>
          <cell r="CR56">
            <v>3775110.51</v>
          </cell>
          <cell r="CS56">
            <v>13860</v>
          </cell>
          <cell r="CT56">
            <v>1388239.07</v>
          </cell>
          <cell r="CU56">
            <v>0</v>
          </cell>
          <cell r="CV56">
            <v>0</v>
          </cell>
          <cell r="CW56">
            <v>0</v>
          </cell>
          <cell r="CX56">
            <v>526.08000000000004</v>
          </cell>
          <cell r="CY56">
            <v>15088.12</v>
          </cell>
          <cell r="CZ56">
            <v>9225.7900000000009</v>
          </cell>
          <cell r="DA56">
            <v>0</v>
          </cell>
          <cell r="DB56">
            <v>0</v>
          </cell>
          <cell r="DC56">
            <v>67114.89</v>
          </cell>
          <cell r="DD56">
            <v>4890</v>
          </cell>
          <cell r="DE56">
            <v>5951.18</v>
          </cell>
          <cell r="DF56">
            <v>2161.48</v>
          </cell>
          <cell r="DG56">
            <v>10286.02</v>
          </cell>
          <cell r="DH56">
            <v>0</v>
          </cell>
          <cell r="DI56">
            <v>5276.76</v>
          </cell>
          <cell r="DJ56">
            <v>323359.3</v>
          </cell>
          <cell r="DK56">
            <v>75619.850000000006</v>
          </cell>
          <cell r="DL56">
            <v>19908.89</v>
          </cell>
          <cell r="DM56">
            <v>94508.479999999996</v>
          </cell>
          <cell r="DN56">
            <v>6821</v>
          </cell>
          <cell r="DO56">
            <v>0</v>
          </cell>
          <cell r="DP56">
            <v>13548.51</v>
          </cell>
          <cell r="DQ56">
            <v>0</v>
          </cell>
          <cell r="DR56">
            <v>21260.06</v>
          </cell>
          <cell r="DS56">
            <v>55918.04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2675</v>
          </cell>
          <cell r="DZ56">
            <v>0</v>
          </cell>
          <cell r="EA56">
            <v>0</v>
          </cell>
          <cell r="EB56">
            <v>1</v>
          </cell>
          <cell r="EC56">
            <v>0</v>
          </cell>
          <cell r="ED56">
            <v>5466</v>
          </cell>
          <cell r="EE56">
            <v>0</v>
          </cell>
          <cell r="EF56">
            <v>0</v>
          </cell>
          <cell r="EG56">
            <v>1083454.1000000024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 t="str">
            <v>N</v>
          </cell>
          <cell r="EN56" t="str">
            <v>Y</v>
          </cell>
          <cell r="EO56" t="str">
            <v/>
          </cell>
          <cell r="EP56">
            <v>0</v>
          </cell>
          <cell r="EQ56" t="str">
            <v/>
          </cell>
          <cell r="ER56" t="str">
            <v>Y</v>
          </cell>
          <cell r="ES56" t="str">
            <v>Y</v>
          </cell>
          <cell r="ET56">
            <v>0</v>
          </cell>
          <cell r="EU56" t="str">
            <v>Y</v>
          </cell>
          <cell r="EV56">
            <v>0</v>
          </cell>
          <cell r="EW56" t="str">
            <v/>
          </cell>
          <cell r="EX56">
            <v>0</v>
          </cell>
          <cell r="EY56" t="str">
            <v>Y</v>
          </cell>
          <cell r="EZ56" t="str">
            <v>Y</v>
          </cell>
          <cell r="FA56" t="str">
            <v/>
          </cell>
          <cell r="FB56" t="str">
            <v>Y</v>
          </cell>
          <cell r="FC56" t="str">
            <v/>
          </cell>
          <cell r="FD56" t="str">
            <v>Y</v>
          </cell>
          <cell r="FE56" t="str">
            <v/>
          </cell>
          <cell r="FF56" t="str">
            <v>Y</v>
          </cell>
          <cell r="FG56">
            <v>0</v>
          </cell>
          <cell r="FH56" t="str">
            <v>Y</v>
          </cell>
          <cell r="FI56">
            <v>0</v>
          </cell>
          <cell r="FJ56" t="str">
            <v>Y</v>
          </cell>
          <cell r="FK56">
            <v>0</v>
          </cell>
          <cell r="FL56">
            <v>1083454.1000000024</v>
          </cell>
          <cell r="FM56">
            <v>0</v>
          </cell>
          <cell r="FN56">
            <v>1083454.1000000024</v>
          </cell>
          <cell r="FO56">
            <v>0</v>
          </cell>
          <cell r="FP56">
            <v>1083454.1000000024</v>
          </cell>
          <cell r="FQ56" t="str">
            <v>Y</v>
          </cell>
          <cell r="FR56" t="str">
            <v>Joanna Boyden</v>
          </cell>
          <cell r="FS56" t="str">
            <v>Finance Manager</v>
          </cell>
          <cell r="FT56" t="str">
            <v>27.04.2021</v>
          </cell>
          <cell r="FU56" t="str">
            <v>Jo Barak</v>
          </cell>
          <cell r="FV56" t="str">
            <v>27.04.21</v>
          </cell>
          <cell r="FW56" t="str">
            <v>Y</v>
          </cell>
        </row>
        <row r="57">
          <cell r="B57">
            <v>4262</v>
          </cell>
          <cell r="C57" t="str">
            <v>Stock CE P</v>
          </cell>
          <cell r="D57">
            <v>825175.52</v>
          </cell>
          <cell r="E57">
            <v>825176.02</v>
          </cell>
          <cell r="F57">
            <v>0.5</v>
          </cell>
          <cell r="G57">
            <v>0</v>
          </cell>
          <cell r="H57">
            <v>0</v>
          </cell>
          <cell r="I57">
            <v>0</v>
          </cell>
          <cell r="J57">
            <v>36800</v>
          </cell>
          <cell r="K57">
            <v>36800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12105</v>
          </cell>
          <cell r="Q57">
            <v>12105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e">
            <v>#REF!</v>
          </cell>
          <cell r="AD57" t="e">
            <v>#REF!</v>
          </cell>
          <cell r="AE57">
            <v>1009637.63</v>
          </cell>
          <cell r="AF57">
            <v>1009637.63</v>
          </cell>
          <cell r="AG57">
            <v>0</v>
          </cell>
          <cell r="AH57">
            <v>951240.53</v>
          </cell>
          <cell r="AI57">
            <v>951240.52999999991</v>
          </cell>
          <cell r="AJ57">
            <v>0</v>
          </cell>
          <cell r="AK57">
            <v>58397.1</v>
          </cell>
          <cell r="AL57">
            <v>0</v>
          </cell>
          <cell r="AM57">
            <v>0</v>
          </cell>
          <cell r="AN57">
            <v>497.5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12776</v>
          </cell>
          <cell r="AY57">
            <v>0</v>
          </cell>
          <cell r="AZ57">
            <v>6089</v>
          </cell>
          <cell r="BA57">
            <v>0</v>
          </cell>
          <cell r="BB57">
            <v>22512</v>
          </cell>
          <cell r="BC57">
            <v>0</v>
          </cell>
          <cell r="BD57">
            <v>17020</v>
          </cell>
          <cell r="BE57">
            <v>0</v>
          </cell>
          <cell r="BF57" t="str">
            <v>Sports 7746.9 Covid 5029.50</v>
          </cell>
          <cell r="BG57" t="str">
            <v>N</v>
          </cell>
          <cell r="BH57">
            <v>3225</v>
          </cell>
          <cell r="BI57" t="str">
            <v>Stock CE P</v>
          </cell>
          <cell r="BJ57" t="str">
            <v>Sue Dabbs</v>
          </cell>
          <cell r="BK57" t="str">
            <v>admin@stock.essex.sch.uk</v>
          </cell>
          <cell r="BL57" t="str">
            <v>01277 840265</v>
          </cell>
          <cell r="BM57" t="str">
            <v>N</v>
          </cell>
          <cell r="BN57" t="str">
            <v>Y</v>
          </cell>
          <cell r="BO57" t="str">
            <v>FINAL</v>
          </cell>
          <cell r="BP57" t="str">
            <v>Y</v>
          </cell>
          <cell r="BQ57" t="str">
            <v>Accruals</v>
          </cell>
          <cell r="BR57" t="str">
            <v>N</v>
          </cell>
          <cell r="BS57" t="str">
            <v>N</v>
          </cell>
          <cell r="BT57">
            <v>73736.61</v>
          </cell>
          <cell r="BU57">
            <v>0</v>
          </cell>
          <cell r="BV57">
            <v>0</v>
          </cell>
          <cell r="BW57">
            <v>825176.02</v>
          </cell>
          <cell r="BX57">
            <v>0</v>
          </cell>
          <cell r="BY57">
            <v>36800</v>
          </cell>
          <cell r="BZ57">
            <v>0</v>
          </cell>
          <cell r="CA57">
            <v>12105</v>
          </cell>
          <cell r="CB57">
            <v>0</v>
          </cell>
          <cell r="CC57">
            <v>0</v>
          </cell>
          <cell r="CD57">
            <v>705</v>
          </cell>
          <cell r="CE57">
            <v>0</v>
          </cell>
          <cell r="CF57">
            <v>11184.43</v>
          </cell>
          <cell r="CG57">
            <v>0</v>
          </cell>
          <cell r="CH57">
            <v>0</v>
          </cell>
          <cell r="CI57">
            <v>4300.55</v>
          </cell>
          <cell r="CJ57">
            <v>23755.32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1172</v>
          </cell>
          <cell r="CP57">
            <v>10600</v>
          </cell>
          <cell r="CQ57">
            <v>50546</v>
          </cell>
          <cell r="CR57">
            <v>520760.52</v>
          </cell>
          <cell r="CS57">
            <v>13896.26</v>
          </cell>
          <cell r="CT57">
            <v>167882.81</v>
          </cell>
          <cell r="CU57">
            <v>0</v>
          </cell>
          <cell r="CV57">
            <v>61744.29</v>
          </cell>
          <cell r="CW57">
            <v>0</v>
          </cell>
          <cell r="CX57">
            <v>17730.96</v>
          </cell>
          <cell r="CY57">
            <v>3425.09</v>
          </cell>
          <cell r="CZ57">
            <v>247</v>
          </cell>
          <cell r="DA57">
            <v>2614</v>
          </cell>
          <cell r="DB57">
            <v>0</v>
          </cell>
          <cell r="DC57">
            <v>9318.84</v>
          </cell>
          <cell r="DD57">
            <v>21425.040000000001</v>
          </cell>
          <cell r="DE57">
            <v>26709.42</v>
          </cell>
          <cell r="DF57">
            <v>2201.65</v>
          </cell>
          <cell r="DG57">
            <v>12508.72</v>
          </cell>
          <cell r="DH57">
            <v>16966</v>
          </cell>
          <cell r="DI57">
            <v>4636.4399999999996</v>
          </cell>
          <cell r="DJ57">
            <v>11727.58</v>
          </cell>
          <cell r="DK57">
            <v>5966.8</v>
          </cell>
          <cell r="DL57">
            <v>0</v>
          </cell>
          <cell r="DM57">
            <v>4258.8</v>
          </cell>
          <cell r="DN57">
            <v>3781</v>
          </cell>
          <cell r="DO57">
            <v>0</v>
          </cell>
          <cell r="DP57">
            <v>44199.03</v>
          </cell>
          <cell r="DQ57">
            <v>0</v>
          </cell>
          <cell r="DR57">
            <v>21979.73</v>
          </cell>
          <cell r="DS57">
            <v>17703.849999999999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2225.27</v>
          </cell>
          <cell r="EA57">
            <v>0</v>
          </cell>
          <cell r="EB57">
            <v>1</v>
          </cell>
          <cell r="EC57">
            <v>0</v>
          </cell>
          <cell r="ED57">
            <v>0</v>
          </cell>
          <cell r="EE57">
            <v>0</v>
          </cell>
          <cell r="EF57">
            <v>2225.27</v>
          </cell>
          <cell r="EG57">
            <v>58397.100000000093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 t="str">
            <v>N</v>
          </cell>
          <cell r="EN57" t="str">
            <v>Y</v>
          </cell>
          <cell r="EO57" t="str">
            <v/>
          </cell>
          <cell r="EP57">
            <v>0</v>
          </cell>
          <cell r="EQ57" t="str">
            <v/>
          </cell>
          <cell r="ER57" t="str">
            <v>Y</v>
          </cell>
          <cell r="ES57" t="str">
            <v>N</v>
          </cell>
          <cell r="ET57">
            <v>0.5</v>
          </cell>
          <cell r="EU57" t="str">
            <v>Y</v>
          </cell>
          <cell r="EV57">
            <v>0</v>
          </cell>
          <cell r="EW57" t="str">
            <v/>
          </cell>
          <cell r="EX57">
            <v>0</v>
          </cell>
          <cell r="EY57" t="str">
            <v>Y</v>
          </cell>
          <cell r="EZ57" t="str">
            <v>Y</v>
          </cell>
          <cell r="FA57" t="str">
            <v/>
          </cell>
          <cell r="FB57" t="str">
            <v>Y</v>
          </cell>
          <cell r="FC57" t="str">
            <v/>
          </cell>
          <cell r="FD57" t="str">
            <v>Y</v>
          </cell>
          <cell r="FE57" t="str">
            <v/>
          </cell>
          <cell r="FF57" t="str">
            <v>Y</v>
          </cell>
          <cell r="FG57">
            <v>0</v>
          </cell>
          <cell r="FH57" t="str">
            <v>Y</v>
          </cell>
          <cell r="FI57">
            <v>0</v>
          </cell>
          <cell r="FJ57" t="str">
            <v>Y</v>
          </cell>
          <cell r="FK57">
            <v>0</v>
          </cell>
          <cell r="FL57">
            <v>58397.100000000093</v>
          </cell>
          <cell r="FM57">
            <v>0</v>
          </cell>
          <cell r="FN57">
            <v>58397.100000000093</v>
          </cell>
          <cell r="FO57">
            <v>0</v>
          </cell>
          <cell r="FP57">
            <v>58397.100000000093</v>
          </cell>
          <cell r="FQ57" t="str">
            <v>Y</v>
          </cell>
          <cell r="FR57" t="str">
            <v>Sue Dabbs</v>
          </cell>
          <cell r="FS57" t="str">
            <v>Office Manager</v>
          </cell>
          <cell r="FT57" t="str">
            <v>27.4.21</v>
          </cell>
          <cell r="FU57" t="str">
            <v>Alina Clay</v>
          </cell>
          <cell r="FV57" t="str">
            <v>27.4.21</v>
          </cell>
          <cell r="FW57" t="str">
            <v>N</v>
          </cell>
        </row>
        <row r="58">
          <cell r="B58">
            <v>2552</v>
          </cell>
          <cell r="C58" t="str">
            <v>All Saints'CE (Aided) P Great Oakley</v>
          </cell>
          <cell r="D58">
            <v>503026.99</v>
          </cell>
          <cell r="E58">
            <v>503026.99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2718</v>
          </cell>
          <cell r="K58">
            <v>2718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28865</v>
          </cell>
          <cell r="Q58">
            <v>28865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e">
            <v>#REF!</v>
          </cell>
          <cell r="AD58" t="e">
            <v>#REF!</v>
          </cell>
          <cell r="AE58">
            <v>644343.36</v>
          </cell>
          <cell r="AF58">
            <v>644343.36</v>
          </cell>
          <cell r="AG58">
            <v>0</v>
          </cell>
          <cell r="AH58">
            <v>547765.49</v>
          </cell>
          <cell r="AI58">
            <v>547765.49000000011</v>
          </cell>
          <cell r="AJ58">
            <v>0</v>
          </cell>
          <cell r="AK58">
            <v>96577.87</v>
          </cell>
          <cell r="AL58">
            <v>0</v>
          </cell>
          <cell r="AM58">
            <v>0</v>
          </cell>
          <cell r="AN58">
            <v>257.5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511</v>
          </cell>
          <cell r="BA58">
            <v>0</v>
          </cell>
          <cell r="BB58">
            <v>0</v>
          </cell>
          <cell r="BC58">
            <v>96067</v>
          </cell>
          <cell r="BD58">
            <v>0</v>
          </cell>
          <cell r="BE58">
            <v>0</v>
          </cell>
          <cell r="BF58">
            <v>0</v>
          </cell>
          <cell r="BG58" t="str">
            <v>N</v>
          </cell>
          <cell r="BH58">
            <v>3314</v>
          </cell>
          <cell r="BI58" t="str">
            <v>All Saints'CE (Aided) P Great Oakley</v>
          </cell>
          <cell r="BJ58" t="str">
            <v>Judy White</v>
          </cell>
          <cell r="BK58" t="str">
            <v>admin@allsaints-oakley.essex.sch.uk</v>
          </cell>
          <cell r="BL58" t="str">
            <v>01255 880315</v>
          </cell>
          <cell r="BM58" t="str">
            <v>N</v>
          </cell>
          <cell r="BN58" t="str">
            <v>Y</v>
          </cell>
          <cell r="BO58" t="str">
            <v>FINAL</v>
          </cell>
          <cell r="BP58" t="str">
            <v>Y</v>
          </cell>
          <cell r="BQ58" t="str">
            <v>Accruals</v>
          </cell>
          <cell r="BR58" t="str">
            <v>N</v>
          </cell>
          <cell r="BS58" t="str">
            <v>N</v>
          </cell>
          <cell r="BT58">
            <v>65471.87</v>
          </cell>
          <cell r="BU58">
            <v>0</v>
          </cell>
          <cell r="BV58">
            <v>0</v>
          </cell>
          <cell r="BW58">
            <v>503026.99</v>
          </cell>
          <cell r="BX58">
            <v>0</v>
          </cell>
          <cell r="BY58">
            <v>2718</v>
          </cell>
          <cell r="BZ58">
            <v>0</v>
          </cell>
          <cell r="CA58">
            <v>28865</v>
          </cell>
          <cell r="CB58">
            <v>0</v>
          </cell>
          <cell r="CC58">
            <v>0</v>
          </cell>
          <cell r="CD58">
            <v>4392.3</v>
          </cell>
          <cell r="CE58">
            <v>0</v>
          </cell>
          <cell r="CF58">
            <v>3165.6</v>
          </cell>
          <cell r="CG58">
            <v>0</v>
          </cell>
          <cell r="CH58">
            <v>0</v>
          </cell>
          <cell r="CI58">
            <v>0</v>
          </cell>
          <cell r="CJ58">
            <v>524.72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1447</v>
          </cell>
          <cell r="CP58">
            <v>5140</v>
          </cell>
          <cell r="CQ58">
            <v>37932</v>
          </cell>
          <cell r="CR58">
            <v>273582.7</v>
          </cell>
          <cell r="CS58">
            <v>1699.94</v>
          </cell>
          <cell r="CT58">
            <v>88889.36</v>
          </cell>
          <cell r="CU58">
            <v>10407.209999999999</v>
          </cell>
          <cell r="CV58">
            <v>40445.760000000002</v>
          </cell>
          <cell r="CW58">
            <v>14577.6</v>
          </cell>
          <cell r="CX58">
            <v>9298.69</v>
          </cell>
          <cell r="CY58">
            <v>490.12</v>
          </cell>
          <cell r="CZ58">
            <v>2208</v>
          </cell>
          <cell r="DA58">
            <v>103</v>
          </cell>
          <cell r="DB58">
            <v>3236.86</v>
          </cell>
          <cell r="DC58">
            <v>1503.97</v>
          </cell>
          <cell r="DD58">
            <v>2430.83</v>
          </cell>
          <cell r="DE58">
            <v>7352.23</v>
          </cell>
          <cell r="DF58">
            <v>898.24</v>
          </cell>
          <cell r="DG58">
            <v>9206.24</v>
          </cell>
          <cell r="DH58">
            <v>2867.2</v>
          </cell>
          <cell r="DI58">
            <v>3046.02</v>
          </cell>
          <cell r="DJ58">
            <v>27667.16</v>
          </cell>
          <cell r="DK58">
            <v>18305.259999999998</v>
          </cell>
          <cell r="DL58">
            <v>0</v>
          </cell>
          <cell r="DM58">
            <v>6840.27</v>
          </cell>
          <cell r="DN58">
            <v>1938</v>
          </cell>
          <cell r="DO58">
            <v>0</v>
          </cell>
          <cell r="DP58">
            <v>5788.83</v>
          </cell>
          <cell r="DQ58">
            <v>0</v>
          </cell>
          <cell r="DR58">
            <v>1112.07</v>
          </cell>
          <cell r="DS58">
            <v>17378.43</v>
          </cell>
          <cell r="DT58">
            <v>0</v>
          </cell>
          <cell r="DU58">
            <v>0</v>
          </cell>
          <cell r="DV58">
            <v>4831.62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4831.62</v>
          </cell>
          <cell r="EB58">
            <v>1</v>
          </cell>
          <cell r="EC58">
            <v>0</v>
          </cell>
          <cell r="ED58">
            <v>4831.62</v>
          </cell>
          <cell r="EE58">
            <v>0</v>
          </cell>
          <cell r="EF58">
            <v>0</v>
          </cell>
          <cell r="EG58">
            <v>96577.870000000112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 t="str">
            <v>N</v>
          </cell>
          <cell r="EN58" t="str">
            <v>Y</v>
          </cell>
          <cell r="EO58" t="str">
            <v/>
          </cell>
          <cell r="EP58">
            <v>0</v>
          </cell>
          <cell r="EQ58" t="str">
            <v/>
          </cell>
          <cell r="ER58" t="str">
            <v>Y</v>
          </cell>
          <cell r="ES58" t="str">
            <v>Y</v>
          </cell>
          <cell r="ET58">
            <v>0</v>
          </cell>
          <cell r="EU58" t="str">
            <v>Y</v>
          </cell>
          <cell r="EV58">
            <v>0</v>
          </cell>
          <cell r="EW58" t="str">
            <v/>
          </cell>
          <cell r="EX58">
            <v>0</v>
          </cell>
          <cell r="EY58" t="str">
            <v>Y</v>
          </cell>
          <cell r="EZ58" t="str">
            <v>Y</v>
          </cell>
          <cell r="FA58" t="str">
            <v/>
          </cell>
          <cell r="FB58" t="str">
            <v>Y</v>
          </cell>
          <cell r="FC58" t="str">
            <v/>
          </cell>
          <cell r="FD58" t="str">
            <v>Y</v>
          </cell>
          <cell r="FE58" t="str">
            <v/>
          </cell>
          <cell r="FF58" t="str">
            <v>Y</v>
          </cell>
          <cell r="FG58">
            <v>0</v>
          </cell>
          <cell r="FH58" t="str">
            <v>Y</v>
          </cell>
          <cell r="FI58">
            <v>0</v>
          </cell>
          <cell r="FJ58" t="str">
            <v>Y</v>
          </cell>
          <cell r="FK58">
            <v>0</v>
          </cell>
          <cell r="FL58">
            <v>96577.870000000112</v>
          </cell>
          <cell r="FM58">
            <v>0</v>
          </cell>
          <cell r="FN58">
            <v>96577.870000000112</v>
          </cell>
          <cell r="FO58">
            <v>0</v>
          </cell>
          <cell r="FP58">
            <v>96577.870000000112</v>
          </cell>
          <cell r="FQ58" t="str">
            <v>Y</v>
          </cell>
          <cell r="FR58" t="str">
            <v>JUDY WHITE</v>
          </cell>
          <cell r="FS58" t="str">
            <v>OFFICE MANAGER</v>
          </cell>
          <cell r="FT58">
            <v>44313</v>
          </cell>
          <cell r="FU58" t="str">
            <v>AARON BATTERSBY</v>
          </cell>
          <cell r="FV58">
            <v>44313</v>
          </cell>
          <cell r="FW58" t="str">
            <v>Y</v>
          </cell>
        </row>
        <row r="59">
          <cell r="B59">
            <v>4880</v>
          </cell>
          <cell r="C59" t="str">
            <v>Woodham Walter CE P</v>
          </cell>
          <cell r="D59">
            <v>514922.5</v>
          </cell>
          <cell r="E59">
            <v>514922.5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11693</v>
          </cell>
          <cell r="K59">
            <v>11693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43040</v>
          </cell>
          <cell r="Q59">
            <v>43040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e">
            <v>#REF!</v>
          </cell>
          <cell r="AD59" t="e">
            <v>#REF!</v>
          </cell>
          <cell r="AE59">
            <v>673610.35</v>
          </cell>
          <cell r="AF59">
            <v>673610.35</v>
          </cell>
          <cell r="AG59">
            <v>0</v>
          </cell>
          <cell r="AH59">
            <v>545695.86</v>
          </cell>
          <cell r="AI59">
            <v>545695.86</v>
          </cell>
          <cell r="AJ59">
            <v>0</v>
          </cell>
          <cell r="AK59">
            <v>127914.49</v>
          </cell>
          <cell r="AL59">
            <v>0</v>
          </cell>
          <cell r="AM59">
            <v>0</v>
          </cell>
          <cell r="AN59">
            <v>252.5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1290.25</v>
          </cell>
          <cell r="AX59">
            <v>21459</v>
          </cell>
          <cell r="AY59">
            <v>20000</v>
          </cell>
          <cell r="AZ59">
            <v>13385</v>
          </cell>
          <cell r="BA59">
            <v>0</v>
          </cell>
          <cell r="BB59">
            <v>0</v>
          </cell>
          <cell r="BC59">
            <v>58153</v>
          </cell>
          <cell r="BD59">
            <v>9000</v>
          </cell>
          <cell r="BE59">
            <v>5917.09</v>
          </cell>
          <cell r="BF59" t="str">
            <v>PE Grant £17939  Covid catch up fund £3520</v>
          </cell>
          <cell r="BG59" t="str">
            <v>N</v>
          </cell>
          <cell r="BH59">
            <v>3235</v>
          </cell>
          <cell r="BI59" t="str">
            <v>Woodham Walter CE P</v>
          </cell>
          <cell r="BJ59" t="str">
            <v>Tina Hewer</v>
          </cell>
          <cell r="BK59" t="str">
            <v>admin@woodhamwalter.essex.sch.uk</v>
          </cell>
          <cell r="BL59" t="str">
            <v>DANBURY 223264</v>
          </cell>
          <cell r="BM59" t="str">
            <v>N</v>
          </cell>
          <cell r="BN59" t="str">
            <v>Y</v>
          </cell>
          <cell r="BO59" t="str">
            <v>FINAL</v>
          </cell>
          <cell r="BP59" t="str">
            <v>Y</v>
          </cell>
          <cell r="BQ59" t="str">
            <v>Accruals</v>
          </cell>
          <cell r="BR59" t="str">
            <v>N</v>
          </cell>
          <cell r="BS59" t="str">
            <v>N</v>
          </cell>
          <cell r="BT59">
            <v>63479.25</v>
          </cell>
          <cell r="BU59">
            <v>0</v>
          </cell>
          <cell r="BV59">
            <v>6242.1</v>
          </cell>
          <cell r="BW59">
            <v>514922.5</v>
          </cell>
          <cell r="BX59">
            <v>0</v>
          </cell>
          <cell r="BY59">
            <v>11693</v>
          </cell>
          <cell r="BZ59">
            <v>0</v>
          </cell>
          <cell r="CA59">
            <v>43040</v>
          </cell>
          <cell r="CB59">
            <v>0</v>
          </cell>
          <cell r="CC59">
            <v>491.2</v>
          </cell>
          <cell r="CD59">
            <v>401.82</v>
          </cell>
          <cell r="CE59">
            <v>0</v>
          </cell>
          <cell r="CF59">
            <v>7346.57</v>
          </cell>
          <cell r="CG59">
            <v>2550</v>
          </cell>
          <cell r="CH59">
            <v>0</v>
          </cell>
          <cell r="CI59">
            <v>1277</v>
          </cell>
          <cell r="CJ59">
            <v>391</v>
          </cell>
          <cell r="CK59">
            <v>0</v>
          </cell>
          <cell r="CL59">
            <v>0</v>
          </cell>
          <cell r="CM59">
            <v>0</v>
          </cell>
          <cell r="CN59">
            <v>1290.25</v>
          </cell>
          <cell r="CO59">
            <v>705</v>
          </cell>
          <cell r="CP59">
            <v>6540</v>
          </cell>
          <cell r="CQ59">
            <v>27241</v>
          </cell>
          <cell r="CR59">
            <v>287562.48</v>
          </cell>
          <cell r="CS59">
            <v>0</v>
          </cell>
          <cell r="CT59">
            <v>93926.35</v>
          </cell>
          <cell r="CU59">
            <v>24073.279999999999</v>
          </cell>
          <cell r="CV59">
            <v>21194.12</v>
          </cell>
          <cell r="CW59">
            <v>20277.21</v>
          </cell>
          <cell r="CX59">
            <v>1892.9</v>
          </cell>
          <cell r="CY59">
            <v>2627.86</v>
          </cell>
          <cell r="CZ59">
            <v>484</v>
          </cell>
          <cell r="DA59">
            <v>4599.63</v>
          </cell>
          <cell r="DB59">
            <v>779.08</v>
          </cell>
          <cell r="DC59">
            <v>2097.15</v>
          </cell>
          <cell r="DD59">
            <v>650.79999999999995</v>
          </cell>
          <cell r="DE59">
            <v>2130.0700000000002</v>
          </cell>
          <cell r="DF59">
            <v>930</v>
          </cell>
          <cell r="DG59">
            <v>13672.12</v>
          </cell>
          <cell r="DH59">
            <v>9481</v>
          </cell>
          <cell r="DI59">
            <v>6759.73</v>
          </cell>
          <cell r="DJ59">
            <v>9649.6299999999992</v>
          </cell>
          <cell r="DK59">
            <v>5227.72</v>
          </cell>
          <cell r="DL59">
            <v>0</v>
          </cell>
          <cell r="DM59">
            <v>7451.27</v>
          </cell>
          <cell r="DN59">
            <v>1400.87</v>
          </cell>
          <cell r="DO59">
            <v>0</v>
          </cell>
          <cell r="DP59">
            <v>12942.97</v>
          </cell>
          <cell r="DQ59">
            <v>0</v>
          </cell>
          <cell r="DR59">
            <v>395.44</v>
          </cell>
          <cell r="DS59">
            <v>29165.51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2990</v>
          </cell>
          <cell r="DZ59">
            <v>0</v>
          </cell>
          <cell r="EA59">
            <v>0</v>
          </cell>
          <cell r="EB59">
            <v>1</v>
          </cell>
          <cell r="EC59">
            <v>0</v>
          </cell>
          <cell r="ED59">
            <v>0</v>
          </cell>
          <cell r="EE59">
            <v>0</v>
          </cell>
          <cell r="EF59">
            <v>3315.01</v>
          </cell>
          <cell r="EG59">
            <v>121997.39999999991</v>
          </cell>
          <cell r="EH59">
            <v>0</v>
          </cell>
          <cell r="EI59">
            <v>5917.09</v>
          </cell>
          <cell r="EJ59">
            <v>0</v>
          </cell>
          <cell r="EK59">
            <v>0</v>
          </cell>
          <cell r="EL59">
            <v>0</v>
          </cell>
          <cell r="EM59" t="str">
            <v>N</v>
          </cell>
          <cell r="EN59" t="str">
            <v>Y</v>
          </cell>
          <cell r="EO59" t="str">
            <v/>
          </cell>
          <cell r="EP59">
            <v>0</v>
          </cell>
          <cell r="EQ59" t="str">
            <v/>
          </cell>
          <cell r="ER59" t="str">
            <v>Y</v>
          </cell>
          <cell r="ES59" t="str">
            <v>Y</v>
          </cell>
          <cell r="ET59">
            <v>0</v>
          </cell>
          <cell r="EU59" t="str">
            <v>Y</v>
          </cell>
          <cell r="EV59">
            <v>0</v>
          </cell>
          <cell r="EW59" t="str">
            <v/>
          </cell>
          <cell r="EX59">
            <v>0</v>
          </cell>
          <cell r="EY59" t="str">
            <v>Y</v>
          </cell>
          <cell r="EZ59" t="str">
            <v>Y</v>
          </cell>
          <cell r="FA59" t="str">
            <v/>
          </cell>
          <cell r="FB59" t="str">
            <v>Y</v>
          </cell>
          <cell r="FC59" t="str">
            <v/>
          </cell>
          <cell r="FD59" t="str">
            <v>Y</v>
          </cell>
          <cell r="FE59" t="str">
            <v/>
          </cell>
          <cell r="FF59" t="str">
            <v>Y</v>
          </cell>
          <cell r="FG59">
            <v>0</v>
          </cell>
          <cell r="FH59" t="str">
            <v>Y</v>
          </cell>
          <cell r="FI59">
            <v>0</v>
          </cell>
          <cell r="FJ59" t="str">
            <v>Y</v>
          </cell>
          <cell r="FK59">
            <v>0</v>
          </cell>
          <cell r="FL59">
            <v>121997.39999999991</v>
          </cell>
          <cell r="FM59">
            <v>0</v>
          </cell>
          <cell r="FN59">
            <v>121997.39999999991</v>
          </cell>
          <cell r="FO59">
            <v>5917.09</v>
          </cell>
          <cell r="FP59">
            <v>127914.4899999999</v>
          </cell>
          <cell r="FQ59" t="str">
            <v>Y</v>
          </cell>
          <cell r="FR59" t="str">
            <v>Tina Hewer</v>
          </cell>
          <cell r="FS59" t="str">
            <v>SBM</v>
          </cell>
          <cell r="FT59">
            <v>44313</v>
          </cell>
          <cell r="FU59" t="str">
            <v>Sue Dodd</v>
          </cell>
          <cell r="FV59">
            <v>44313</v>
          </cell>
          <cell r="FW59" t="str">
            <v>Y</v>
          </cell>
        </row>
        <row r="60">
          <cell r="B60">
            <v>1640</v>
          </cell>
          <cell r="C60" t="str">
            <v>Tanglewood Nursery School</v>
          </cell>
          <cell r="D60">
            <v>647532.12</v>
          </cell>
          <cell r="E60">
            <v>647532.12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84010</v>
          </cell>
          <cell r="K60">
            <v>84010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e">
            <v>#REF!</v>
          </cell>
          <cell r="AD60" t="e">
            <v>#REF!</v>
          </cell>
          <cell r="AE60">
            <v>786394.72</v>
          </cell>
          <cell r="AF60">
            <v>786394.72</v>
          </cell>
          <cell r="AG60">
            <v>0</v>
          </cell>
          <cell r="AH60">
            <v>726322.52</v>
          </cell>
          <cell r="AI60">
            <v>726322.51999999944</v>
          </cell>
          <cell r="AJ60">
            <v>0</v>
          </cell>
          <cell r="AK60">
            <v>60072.2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25253</v>
          </cell>
          <cell r="BC60">
            <v>0</v>
          </cell>
          <cell r="BD60">
            <v>30822</v>
          </cell>
          <cell r="BE60">
            <v>3996.7200000000012</v>
          </cell>
          <cell r="BF60">
            <v>0</v>
          </cell>
          <cell r="BG60" t="str">
            <v>N</v>
          </cell>
          <cell r="BH60">
            <v>1000</v>
          </cell>
          <cell r="BI60" t="str">
            <v>Tanglewood Nursery School</v>
          </cell>
          <cell r="BJ60" t="str">
            <v>lucy birt</v>
          </cell>
          <cell r="BK60" t="str">
            <v>admin@tanglewood.essex.sch.uk</v>
          </cell>
          <cell r="BL60" t="str">
            <v>01245-352788</v>
          </cell>
          <cell r="BM60" t="str">
            <v>N</v>
          </cell>
          <cell r="BN60" t="str">
            <v>Y</v>
          </cell>
          <cell r="BO60" t="str">
            <v>FINAL</v>
          </cell>
          <cell r="BP60" t="str">
            <v>Y</v>
          </cell>
          <cell r="BQ60" t="str">
            <v>Accruals</v>
          </cell>
          <cell r="BR60" t="str">
            <v>N</v>
          </cell>
          <cell r="BS60" t="str">
            <v>N</v>
          </cell>
          <cell r="BT60">
            <v>48539.88</v>
          </cell>
          <cell r="BU60">
            <v>0</v>
          </cell>
          <cell r="BV60">
            <v>6312.72</v>
          </cell>
          <cell r="BW60">
            <v>647532.12</v>
          </cell>
          <cell r="BX60">
            <v>0</v>
          </cell>
          <cell r="BY60">
            <v>84010</v>
          </cell>
          <cell r="BZ60">
            <v>0</v>
          </cell>
          <cell r="CA60">
            <v>0</v>
          </cell>
          <cell r="CB60">
            <v>0</v>
          </cell>
          <cell r="CC60">
            <v>500</v>
          </cell>
          <cell r="CD60">
            <v>17458</v>
          </cell>
          <cell r="CE60">
            <v>0</v>
          </cell>
          <cell r="CF60">
            <v>0</v>
          </cell>
          <cell r="CG60">
            <v>352</v>
          </cell>
          <cell r="CH60">
            <v>76</v>
          </cell>
          <cell r="CI60">
            <v>0</v>
          </cell>
          <cell r="CJ60">
            <v>9247.52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232524.57</v>
          </cell>
          <cell r="CS60">
            <v>267.60000000000002</v>
          </cell>
          <cell r="CT60">
            <v>337377.34</v>
          </cell>
          <cell r="CU60">
            <v>26098.11</v>
          </cell>
          <cell r="CV60">
            <v>55552.46</v>
          </cell>
          <cell r="CW60">
            <v>0</v>
          </cell>
          <cell r="CX60">
            <v>0</v>
          </cell>
          <cell r="CY60">
            <v>2908.19</v>
          </cell>
          <cell r="CZ60">
            <v>1646</v>
          </cell>
          <cell r="DA60">
            <v>8667.35</v>
          </cell>
          <cell r="DB60">
            <v>0</v>
          </cell>
          <cell r="DC60">
            <v>2987.58</v>
          </cell>
          <cell r="DD60">
            <v>2995.56</v>
          </cell>
          <cell r="DE60">
            <v>18221.89</v>
          </cell>
          <cell r="DF60">
            <v>806.53</v>
          </cell>
          <cell r="DG60">
            <v>4796.74</v>
          </cell>
          <cell r="DH60">
            <v>0</v>
          </cell>
          <cell r="DI60">
            <v>11610.23</v>
          </cell>
          <cell r="DJ60">
            <v>2697.24</v>
          </cell>
          <cell r="DK60">
            <v>0</v>
          </cell>
          <cell r="DL60">
            <v>0</v>
          </cell>
          <cell r="DM60">
            <v>18387.099999999999</v>
          </cell>
          <cell r="DN60">
            <v>3078</v>
          </cell>
          <cell r="DO60">
            <v>0</v>
          </cell>
          <cell r="DP60">
            <v>4452.2700000000004</v>
          </cell>
          <cell r="DQ60">
            <v>0</v>
          </cell>
          <cell r="DR60">
            <v>0</v>
          </cell>
          <cell r="DS60">
            <v>16565.28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5039</v>
          </cell>
          <cell r="DZ60">
            <v>0</v>
          </cell>
          <cell r="EA60">
            <v>0</v>
          </cell>
          <cell r="EB60">
            <v>1</v>
          </cell>
          <cell r="EC60">
            <v>0</v>
          </cell>
          <cell r="ED60">
            <v>7355</v>
          </cell>
          <cell r="EE60">
            <v>0</v>
          </cell>
          <cell r="EF60">
            <v>0</v>
          </cell>
          <cell r="EG60">
            <v>56075.480000000098</v>
          </cell>
          <cell r="EH60">
            <v>0</v>
          </cell>
          <cell r="EI60">
            <v>3996.7200000000012</v>
          </cell>
          <cell r="EJ60">
            <v>0</v>
          </cell>
          <cell r="EK60">
            <v>0</v>
          </cell>
          <cell r="EL60">
            <v>0</v>
          </cell>
          <cell r="EM60" t="str">
            <v>N</v>
          </cell>
          <cell r="EN60" t="str">
            <v>Y</v>
          </cell>
          <cell r="EO60" t="str">
            <v/>
          </cell>
          <cell r="EP60">
            <v>0</v>
          </cell>
          <cell r="EQ60" t="str">
            <v/>
          </cell>
          <cell r="ER60" t="str">
            <v>Y</v>
          </cell>
          <cell r="ES60" t="str">
            <v>Y</v>
          </cell>
          <cell r="ET60">
            <v>0</v>
          </cell>
          <cell r="EU60" t="str">
            <v>Y</v>
          </cell>
          <cell r="EV60">
            <v>0</v>
          </cell>
          <cell r="EW60" t="str">
            <v/>
          </cell>
          <cell r="EX60">
            <v>0</v>
          </cell>
          <cell r="EY60" t="str">
            <v>Y</v>
          </cell>
          <cell r="EZ60" t="str">
            <v>Y</v>
          </cell>
          <cell r="FA60" t="str">
            <v/>
          </cell>
          <cell r="FB60" t="str">
            <v>Y</v>
          </cell>
          <cell r="FC60" t="str">
            <v/>
          </cell>
          <cell r="FD60" t="str">
            <v>Y</v>
          </cell>
          <cell r="FE60" t="str">
            <v/>
          </cell>
          <cell r="FF60" t="str">
            <v>Y</v>
          </cell>
          <cell r="FG60">
            <v>0</v>
          </cell>
          <cell r="FH60" t="str">
            <v>Y</v>
          </cell>
          <cell r="FI60">
            <v>0</v>
          </cell>
          <cell r="FJ60" t="str">
            <v>Y</v>
          </cell>
          <cell r="FK60">
            <v>0</v>
          </cell>
          <cell r="FL60">
            <v>56075.480000000098</v>
          </cell>
          <cell r="FM60">
            <v>0</v>
          </cell>
          <cell r="FN60">
            <v>56075.480000000098</v>
          </cell>
          <cell r="FO60">
            <v>3996.7200000000012</v>
          </cell>
          <cell r="FP60">
            <v>60072.200000000099</v>
          </cell>
          <cell r="FQ60" t="str">
            <v>Y</v>
          </cell>
          <cell r="FR60" t="str">
            <v>LUCY BIRT</v>
          </cell>
          <cell r="FS60" t="str">
            <v>Finance Officer</v>
          </cell>
          <cell r="FT60">
            <v>44313</v>
          </cell>
          <cell r="FU60" t="str">
            <v xml:space="preserve">DEBS WATSON </v>
          </cell>
          <cell r="FV60">
            <v>44313</v>
          </cell>
          <cell r="FW60" t="str">
            <v>Y</v>
          </cell>
        </row>
        <row r="61"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J61"/>
          <cell r="BK61"/>
          <cell r="BL61"/>
          <cell r="BM61"/>
          <cell r="BN61"/>
          <cell r="BO61"/>
          <cell r="BP61"/>
          <cell r="BQ61"/>
          <cell r="BR61"/>
          <cell r="BS61"/>
          <cell r="BT61"/>
          <cell r="BU61"/>
          <cell r="BV61"/>
          <cell r="BW61"/>
          <cell r="BX61"/>
          <cell r="BY61"/>
          <cell r="BZ61"/>
          <cell r="CA61"/>
          <cell r="CB61"/>
          <cell r="CC61"/>
          <cell r="CD61"/>
          <cell r="CE61"/>
          <cell r="CF61"/>
          <cell r="CG61"/>
          <cell r="CH61"/>
          <cell r="CI61"/>
          <cell r="CJ61"/>
          <cell r="CK61"/>
          <cell r="CL61"/>
          <cell r="CM61"/>
          <cell r="CN61"/>
          <cell r="CO61"/>
          <cell r="CP61"/>
          <cell r="CQ61"/>
          <cell r="CR61"/>
          <cell r="CS61"/>
          <cell r="CT61"/>
          <cell r="CU61"/>
          <cell r="CV61"/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I61"/>
          <cell r="DJ61"/>
          <cell r="DK61"/>
          <cell r="DL61"/>
          <cell r="DM61"/>
          <cell r="DN61"/>
          <cell r="DO61"/>
          <cell r="DP61"/>
          <cell r="DQ61"/>
          <cell r="DR61"/>
          <cell r="DS61"/>
          <cell r="DT61"/>
          <cell r="DU61"/>
          <cell r="DV61"/>
          <cell r="DW61"/>
          <cell r="DX61"/>
          <cell r="DY61"/>
          <cell r="DZ61"/>
          <cell r="EA61"/>
          <cell r="EB61"/>
          <cell r="EC61"/>
          <cell r="ED61"/>
          <cell r="EE61"/>
          <cell r="EF61"/>
          <cell r="EG61"/>
          <cell r="EH61"/>
          <cell r="EI61"/>
          <cell r="EJ61"/>
          <cell r="EK61"/>
          <cell r="EM61"/>
          <cell r="EN61"/>
          <cell r="ET61"/>
          <cell r="EV61"/>
          <cell r="FA61"/>
          <cell r="FC61"/>
          <cell r="FE61"/>
          <cell r="FG61"/>
          <cell r="FI61"/>
          <cell r="FK61"/>
          <cell r="FL61"/>
          <cell r="FM61"/>
          <cell r="FN61"/>
          <cell r="FO61"/>
          <cell r="FP61"/>
          <cell r="FR61"/>
          <cell r="FS61"/>
          <cell r="FT61"/>
          <cell r="FU61"/>
          <cell r="FV61"/>
        </row>
        <row r="62"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J62"/>
          <cell r="BK62"/>
          <cell r="BL62"/>
          <cell r="BM62"/>
          <cell r="BN62"/>
          <cell r="BO62"/>
          <cell r="BP62"/>
          <cell r="BQ62"/>
          <cell r="BR62"/>
          <cell r="BS62"/>
          <cell r="BT62"/>
          <cell r="BU62"/>
          <cell r="BV62"/>
          <cell r="BW62"/>
          <cell r="BX62"/>
          <cell r="BY62"/>
          <cell r="BZ62"/>
          <cell r="CA62"/>
          <cell r="CB62"/>
          <cell r="CC62"/>
          <cell r="CD62"/>
          <cell r="CE62"/>
          <cell r="CF62"/>
          <cell r="CG62"/>
          <cell r="CH62"/>
          <cell r="CI62"/>
          <cell r="CJ62"/>
          <cell r="CK62"/>
          <cell r="CL62"/>
          <cell r="CM62"/>
          <cell r="CN62"/>
          <cell r="CO62"/>
          <cell r="CP62"/>
          <cell r="CQ62"/>
          <cell r="CR62"/>
          <cell r="CS62"/>
          <cell r="CT62"/>
          <cell r="CU62"/>
          <cell r="CV62"/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I62"/>
          <cell r="DJ62"/>
          <cell r="DK62"/>
          <cell r="DL62"/>
          <cell r="DM62"/>
          <cell r="DN62"/>
          <cell r="DO62"/>
          <cell r="DP62"/>
          <cell r="DQ62"/>
          <cell r="DR62"/>
          <cell r="DS62"/>
          <cell r="DT62"/>
          <cell r="DU62"/>
          <cell r="DV62"/>
          <cell r="DW62"/>
          <cell r="DX62"/>
          <cell r="DY62"/>
          <cell r="DZ62"/>
          <cell r="EA62"/>
          <cell r="EB62"/>
          <cell r="EC62"/>
          <cell r="ED62"/>
          <cell r="EE62"/>
          <cell r="EF62"/>
          <cell r="EG62"/>
          <cell r="EH62"/>
          <cell r="EI62"/>
          <cell r="EJ62"/>
          <cell r="EK62"/>
          <cell r="EM62"/>
          <cell r="EN62"/>
          <cell r="ET62"/>
          <cell r="EV62"/>
          <cell r="FA62"/>
          <cell r="FC62"/>
          <cell r="FE62"/>
          <cell r="FG62"/>
          <cell r="FI62"/>
          <cell r="FK62"/>
          <cell r="FL62"/>
          <cell r="FM62"/>
          <cell r="FN62"/>
          <cell r="FO62"/>
          <cell r="FP62"/>
          <cell r="FR62"/>
          <cell r="FS62"/>
          <cell r="FT62"/>
          <cell r="FU62"/>
          <cell r="FV62"/>
        </row>
        <row r="63"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J63"/>
          <cell r="BK63"/>
          <cell r="BL63"/>
          <cell r="BM63"/>
          <cell r="BN63"/>
          <cell r="BO63"/>
          <cell r="BP63"/>
          <cell r="BQ63"/>
          <cell r="BR63"/>
          <cell r="BS63"/>
          <cell r="BT63"/>
          <cell r="BU63"/>
          <cell r="BV63"/>
          <cell r="BW63"/>
          <cell r="BX63"/>
          <cell r="BY63"/>
          <cell r="BZ63"/>
          <cell r="CA63"/>
          <cell r="CB63"/>
          <cell r="CC63"/>
          <cell r="CD63"/>
          <cell r="CE63"/>
          <cell r="CF63"/>
          <cell r="CG63"/>
          <cell r="CH63"/>
          <cell r="CI63"/>
          <cell r="CJ63"/>
          <cell r="CK63"/>
          <cell r="CL63"/>
          <cell r="CM63"/>
          <cell r="CN63"/>
          <cell r="CO63"/>
          <cell r="CP63"/>
          <cell r="CQ63"/>
          <cell r="CR63"/>
          <cell r="CS63"/>
          <cell r="CT63"/>
          <cell r="CU63"/>
          <cell r="CV63"/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I63"/>
          <cell r="DJ63"/>
          <cell r="DK63"/>
          <cell r="DL63"/>
          <cell r="DM63"/>
          <cell r="DN63"/>
          <cell r="DO63"/>
          <cell r="DP63"/>
          <cell r="DQ63"/>
          <cell r="DR63"/>
          <cell r="DS63"/>
          <cell r="DT63"/>
          <cell r="DU63"/>
          <cell r="DV63"/>
          <cell r="DW63"/>
          <cell r="DX63"/>
          <cell r="DY63"/>
          <cell r="DZ63"/>
          <cell r="EA63"/>
          <cell r="EB63"/>
          <cell r="EC63"/>
          <cell r="ED63"/>
          <cell r="EE63"/>
          <cell r="EF63"/>
          <cell r="EG63"/>
          <cell r="EH63"/>
          <cell r="EI63"/>
          <cell r="EJ63"/>
          <cell r="EK63"/>
          <cell r="EM63"/>
          <cell r="EN63"/>
          <cell r="ET63"/>
          <cell r="EV63"/>
          <cell r="FA63"/>
          <cell r="FC63"/>
          <cell r="FE63"/>
          <cell r="FG63"/>
          <cell r="FI63"/>
          <cell r="FK63"/>
          <cell r="FL63"/>
          <cell r="FM63"/>
          <cell r="FN63"/>
          <cell r="FO63"/>
          <cell r="FP63"/>
          <cell r="FR63"/>
          <cell r="FS63"/>
          <cell r="FT63"/>
          <cell r="FU63"/>
          <cell r="FV63"/>
        </row>
        <row r="64"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  <cell r="BJ64"/>
          <cell r="BK64"/>
          <cell r="BL64"/>
          <cell r="BM64"/>
          <cell r="BN64"/>
          <cell r="BO64"/>
          <cell r="BP64"/>
          <cell r="BQ64"/>
          <cell r="BR64"/>
          <cell r="BS64"/>
          <cell r="BT64"/>
          <cell r="BU64"/>
          <cell r="BV64"/>
          <cell r="BW64"/>
          <cell r="BX64"/>
          <cell r="BY64"/>
          <cell r="BZ64"/>
          <cell r="CA64"/>
          <cell r="CB64"/>
          <cell r="CC64"/>
          <cell r="CD64"/>
          <cell r="CE64"/>
          <cell r="CF64"/>
          <cell r="CG64"/>
          <cell r="CH64"/>
          <cell r="CI64"/>
          <cell r="CJ64"/>
          <cell r="CK64"/>
          <cell r="CL64"/>
          <cell r="CM64"/>
          <cell r="CN64"/>
          <cell r="CO64"/>
          <cell r="CP64"/>
          <cell r="CQ64"/>
          <cell r="CR64"/>
          <cell r="CS64"/>
          <cell r="CT64"/>
          <cell r="CU64"/>
          <cell r="CV64"/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I64"/>
          <cell r="DJ64"/>
          <cell r="DK64"/>
          <cell r="DL64"/>
          <cell r="DM64"/>
          <cell r="DN64"/>
          <cell r="DO64"/>
          <cell r="DP64"/>
          <cell r="DQ64"/>
          <cell r="DR64"/>
          <cell r="DS64"/>
          <cell r="DT64"/>
          <cell r="DU64"/>
          <cell r="DV64"/>
          <cell r="DW64"/>
          <cell r="DX64"/>
          <cell r="DY64"/>
          <cell r="DZ64"/>
          <cell r="EA64"/>
          <cell r="EB64"/>
          <cell r="EC64"/>
          <cell r="ED64"/>
          <cell r="EE64"/>
          <cell r="EF64"/>
          <cell r="EG64"/>
          <cell r="EH64"/>
          <cell r="EI64"/>
          <cell r="EJ64"/>
          <cell r="EK64"/>
          <cell r="EM64"/>
          <cell r="EN64"/>
          <cell r="ET64"/>
          <cell r="EV64"/>
          <cell r="FA64"/>
          <cell r="FC64"/>
          <cell r="FE64"/>
          <cell r="FG64"/>
          <cell r="FI64"/>
          <cell r="FK64"/>
          <cell r="FL64"/>
          <cell r="FM64"/>
          <cell r="FN64"/>
          <cell r="FO64"/>
          <cell r="FP64"/>
          <cell r="FR64"/>
          <cell r="FS64"/>
          <cell r="FT64"/>
          <cell r="FU64"/>
          <cell r="FV64"/>
        </row>
        <row r="65"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Z65"/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J65"/>
          <cell r="BK65"/>
          <cell r="BL65"/>
          <cell r="BM65"/>
          <cell r="BN65"/>
          <cell r="BO65"/>
          <cell r="BP65"/>
          <cell r="BQ65"/>
          <cell r="BR65"/>
          <cell r="BS65"/>
          <cell r="BT65"/>
          <cell r="BU65"/>
          <cell r="BV65"/>
          <cell r="BW65"/>
          <cell r="BX65"/>
          <cell r="BY65"/>
          <cell r="BZ65"/>
          <cell r="CA65"/>
          <cell r="CB65"/>
          <cell r="CC65"/>
          <cell r="CD65"/>
          <cell r="CE65"/>
          <cell r="CF65"/>
          <cell r="CG65"/>
          <cell r="CH65"/>
          <cell r="CI65"/>
          <cell r="CJ65"/>
          <cell r="CK65"/>
          <cell r="CL65"/>
          <cell r="CM65"/>
          <cell r="CN65"/>
          <cell r="CO65"/>
          <cell r="CP65"/>
          <cell r="CQ65"/>
          <cell r="CR65"/>
          <cell r="CS65"/>
          <cell r="CT65"/>
          <cell r="CU65"/>
          <cell r="CV65"/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I65"/>
          <cell r="DJ65"/>
          <cell r="DK65"/>
          <cell r="DL65"/>
          <cell r="DM65"/>
          <cell r="DN65"/>
          <cell r="DO65"/>
          <cell r="DP65"/>
          <cell r="DQ65"/>
          <cell r="DR65"/>
          <cell r="DS65"/>
          <cell r="DT65"/>
          <cell r="DU65"/>
          <cell r="DV65"/>
          <cell r="DW65"/>
          <cell r="DX65"/>
          <cell r="DY65"/>
          <cell r="DZ65"/>
          <cell r="EA65"/>
          <cell r="EB65"/>
          <cell r="EC65"/>
          <cell r="ED65"/>
          <cell r="EE65"/>
          <cell r="EF65"/>
          <cell r="EG65"/>
          <cell r="EH65"/>
          <cell r="EI65"/>
          <cell r="EJ65"/>
          <cell r="EK65"/>
          <cell r="EM65"/>
          <cell r="EN65"/>
          <cell r="ET65"/>
          <cell r="EV65"/>
          <cell r="FA65"/>
          <cell r="FC65"/>
          <cell r="FE65"/>
          <cell r="FG65"/>
          <cell r="FI65"/>
          <cell r="FK65"/>
          <cell r="FL65"/>
          <cell r="FM65"/>
          <cell r="FN65"/>
          <cell r="FO65"/>
          <cell r="FP65"/>
          <cell r="FR65"/>
          <cell r="FS65"/>
          <cell r="FT65"/>
          <cell r="FU65"/>
          <cell r="F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  <cell r="AU66"/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/>
          <cell r="BG66"/>
          <cell r="BJ66"/>
          <cell r="BK66"/>
          <cell r="BL66"/>
          <cell r="BM66"/>
          <cell r="BN66"/>
          <cell r="BO66"/>
          <cell r="BP66"/>
          <cell r="BQ66"/>
          <cell r="BR66"/>
          <cell r="BS66"/>
          <cell r="BT66"/>
          <cell r="BU66"/>
          <cell r="BV66"/>
          <cell r="BW66"/>
          <cell r="BX66"/>
          <cell r="BY66"/>
          <cell r="BZ66"/>
          <cell r="CA66"/>
          <cell r="CB66"/>
          <cell r="CC66"/>
          <cell r="CD66"/>
          <cell r="CE66"/>
          <cell r="CF66"/>
          <cell r="CG66"/>
          <cell r="CH66"/>
          <cell r="CI66"/>
          <cell r="CJ66"/>
          <cell r="CK66"/>
          <cell r="CL66"/>
          <cell r="CM66"/>
          <cell r="CN66"/>
          <cell r="CO66"/>
          <cell r="CP66"/>
          <cell r="CQ66"/>
          <cell r="CR66"/>
          <cell r="CS66"/>
          <cell r="CT66"/>
          <cell r="CU66"/>
          <cell r="CV66"/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I66"/>
          <cell r="DJ66"/>
          <cell r="DK66"/>
          <cell r="DL66"/>
          <cell r="DM66"/>
          <cell r="DN66"/>
          <cell r="DO66"/>
          <cell r="DP66"/>
          <cell r="DQ66"/>
          <cell r="DR66"/>
          <cell r="DS66"/>
          <cell r="DT66"/>
          <cell r="DU66"/>
          <cell r="DV66"/>
          <cell r="DW66"/>
          <cell r="DX66"/>
          <cell r="DY66"/>
          <cell r="DZ66"/>
          <cell r="EA66"/>
          <cell r="EB66"/>
          <cell r="EC66"/>
          <cell r="ED66"/>
          <cell r="EE66"/>
          <cell r="EF66"/>
          <cell r="EG66"/>
          <cell r="EH66"/>
          <cell r="EI66"/>
          <cell r="EJ66"/>
          <cell r="EK66"/>
          <cell r="EM66"/>
          <cell r="EN66"/>
          <cell r="ET66"/>
          <cell r="EV66"/>
          <cell r="FA66"/>
          <cell r="FC66"/>
          <cell r="FE66"/>
          <cell r="FG66"/>
          <cell r="FI66"/>
          <cell r="FK66"/>
          <cell r="FL66"/>
          <cell r="FM66"/>
          <cell r="FN66"/>
          <cell r="FO66"/>
          <cell r="FP66"/>
          <cell r="FR66"/>
          <cell r="FS66"/>
          <cell r="FT66"/>
          <cell r="FU66"/>
          <cell r="FV66"/>
        </row>
        <row r="67"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/>
          <cell r="BG67"/>
          <cell r="BJ67"/>
          <cell r="BK67"/>
          <cell r="BL67"/>
          <cell r="BM67"/>
          <cell r="BN67"/>
          <cell r="BO67"/>
          <cell r="BP67"/>
          <cell r="BQ67"/>
          <cell r="BR67"/>
          <cell r="BS67"/>
          <cell r="BT67"/>
          <cell r="BU67"/>
          <cell r="BV67"/>
          <cell r="BW67"/>
          <cell r="BX67"/>
          <cell r="BY67"/>
          <cell r="BZ67"/>
          <cell r="CA67"/>
          <cell r="CB67"/>
          <cell r="CC67"/>
          <cell r="CD67"/>
          <cell r="CE67"/>
          <cell r="CF67"/>
          <cell r="CG67"/>
          <cell r="CH67"/>
          <cell r="CI67"/>
          <cell r="CJ67"/>
          <cell r="CK67"/>
          <cell r="CL67"/>
          <cell r="CM67"/>
          <cell r="CN67"/>
          <cell r="CO67"/>
          <cell r="CP67"/>
          <cell r="CQ67"/>
          <cell r="CR67"/>
          <cell r="CS67"/>
          <cell r="CT67"/>
          <cell r="CU67"/>
          <cell r="CV67"/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I67"/>
          <cell r="DJ67"/>
          <cell r="DK67"/>
          <cell r="DL67"/>
          <cell r="DM67"/>
          <cell r="DN67"/>
          <cell r="DO67"/>
          <cell r="DP67"/>
          <cell r="DQ67"/>
          <cell r="DR67"/>
          <cell r="DS67"/>
          <cell r="DT67"/>
          <cell r="DU67"/>
          <cell r="DV67"/>
          <cell r="DW67"/>
          <cell r="DX67"/>
          <cell r="DY67"/>
          <cell r="DZ67"/>
          <cell r="EA67"/>
          <cell r="EB67"/>
          <cell r="EC67"/>
          <cell r="ED67"/>
          <cell r="EE67"/>
          <cell r="EF67"/>
          <cell r="EG67"/>
          <cell r="EH67"/>
          <cell r="EI67"/>
          <cell r="EJ67"/>
          <cell r="EK67"/>
          <cell r="EM67"/>
          <cell r="EN67"/>
          <cell r="ET67"/>
          <cell r="EV67"/>
          <cell r="FA67"/>
          <cell r="FC67"/>
          <cell r="FE67"/>
          <cell r="FG67"/>
          <cell r="FI67"/>
          <cell r="FK67"/>
          <cell r="FL67"/>
          <cell r="FM67"/>
          <cell r="FN67"/>
          <cell r="FO67"/>
          <cell r="FP67"/>
          <cell r="FR67"/>
          <cell r="FS67"/>
          <cell r="FT67"/>
          <cell r="FU67"/>
          <cell r="FV67"/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/>
          <cell r="BG68"/>
          <cell r="BJ68"/>
          <cell r="BK68"/>
          <cell r="BL68"/>
          <cell r="BM68"/>
          <cell r="BN68"/>
          <cell r="BO68"/>
          <cell r="BP68"/>
          <cell r="BQ68"/>
          <cell r="BR68"/>
          <cell r="BS68"/>
          <cell r="BT68"/>
          <cell r="BU68"/>
          <cell r="BV68"/>
          <cell r="BW68"/>
          <cell r="BX68"/>
          <cell r="BY68"/>
          <cell r="BZ68"/>
          <cell r="CA68"/>
          <cell r="CB68"/>
          <cell r="CC68"/>
          <cell r="CD68"/>
          <cell r="CE68"/>
          <cell r="CF68"/>
          <cell r="CG68"/>
          <cell r="CH68"/>
          <cell r="CI68"/>
          <cell r="CJ68"/>
          <cell r="CK68"/>
          <cell r="CL68"/>
          <cell r="CM68"/>
          <cell r="CN68"/>
          <cell r="CO68"/>
          <cell r="CP68"/>
          <cell r="CQ68"/>
          <cell r="CR68"/>
          <cell r="CS68"/>
          <cell r="CT68"/>
          <cell r="CU68"/>
          <cell r="CV68"/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I68"/>
          <cell r="DJ68"/>
          <cell r="DK68"/>
          <cell r="DL68"/>
          <cell r="DM68"/>
          <cell r="DN68"/>
          <cell r="DO68"/>
          <cell r="DP68"/>
          <cell r="DQ68"/>
          <cell r="DR68"/>
          <cell r="DS68"/>
          <cell r="DT68"/>
          <cell r="DU68"/>
          <cell r="DV68"/>
          <cell r="DW68"/>
          <cell r="DX68"/>
          <cell r="DY68"/>
          <cell r="DZ68"/>
          <cell r="EA68"/>
          <cell r="EB68"/>
          <cell r="EC68"/>
          <cell r="ED68"/>
          <cell r="EE68"/>
          <cell r="EF68"/>
          <cell r="EG68"/>
          <cell r="EH68"/>
          <cell r="EI68"/>
          <cell r="EJ68"/>
          <cell r="EK68"/>
          <cell r="EM68"/>
          <cell r="EN68"/>
          <cell r="ET68"/>
          <cell r="EV68"/>
          <cell r="FA68"/>
          <cell r="FC68"/>
          <cell r="FE68"/>
          <cell r="FG68"/>
          <cell r="FI68"/>
          <cell r="FK68"/>
          <cell r="FL68"/>
          <cell r="FM68"/>
          <cell r="FN68"/>
          <cell r="FO68"/>
          <cell r="FP68"/>
          <cell r="FR68"/>
          <cell r="FS68"/>
          <cell r="FT68"/>
          <cell r="FU68"/>
          <cell r="FV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/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  <cell r="BJ69"/>
          <cell r="BK69"/>
          <cell r="BL69"/>
          <cell r="BM69"/>
          <cell r="BN69"/>
          <cell r="BO69"/>
          <cell r="BP69"/>
          <cell r="BQ69"/>
          <cell r="BR69"/>
          <cell r="BS69"/>
          <cell r="BT69"/>
          <cell r="BU69"/>
          <cell r="BV69"/>
          <cell r="BW69"/>
          <cell r="BX69"/>
          <cell r="BY69"/>
          <cell r="BZ69"/>
          <cell r="CA69"/>
          <cell r="CB69"/>
          <cell r="CC69"/>
          <cell r="CD69"/>
          <cell r="CE69"/>
          <cell r="CF69"/>
          <cell r="CG69"/>
          <cell r="CH69"/>
          <cell r="CI69"/>
          <cell r="CJ69"/>
          <cell r="CK69"/>
          <cell r="CL69"/>
          <cell r="CM69"/>
          <cell r="CN69"/>
          <cell r="CO69"/>
          <cell r="CP69"/>
          <cell r="CQ69"/>
          <cell r="CR69"/>
          <cell r="CS69"/>
          <cell r="CT69"/>
          <cell r="CU69"/>
          <cell r="CV69"/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I69"/>
          <cell r="DJ69"/>
          <cell r="DK69"/>
          <cell r="DL69"/>
          <cell r="DM69"/>
          <cell r="DN69"/>
          <cell r="DO69"/>
          <cell r="DP69"/>
          <cell r="DQ69"/>
          <cell r="DR69"/>
          <cell r="DS69"/>
          <cell r="DT69"/>
          <cell r="DU69"/>
          <cell r="DV69"/>
          <cell r="DW69"/>
          <cell r="DX69"/>
          <cell r="DY69"/>
          <cell r="DZ69"/>
          <cell r="EA69"/>
          <cell r="EB69"/>
          <cell r="EC69"/>
          <cell r="ED69"/>
          <cell r="EE69"/>
          <cell r="EF69"/>
          <cell r="EG69"/>
          <cell r="EH69"/>
          <cell r="EI69"/>
          <cell r="EJ69"/>
          <cell r="EK69"/>
          <cell r="EM69"/>
          <cell r="EN69"/>
          <cell r="ET69"/>
          <cell r="EV69"/>
          <cell r="FA69"/>
          <cell r="FC69"/>
          <cell r="FE69"/>
          <cell r="FG69"/>
          <cell r="FI69"/>
          <cell r="FK69"/>
          <cell r="FL69"/>
          <cell r="FM69"/>
          <cell r="FN69"/>
          <cell r="FO69"/>
          <cell r="FP69"/>
          <cell r="FR69"/>
          <cell r="FS69"/>
          <cell r="FT69"/>
          <cell r="FU69"/>
          <cell r="FV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Z70"/>
          <cell r="AA70"/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  <cell r="BJ70"/>
          <cell r="BK70"/>
          <cell r="BL70"/>
          <cell r="BM70"/>
          <cell r="BN70"/>
          <cell r="BO70"/>
          <cell r="BP70"/>
          <cell r="BQ70"/>
          <cell r="BR70"/>
          <cell r="BS70"/>
          <cell r="BT70"/>
          <cell r="BU70"/>
          <cell r="BV70"/>
          <cell r="BW70"/>
          <cell r="BX70"/>
          <cell r="BY70"/>
          <cell r="BZ70"/>
          <cell r="CA70"/>
          <cell r="CB70"/>
          <cell r="CC70"/>
          <cell r="CD70"/>
          <cell r="CE70"/>
          <cell r="CF70"/>
          <cell r="CG70"/>
          <cell r="CH70"/>
          <cell r="CI70"/>
          <cell r="CJ70"/>
          <cell r="CK70"/>
          <cell r="CL70"/>
          <cell r="CM70"/>
          <cell r="CN70"/>
          <cell r="CO70"/>
          <cell r="CP70"/>
          <cell r="CQ70"/>
          <cell r="CR70"/>
          <cell r="CS70"/>
          <cell r="CT70"/>
          <cell r="CU70"/>
          <cell r="CV70"/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I70"/>
          <cell r="DJ70"/>
          <cell r="DK70"/>
          <cell r="DL70"/>
          <cell r="DM70"/>
          <cell r="DN70"/>
          <cell r="DO70"/>
          <cell r="DP70"/>
          <cell r="DQ70"/>
          <cell r="DR70"/>
          <cell r="DS70"/>
          <cell r="DT70"/>
          <cell r="DU70"/>
          <cell r="DV70"/>
          <cell r="DW70"/>
          <cell r="DX70"/>
          <cell r="DY70"/>
          <cell r="DZ70"/>
          <cell r="EA70"/>
          <cell r="EB70"/>
          <cell r="EC70"/>
          <cell r="ED70"/>
          <cell r="EE70"/>
          <cell r="EF70"/>
          <cell r="EG70"/>
          <cell r="EH70"/>
          <cell r="EI70"/>
          <cell r="EJ70"/>
          <cell r="EK70"/>
          <cell r="EM70"/>
          <cell r="EN70"/>
          <cell r="ET70"/>
          <cell r="EV70"/>
          <cell r="FA70"/>
          <cell r="FC70"/>
          <cell r="FE70"/>
          <cell r="FG70"/>
          <cell r="FI70"/>
          <cell r="FK70"/>
          <cell r="FL70"/>
          <cell r="FM70"/>
          <cell r="FN70"/>
          <cell r="FO70"/>
          <cell r="FP70"/>
          <cell r="FR70"/>
          <cell r="FS70"/>
          <cell r="FT70"/>
          <cell r="FU70"/>
          <cell r="FV70"/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/>
          <cell r="BG71"/>
          <cell r="BJ71"/>
          <cell r="BK71"/>
          <cell r="BL71"/>
          <cell r="BM71"/>
          <cell r="BN71"/>
          <cell r="BO71"/>
          <cell r="BP71"/>
          <cell r="BQ71"/>
          <cell r="BR71"/>
          <cell r="BS71"/>
          <cell r="BT71"/>
          <cell r="BU71"/>
          <cell r="BV71"/>
          <cell r="BW71"/>
          <cell r="BX71"/>
          <cell r="BY71"/>
          <cell r="BZ71"/>
          <cell r="CA71"/>
          <cell r="CB71"/>
          <cell r="CC71"/>
          <cell r="CD71"/>
          <cell r="CE71"/>
          <cell r="CF71"/>
          <cell r="CG71"/>
          <cell r="CH71"/>
          <cell r="CI71"/>
          <cell r="CJ71"/>
          <cell r="CK71"/>
          <cell r="CL71"/>
          <cell r="CM71"/>
          <cell r="CN71"/>
          <cell r="CO71"/>
          <cell r="CP71"/>
          <cell r="CQ71"/>
          <cell r="CR71"/>
          <cell r="CS71"/>
          <cell r="CT71"/>
          <cell r="CU71"/>
          <cell r="CV71"/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I71"/>
          <cell r="DJ71"/>
          <cell r="DK71"/>
          <cell r="DL71"/>
          <cell r="DM71"/>
          <cell r="DN71"/>
          <cell r="DO71"/>
          <cell r="DP71"/>
          <cell r="DQ71"/>
          <cell r="DR71"/>
          <cell r="DS71"/>
          <cell r="DT71"/>
          <cell r="DU71"/>
          <cell r="DV71"/>
          <cell r="DW71"/>
          <cell r="DX71"/>
          <cell r="DY71"/>
          <cell r="DZ71"/>
          <cell r="EA71"/>
          <cell r="EB71"/>
          <cell r="EC71"/>
          <cell r="ED71"/>
          <cell r="EE71"/>
          <cell r="EF71"/>
          <cell r="EG71"/>
          <cell r="EH71"/>
          <cell r="EI71"/>
          <cell r="EJ71"/>
          <cell r="EK71"/>
          <cell r="EM71"/>
          <cell r="EN71"/>
          <cell r="ET71"/>
          <cell r="EV71"/>
          <cell r="FA71"/>
          <cell r="FC71"/>
          <cell r="FE71"/>
          <cell r="FG71"/>
          <cell r="FI71"/>
          <cell r="FK71"/>
          <cell r="FL71"/>
          <cell r="FM71"/>
          <cell r="FN71"/>
          <cell r="FO71"/>
          <cell r="FP71"/>
          <cell r="FR71"/>
          <cell r="FS71"/>
          <cell r="FT71"/>
          <cell r="FU71"/>
          <cell r="FV71"/>
        </row>
        <row r="72"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/>
          <cell r="BG72"/>
          <cell r="BJ72"/>
          <cell r="BK72"/>
          <cell r="BL72"/>
          <cell r="BM72"/>
          <cell r="BN72"/>
          <cell r="BO72"/>
          <cell r="BP72"/>
          <cell r="BQ72"/>
          <cell r="BR72"/>
          <cell r="BS72"/>
          <cell r="BT72"/>
          <cell r="BU72"/>
          <cell r="BV72"/>
          <cell r="BW72"/>
          <cell r="BX72"/>
          <cell r="BY72"/>
          <cell r="BZ72"/>
          <cell r="CA72"/>
          <cell r="CB72"/>
          <cell r="CC72"/>
          <cell r="CD72"/>
          <cell r="CE72"/>
          <cell r="CF72"/>
          <cell r="CG72"/>
          <cell r="CH72"/>
          <cell r="CI72"/>
          <cell r="CJ72"/>
          <cell r="CK72"/>
          <cell r="CL72"/>
          <cell r="CM72"/>
          <cell r="CN72"/>
          <cell r="CO72"/>
          <cell r="CP72"/>
          <cell r="CQ72"/>
          <cell r="CR72"/>
          <cell r="CS72"/>
          <cell r="CT72"/>
          <cell r="CU72"/>
          <cell r="CV72"/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I72"/>
          <cell r="DJ72"/>
          <cell r="DK72"/>
          <cell r="DL72"/>
          <cell r="DM72"/>
          <cell r="DN72"/>
          <cell r="DO72"/>
          <cell r="DP72"/>
          <cell r="DQ72"/>
          <cell r="DR72"/>
          <cell r="DS72"/>
          <cell r="DT72"/>
          <cell r="DU72"/>
          <cell r="DV72"/>
          <cell r="DW72"/>
          <cell r="DX72"/>
          <cell r="DY72"/>
          <cell r="DZ72"/>
          <cell r="EA72"/>
          <cell r="EB72"/>
          <cell r="EC72"/>
          <cell r="ED72"/>
          <cell r="EE72"/>
          <cell r="EF72"/>
          <cell r="EG72"/>
          <cell r="EH72"/>
          <cell r="EI72"/>
          <cell r="EJ72"/>
          <cell r="EK72"/>
          <cell r="EM72"/>
          <cell r="EN72"/>
          <cell r="ET72"/>
          <cell r="EV72"/>
          <cell r="FA72"/>
          <cell r="FC72"/>
          <cell r="FE72"/>
          <cell r="FG72"/>
          <cell r="FI72"/>
          <cell r="FK72"/>
          <cell r="FL72"/>
          <cell r="FM72"/>
          <cell r="FN72"/>
          <cell r="FO72"/>
          <cell r="FP72"/>
          <cell r="FR72"/>
          <cell r="FS72"/>
          <cell r="FT72"/>
          <cell r="FU72"/>
          <cell r="FV72"/>
        </row>
        <row r="73"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Z73"/>
          <cell r="AA73"/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/>
          <cell r="BG73"/>
          <cell r="BJ73"/>
          <cell r="BK73"/>
          <cell r="BL73"/>
          <cell r="BM73"/>
          <cell r="BN73"/>
          <cell r="BO73"/>
          <cell r="BP73"/>
          <cell r="BQ73"/>
          <cell r="BR73"/>
          <cell r="BS73"/>
          <cell r="BT73"/>
          <cell r="BU73"/>
          <cell r="BV73"/>
          <cell r="BW73"/>
          <cell r="BX73"/>
          <cell r="BY73"/>
          <cell r="BZ73"/>
          <cell r="CA73"/>
          <cell r="CB73"/>
          <cell r="CC73"/>
          <cell r="CD73"/>
          <cell r="CE73"/>
          <cell r="CF73"/>
          <cell r="CG73"/>
          <cell r="CH73"/>
          <cell r="CI73"/>
          <cell r="CJ73"/>
          <cell r="CK73"/>
          <cell r="CL73"/>
          <cell r="CM73"/>
          <cell r="CN73"/>
          <cell r="CO73"/>
          <cell r="CP73"/>
          <cell r="CQ73"/>
          <cell r="CR73"/>
          <cell r="CS73"/>
          <cell r="CT73"/>
          <cell r="CU73"/>
          <cell r="CV73"/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I73"/>
          <cell r="DJ73"/>
          <cell r="DK73"/>
          <cell r="DL73"/>
          <cell r="DM73"/>
          <cell r="DN73"/>
          <cell r="DO73"/>
          <cell r="DP73"/>
          <cell r="DQ73"/>
          <cell r="DR73"/>
          <cell r="DS73"/>
          <cell r="DT73"/>
          <cell r="DU73"/>
          <cell r="DV73"/>
          <cell r="DW73"/>
          <cell r="DX73"/>
          <cell r="DY73"/>
          <cell r="DZ73"/>
          <cell r="EA73"/>
          <cell r="EB73"/>
          <cell r="EC73"/>
          <cell r="ED73"/>
          <cell r="EE73"/>
          <cell r="EF73"/>
          <cell r="EG73"/>
          <cell r="EH73"/>
          <cell r="EI73"/>
          <cell r="EJ73"/>
          <cell r="EK73"/>
          <cell r="EM73"/>
          <cell r="EN73"/>
          <cell r="ET73"/>
          <cell r="EV73"/>
          <cell r="FA73"/>
          <cell r="FC73"/>
          <cell r="FE73"/>
          <cell r="FG73"/>
          <cell r="FI73"/>
          <cell r="FK73"/>
          <cell r="FL73"/>
          <cell r="FM73"/>
          <cell r="FN73"/>
          <cell r="FO73"/>
          <cell r="FP73"/>
          <cell r="FR73"/>
          <cell r="FS73"/>
          <cell r="FT73"/>
          <cell r="FU73"/>
          <cell r="FV73"/>
        </row>
        <row r="74"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/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/>
          <cell r="BG74"/>
          <cell r="BJ74"/>
          <cell r="BK74"/>
          <cell r="BL74"/>
          <cell r="BM74"/>
          <cell r="BN74"/>
          <cell r="BO74"/>
          <cell r="BP74"/>
          <cell r="BQ74"/>
          <cell r="BR74"/>
          <cell r="BS74"/>
          <cell r="BT74"/>
          <cell r="BU74"/>
          <cell r="BV74"/>
          <cell r="BW74"/>
          <cell r="BX74"/>
          <cell r="BY74"/>
          <cell r="BZ74"/>
          <cell r="CA74"/>
          <cell r="CB74"/>
          <cell r="CC74"/>
          <cell r="CD74"/>
          <cell r="CE74"/>
          <cell r="CF74"/>
          <cell r="CG74"/>
          <cell r="CH74"/>
          <cell r="CI74"/>
          <cell r="CJ74"/>
          <cell r="CK74"/>
          <cell r="CL74"/>
          <cell r="CM74"/>
          <cell r="CN74"/>
          <cell r="CO74"/>
          <cell r="CP74"/>
          <cell r="CQ74"/>
          <cell r="CR74"/>
          <cell r="CS74"/>
          <cell r="CT74"/>
          <cell r="CU74"/>
          <cell r="CV74"/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I74"/>
          <cell r="DJ74"/>
          <cell r="DK74"/>
          <cell r="DL74"/>
          <cell r="DM74"/>
          <cell r="DN74"/>
          <cell r="DO74"/>
          <cell r="DP74"/>
          <cell r="DQ74"/>
          <cell r="DR74"/>
          <cell r="DS74"/>
          <cell r="DT74"/>
          <cell r="DU74"/>
          <cell r="DV74"/>
          <cell r="DW74"/>
          <cell r="DX74"/>
          <cell r="DY74"/>
          <cell r="DZ74"/>
          <cell r="EA74"/>
          <cell r="EB74"/>
          <cell r="EC74"/>
          <cell r="ED74"/>
          <cell r="EE74"/>
          <cell r="EF74"/>
          <cell r="EG74"/>
          <cell r="EH74"/>
          <cell r="EI74"/>
          <cell r="EJ74"/>
          <cell r="EK74"/>
          <cell r="EM74"/>
          <cell r="EN74"/>
          <cell r="ET74"/>
          <cell r="EV74"/>
          <cell r="FA74"/>
          <cell r="FC74"/>
          <cell r="FE74"/>
          <cell r="FG74"/>
          <cell r="FI74"/>
          <cell r="FK74"/>
          <cell r="FL74"/>
          <cell r="FM74"/>
          <cell r="FN74"/>
          <cell r="FO74"/>
          <cell r="FP74"/>
          <cell r="FR74"/>
          <cell r="FS74"/>
          <cell r="FT74"/>
          <cell r="FU74"/>
          <cell r="FV74"/>
        </row>
        <row r="75"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Z75"/>
          <cell r="AA75"/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/>
          <cell r="BG75"/>
          <cell r="BJ75"/>
          <cell r="BK75"/>
          <cell r="BL75"/>
          <cell r="BM75"/>
          <cell r="BN75"/>
          <cell r="BO75"/>
          <cell r="BP75"/>
          <cell r="BQ75"/>
          <cell r="BR75"/>
          <cell r="BS75"/>
          <cell r="BT75"/>
          <cell r="BU75"/>
          <cell r="BV75"/>
          <cell r="BW75"/>
          <cell r="BX75"/>
          <cell r="BY75"/>
          <cell r="BZ75"/>
          <cell r="CA75"/>
          <cell r="CB75"/>
          <cell r="CC75"/>
          <cell r="CD75"/>
          <cell r="CE75"/>
          <cell r="CF75"/>
          <cell r="CG75"/>
          <cell r="CH75"/>
          <cell r="CI75"/>
          <cell r="CJ75"/>
          <cell r="CK75"/>
          <cell r="CL75"/>
          <cell r="CM75"/>
          <cell r="CN75"/>
          <cell r="CO75"/>
          <cell r="CP75"/>
          <cell r="CQ75"/>
          <cell r="CR75"/>
          <cell r="CS75"/>
          <cell r="CT75"/>
          <cell r="CU75"/>
          <cell r="CV75"/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I75"/>
          <cell r="DJ75"/>
          <cell r="DK75"/>
          <cell r="DL75"/>
          <cell r="DM75"/>
          <cell r="DN75"/>
          <cell r="DO75"/>
          <cell r="DP75"/>
          <cell r="DQ75"/>
          <cell r="DR75"/>
          <cell r="DS75"/>
          <cell r="DT75"/>
          <cell r="DU75"/>
          <cell r="DV75"/>
          <cell r="DW75"/>
          <cell r="DX75"/>
          <cell r="DY75"/>
          <cell r="DZ75"/>
          <cell r="EA75"/>
          <cell r="EB75"/>
          <cell r="EC75"/>
          <cell r="ED75"/>
          <cell r="EE75"/>
          <cell r="EF75"/>
          <cell r="EG75"/>
          <cell r="EH75"/>
          <cell r="EI75"/>
          <cell r="EJ75"/>
          <cell r="EK75"/>
          <cell r="EM75"/>
          <cell r="EN75"/>
          <cell r="ET75"/>
          <cell r="EV75"/>
          <cell r="FA75"/>
          <cell r="FC75"/>
          <cell r="FE75"/>
          <cell r="FG75"/>
          <cell r="FI75"/>
          <cell r="FK75"/>
          <cell r="FL75"/>
          <cell r="FM75"/>
          <cell r="FN75"/>
          <cell r="FO75"/>
          <cell r="FP75"/>
          <cell r="FR75"/>
          <cell r="FS75"/>
          <cell r="FT75"/>
          <cell r="FU75"/>
          <cell r="FV75"/>
        </row>
        <row r="76"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Z76"/>
          <cell r="AA76"/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/>
          <cell r="BG76"/>
          <cell r="BJ76"/>
          <cell r="BK76"/>
          <cell r="BL76"/>
          <cell r="BM76"/>
          <cell r="BN76"/>
          <cell r="BO76"/>
          <cell r="BP76"/>
          <cell r="BQ76"/>
          <cell r="BR76"/>
          <cell r="BS76"/>
          <cell r="BT76"/>
          <cell r="BU76"/>
          <cell r="BV76"/>
          <cell r="BW76"/>
          <cell r="BX76"/>
          <cell r="BY76"/>
          <cell r="BZ76"/>
          <cell r="CA76"/>
          <cell r="CB76"/>
          <cell r="CC76"/>
          <cell r="CD76"/>
          <cell r="CE76"/>
          <cell r="CF76"/>
          <cell r="CG76"/>
          <cell r="CH76"/>
          <cell r="CI76"/>
          <cell r="CJ76"/>
          <cell r="CK76"/>
          <cell r="CL76"/>
          <cell r="CM76"/>
          <cell r="CN76"/>
          <cell r="CO76"/>
          <cell r="CP76"/>
          <cell r="CQ76"/>
          <cell r="CR76"/>
          <cell r="CS76"/>
          <cell r="CT76"/>
          <cell r="CU76"/>
          <cell r="CV76"/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I76"/>
          <cell r="DJ76"/>
          <cell r="DK76"/>
          <cell r="DL76"/>
          <cell r="DM76"/>
          <cell r="DN76"/>
          <cell r="DO76"/>
          <cell r="DP76"/>
          <cell r="DQ76"/>
          <cell r="DR76"/>
          <cell r="DS76"/>
          <cell r="DT76"/>
          <cell r="DU76"/>
          <cell r="DV76"/>
          <cell r="DW76"/>
          <cell r="DX76"/>
          <cell r="DY76"/>
          <cell r="DZ76"/>
          <cell r="EA76"/>
          <cell r="EB76"/>
          <cell r="EC76"/>
          <cell r="ED76"/>
          <cell r="EE76"/>
          <cell r="EF76"/>
          <cell r="EG76"/>
          <cell r="EH76"/>
          <cell r="EI76"/>
          <cell r="EJ76"/>
          <cell r="EK76"/>
          <cell r="EM76"/>
          <cell r="EN76"/>
          <cell r="ET76"/>
          <cell r="EV76"/>
          <cell r="FA76"/>
          <cell r="FC76"/>
          <cell r="FE76"/>
          <cell r="FG76"/>
          <cell r="FI76"/>
          <cell r="FK76"/>
          <cell r="FL76"/>
          <cell r="FM76"/>
          <cell r="FN76"/>
          <cell r="FO76"/>
          <cell r="FP76"/>
          <cell r="FR76"/>
          <cell r="FS76"/>
          <cell r="FT76"/>
          <cell r="FU76"/>
          <cell r="FV76"/>
        </row>
        <row r="77"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/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/>
          <cell r="BG77"/>
          <cell r="BJ77"/>
          <cell r="BK77"/>
          <cell r="BL77"/>
          <cell r="BM77"/>
          <cell r="BN77"/>
          <cell r="BO77"/>
          <cell r="BP77"/>
          <cell r="BQ77"/>
          <cell r="BR77"/>
          <cell r="BS77"/>
          <cell r="BT77"/>
          <cell r="BU77"/>
          <cell r="BV77"/>
          <cell r="BW77"/>
          <cell r="BX77"/>
          <cell r="BY77"/>
          <cell r="BZ77"/>
          <cell r="CA77"/>
          <cell r="CB77"/>
          <cell r="CC77"/>
          <cell r="CD77"/>
          <cell r="CE77"/>
          <cell r="CF77"/>
          <cell r="CG77"/>
          <cell r="CH77"/>
          <cell r="CI77"/>
          <cell r="CJ77"/>
          <cell r="CK77"/>
          <cell r="CL77"/>
          <cell r="CM77"/>
          <cell r="CN77"/>
          <cell r="CO77"/>
          <cell r="CP77"/>
          <cell r="CQ77"/>
          <cell r="CR77"/>
          <cell r="CS77"/>
          <cell r="CT77"/>
          <cell r="CU77"/>
          <cell r="CV77"/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I77"/>
          <cell r="DJ77"/>
          <cell r="DK77"/>
          <cell r="DL77"/>
          <cell r="DM77"/>
          <cell r="DN77"/>
          <cell r="DO77"/>
          <cell r="DP77"/>
          <cell r="DQ77"/>
          <cell r="DR77"/>
          <cell r="DS77"/>
          <cell r="DT77"/>
          <cell r="DU77"/>
          <cell r="DV77"/>
          <cell r="DW77"/>
          <cell r="DX77"/>
          <cell r="DY77"/>
          <cell r="DZ77"/>
          <cell r="EA77"/>
          <cell r="EB77"/>
          <cell r="EC77"/>
          <cell r="ED77"/>
          <cell r="EE77"/>
          <cell r="EF77"/>
          <cell r="EG77"/>
          <cell r="EH77"/>
          <cell r="EI77"/>
          <cell r="EJ77"/>
          <cell r="EK77"/>
          <cell r="EM77"/>
          <cell r="EN77"/>
          <cell r="ET77"/>
          <cell r="EV77"/>
          <cell r="FA77"/>
          <cell r="FC77"/>
          <cell r="FE77"/>
          <cell r="FG77"/>
          <cell r="FI77"/>
          <cell r="FK77"/>
          <cell r="FL77"/>
          <cell r="FM77"/>
          <cell r="FN77"/>
          <cell r="FO77"/>
          <cell r="FP77"/>
          <cell r="FR77"/>
          <cell r="FS77"/>
          <cell r="FT77"/>
          <cell r="FU77"/>
          <cell r="FV77"/>
        </row>
        <row r="78"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Z78"/>
          <cell r="AA78"/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/>
          <cell r="BG78"/>
          <cell r="BJ78"/>
          <cell r="BK78"/>
          <cell r="BL78"/>
          <cell r="BM78"/>
          <cell r="BN78"/>
          <cell r="BO78"/>
          <cell r="BP78"/>
          <cell r="BQ78"/>
          <cell r="BR78"/>
          <cell r="BS78"/>
          <cell r="BT78"/>
          <cell r="BU78"/>
          <cell r="BV78"/>
          <cell r="BW78"/>
          <cell r="BX78"/>
          <cell r="BY78"/>
          <cell r="BZ78"/>
          <cell r="CA78"/>
          <cell r="CB78"/>
          <cell r="CC78"/>
          <cell r="CD78"/>
          <cell r="CE78"/>
          <cell r="CF78"/>
          <cell r="CG78"/>
          <cell r="CH78"/>
          <cell r="CI78"/>
          <cell r="CJ78"/>
          <cell r="CK78"/>
          <cell r="CL78"/>
          <cell r="CM78"/>
          <cell r="CN78"/>
          <cell r="CO78"/>
          <cell r="CP78"/>
          <cell r="CQ78"/>
          <cell r="CR78"/>
          <cell r="CS78"/>
          <cell r="CT78"/>
          <cell r="CU78"/>
          <cell r="CV78"/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I78"/>
          <cell r="DJ78"/>
          <cell r="DK78"/>
          <cell r="DL78"/>
          <cell r="DM78"/>
          <cell r="DN78"/>
          <cell r="DO78"/>
          <cell r="DP78"/>
          <cell r="DQ78"/>
          <cell r="DR78"/>
          <cell r="DS78"/>
          <cell r="DT78"/>
          <cell r="DU78"/>
          <cell r="DV78"/>
          <cell r="DW78"/>
          <cell r="DX78"/>
          <cell r="DY78"/>
          <cell r="DZ78"/>
          <cell r="EA78"/>
          <cell r="EB78"/>
          <cell r="EC78"/>
          <cell r="ED78"/>
          <cell r="EE78"/>
          <cell r="EF78"/>
          <cell r="EG78"/>
          <cell r="EH78"/>
          <cell r="EI78"/>
          <cell r="EJ78"/>
          <cell r="EK78"/>
          <cell r="EM78"/>
          <cell r="EN78"/>
          <cell r="ET78"/>
          <cell r="EV78"/>
          <cell r="FA78"/>
          <cell r="FC78"/>
          <cell r="FE78"/>
          <cell r="FG78"/>
          <cell r="FI78"/>
          <cell r="FK78"/>
          <cell r="FL78"/>
          <cell r="FM78"/>
          <cell r="FN78"/>
          <cell r="FO78"/>
          <cell r="FP78"/>
          <cell r="FR78"/>
          <cell r="FS78"/>
          <cell r="FT78"/>
          <cell r="FU78"/>
          <cell r="FV78"/>
        </row>
        <row r="79"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/>
          <cell r="BG79"/>
          <cell r="BJ79"/>
          <cell r="BK79"/>
          <cell r="BL79"/>
          <cell r="BM79"/>
          <cell r="BN79"/>
          <cell r="BO79"/>
          <cell r="BP79"/>
          <cell r="BQ79"/>
          <cell r="BR79"/>
          <cell r="BS79"/>
          <cell r="BT79"/>
          <cell r="BU79"/>
          <cell r="BV79"/>
          <cell r="BW79"/>
          <cell r="BX79"/>
          <cell r="BY79"/>
          <cell r="BZ79"/>
          <cell r="CA79"/>
          <cell r="CB79"/>
          <cell r="CC79"/>
          <cell r="CD79"/>
          <cell r="CE79"/>
          <cell r="CF79"/>
          <cell r="CG79"/>
          <cell r="CH79"/>
          <cell r="CI79"/>
          <cell r="CJ79"/>
          <cell r="CK79"/>
          <cell r="CL79"/>
          <cell r="CM79"/>
          <cell r="CN79"/>
          <cell r="CO79"/>
          <cell r="CP79"/>
          <cell r="CQ79"/>
          <cell r="CR79"/>
          <cell r="CS79"/>
          <cell r="CT79"/>
          <cell r="CU79"/>
          <cell r="CV79"/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I79"/>
          <cell r="DJ79"/>
          <cell r="DK79"/>
          <cell r="DL79"/>
          <cell r="DM79"/>
          <cell r="DN79"/>
          <cell r="DO79"/>
          <cell r="DP79"/>
          <cell r="DQ79"/>
          <cell r="DR79"/>
          <cell r="DS79"/>
          <cell r="DT79"/>
          <cell r="DU79"/>
          <cell r="DV79"/>
          <cell r="DW79"/>
          <cell r="DX79"/>
          <cell r="DY79"/>
          <cell r="DZ79"/>
          <cell r="EA79"/>
          <cell r="EB79"/>
          <cell r="EC79"/>
          <cell r="ED79"/>
          <cell r="EE79"/>
          <cell r="EF79"/>
          <cell r="EG79"/>
          <cell r="EH79"/>
          <cell r="EI79"/>
          <cell r="EJ79"/>
          <cell r="EK79"/>
          <cell r="EM79"/>
          <cell r="EN79"/>
          <cell r="ET79"/>
          <cell r="EV79"/>
          <cell r="FA79"/>
          <cell r="FC79"/>
          <cell r="FE79"/>
          <cell r="FG79"/>
          <cell r="FI79"/>
          <cell r="FK79"/>
          <cell r="FL79"/>
          <cell r="FM79"/>
          <cell r="FN79"/>
          <cell r="FO79"/>
          <cell r="FP79"/>
          <cell r="FR79"/>
          <cell r="FS79"/>
          <cell r="FT79"/>
          <cell r="FU79"/>
          <cell r="FV79"/>
        </row>
        <row r="80"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  <cell r="AU80"/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/>
          <cell r="BG80"/>
          <cell r="BJ80"/>
          <cell r="BK80"/>
          <cell r="BL80"/>
          <cell r="BM80"/>
          <cell r="BN80"/>
          <cell r="BO80"/>
          <cell r="BP80"/>
          <cell r="BQ80"/>
          <cell r="BR80"/>
          <cell r="BS80"/>
          <cell r="BT80"/>
          <cell r="BU80"/>
          <cell r="BV80"/>
          <cell r="BW80"/>
          <cell r="BX80"/>
          <cell r="BY80"/>
          <cell r="BZ80"/>
          <cell r="CA80"/>
          <cell r="CB80"/>
          <cell r="CC80"/>
          <cell r="CD80"/>
          <cell r="CE80"/>
          <cell r="CF80"/>
          <cell r="CG80"/>
          <cell r="CH80"/>
          <cell r="CI80"/>
          <cell r="CJ80"/>
          <cell r="CK80"/>
          <cell r="CL80"/>
          <cell r="CM80"/>
          <cell r="CN80"/>
          <cell r="CO80"/>
          <cell r="CP80"/>
          <cell r="CQ80"/>
          <cell r="CR80"/>
          <cell r="CS80"/>
          <cell r="CT80"/>
          <cell r="CU80"/>
          <cell r="CV80"/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I80"/>
          <cell r="DJ80"/>
          <cell r="DK80"/>
          <cell r="DL80"/>
          <cell r="DM80"/>
          <cell r="DN80"/>
          <cell r="DO80"/>
          <cell r="DP80"/>
          <cell r="DQ80"/>
          <cell r="DR80"/>
          <cell r="DS80"/>
          <cell r="DT80"/>
          <cell r="DU80"/>
          <cell r="DV80"/>
          <cell r="DW80"/>
          <cell r="DX80"/>
          <cell r="DY80"/>
          <cell r="DZ80"/>
          <cell r="EA80"/>
          <cell r="EB80"/>
          <cell r="EC80"/>
          <cell r="ED80"/>
          <cell r="EE80"/>
          <cell r="EF80"/>
          <cell r="EG80"/>
          <cell r="EH80"/>
          <cell r="EI80"/>
          <cell r="EJ80"/>
          <cell r="EK80"/>
          <cell r="EM80"/>
          <cell r="EN80"/>
          <cell r="ET80"/>
          <cell r="EV80"/>
          <cell r="FA80"/>
          <cell r="FC80"/>
          <cell r="FE80"/>
          <cell r="FG80"/>
          <cell r="FI80"/>
          <cell r="FK80"/>
          <cell r="FL80"/>
          <cell r="FM80"/>
          <cell r="FN80"/>
          <cell r="FO80"/>
          <cell r="FP80"/>
          <cell r="FR80"/>
          <cell r="FS80"/>
          <cell r="FT80"/>
          <cell r="FU80"/>
          <cell r="FV80"/>
        </row>
        <row r="81"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Z81"/>
          <cell r="AA81"/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/>
          <cell r="BG81"/>
          <cell r="BJ81"/>
          <cell r="BK81"/>
          <cell r="BL81"/>
          <cell r="BM81"/>
          <cell r="BN81"/>
          <cell r="BO81"/>
          <cell r="BP81"/>
          <cell r="BQ81"/>
          <cell r="BR81"/>
          <cell r="BS81"/>
          <cell r="BT81"/>
          <cell r="BU81"/>
          <cell r="BV81"/>
          <cell r="BW81"/>
          <cell r="BX81"/>
          <cell r="BY81"/>
          <cell r="BZ81"/>
          <cell r="CA81"/>
          <cell r="CB81"/>
          <cell r="CC81"/>
          <cell r="CD81"/>
          <cell r="CE81"/>
          <cell r="CF81"/>
          <cell r="CG81"/>
          <cell r="CH81"/>
          <cell r="CI81"/>
          <cell r="CJ81"/>
          <cell r="CK81"/>
          <cell r="CL81"/>
          <cell r="CM81"/>
          <cell r="CN81"/>
          <cell r="CO81"/>
          <cell r="CP81"/>
          <cell r="CQ81"/>
          <cell r="CR81"/>
          <cell r="CS81"/>
          <cell r="CT81"/>
          <cell r="CU81"/>
          <cell r="CV81"/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I81"/>
          <cell r="DJ81"/>
          <cell r="DK81"/>
          <cell r="DL81"/>
          <cell r="DM81"/>
          <cell r="DN81"/>
          <cell r="DO81"/>
          <cell r="DP81"/>
          <cell r="DQ81"/>
          <cell r="DR81"/>
          <cell r="DS81"/>
          <cell r="DT81"/>
          <cell r="DU81"/>
          <cell r="DV81"/>
          <cell r="DW81"/>
          <cell r="DX81"/>
          <cell r="DY81"/>
          <cell r="DZ81"/>
          <cell r="EA81"/>
          <cell r="EB81"/>
          <cell r="EC81"/>
          <cell r="ED81"/>
          <cell r="EE81"/>
          <cell r="EF81"/>
          <cell r="EG81"/>
          <cell r="EH81"/>
          <cell r="EI81"/>
          <cell r="EJ81"/>
          <cell r="EK81"/>
          <cell r="EM81"/>
          <cell r="EN81"/>
          <cell r="ET81"/>
          <cell r="EV81"/>
          <cell r="FA81"/>
          <cell r="FC81"/>
          <cell r="FE81"/>
          <cell r="FG81"/>
          <cell r="FI81"/>
          <cell r="FK81"/>
          <cell r="FL81"/>
          <cell r="FM81"/>
          <cell r="FN81"/>
          <cell r="FO81"/>
          <cell r="FP81"/>
          <cell r="FR81"/>
          <cell r="FS81"/>
          <cell r="FT81"/>
          <cell r="FU81"/>
          <cell r="FV81"/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Z82"/>
          <cell r="AA82"/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/>
          <cell r="BG82"/>
          <cell r="BJ82"/>
          <cell r="BK82"/>
          <cell r="BL82"/>
          <cell r="BM82"/>
          <cell r="BN82"/>
          <cell r="BO82"/>
          <cell r="BP82"/>
          <cell r="BQ82"/>
          <cell r="BR82"/>
          <cell r="BS82"/>
          <cell r="BT82"/>
          <cell r="BU82"/>
          <cell r="BV82"/>
          <cell r="BW82"/>
          <cell r="BX82"/>
          <cell r="BY82"/>
          <cell r="BZ82"/>
          <cell r="CA82"/>
          <cell r="CB82"/>
          <cell r="CC82"/>
          <cell r="CD82"/>
          <cell r="CE82"/>
          <cell r="CF82"/>
          <cell r="CG82"/>
          <cell r="CH82"/>
          <cell r="CI82"/>
          <cell r="CJ82"/>
          <cell r="CK82"/>
          <cell r="CL82"/>
          <cell r="CM82"/>
          <cell r="CN82"/>
          <cell r="CO82"/>
          <cell r="CP82"/>
          <cell r="CQ82"/>
          <cell r="CR82"/>
          <cell r="CS82"/>
          <cell r="CT82"/>
          <cell r="CU82"/>
          <cell r="CV82"/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I82"/>
          <cell r="DJ82"/>
          <cell r="DK82"/>
          <cell r="DL82"/>
          <cell r="DM82"/>
          <cell r="DN82"/>
          <cell r="DO82"/>
          <cell r="DP82"/>
          <cell r="DQ82"/>
          <cell r="DR82"/>
          <cell r="DS82"/>
          <cell r="DT82"/>
          <cell r="DU82"/>
          <cell r="DV82"/>
          <cell r="DW82"/>
          <cell r="DX82"/>
          <cell r="DY82"/>
          <cell r="DZ82"/>
          <cell r="EA82"/>
          <cell r="EB82"/>
          <cell r="EC82"/>
          <cell r="ED82"/>
          <cell r="EE82"/>
          <cell r="EF82"/>
          <cell r="EG82"/>
          <cell r="EH82"/>
          <cell r="EI82"/>
          <cell r="EJ82"/>
          <cell r="EK82"/>
          <cell r="EM82"/>
          <cell r="EN82"/>
          <cell r="ET82"/>
          <cell r="EV82"/>
          <cell r="FA82"/>
          <cell r="FC82"/>
          <cell r="FE82"/>
          <cell r="FG82"/>
          <cell r="FI82"/>
          <cell r="FK82"/>
          <cell r="FL82"/>
          <cell r="FM82"/>
          <cell r="FN82"/>
          <cell r="FO82"/>
          <cell r="FP82"/>
          <cell r="FR82"/>
          <cell r="FS82"/>
          <cell r="FT82"/>
          <cell r="FU82"/>
          <cell r="FV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/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/>
          <cell r="BG83"/>
          <cell r="BJ83"/>
          <cell r="BK83"/>
          <cell r="BL83"/>
          <cell r="BM83"/>
          <cell r="BN83"/>
          <cell r="BO83"/>
          <cell r="BP83"/>
          <cell r="BQ83"/>
          <cell r="BR83"/>
          <cell r="BS83"/>
          <cell r="BT83"/>
          <cell r="BU83"/>
          <cell r="BV83"/>
          <cell r="BW83"/>
          <cell r="BX83"/>
          <cell r="BY83"/>
          <cell r="BZ83"/>
          <cell r="CA83"/>
          <cell r="CB83"/>
          <cell r="CC83"/>
          <cell r="CD83"/>
          <cell r="CE83"/>
          <cell r="CF83"/>
          <cell r="CG83"/>
          <cell r="CH83"/>
          <cell r="CI83"/>
          <cell r="CJ83"/>
          <cell r="CK83"/>
          <cell r="CL83"/>
          <cell r="CM83"/>
          <cell r="CN83"/>
          <cell r="CO83"/>
          <cell r="CP83"/>
          <cell r="CQ83"/>
          <cell r="CR83"/>
          <cell r="CS83"/>
          <cell r="CT83"/>
          <cell r="CU83"/>
          <cell r="CV83"/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I83"/>
          <cell r="DJ83"/>
          <cell r="DK83"/>
          <cell r="DL83"/>
          <cell r="DM83"/>
          <cell r="DN83"/>
          <cell r="DO83"/>
          <cell r="DP83"/>
          <cell r="DQ83"/>
          <cell r="DR83"/>
          <cell r="DS83"/>
          <cell r="DT83"/>
          <cell r="DU83"/>
          <cell r="DV83"/>
          <cell r="DW83"/>
          <cell r="DX83"/>
          <cell r="DY83"/>
          <cell r="DZ83"/>
          <cell r="EA83"/>
          <cell r="EB83"/>
          <cell r="EC83"/>
          <cell r="ED83"/>
          <cell r="EE83"/>
          <cell r="EF83"/>
          <cell r="EG83"/>
          <cell r="EH83"/>
          <cell r="EI83"/>
          <cell r="EJ83"/>
          <cell r="EK83"/>
          <cell r="EM83"/>
          <cell r="EN83"/>
          <cell r="ET83"/>
          <cell r="EV83"/>
          <cell r="FA83"/>
          <cell r="FC83"/>
          <cell r="FE83"/>
          <cell r="FG83"/>
          <cell r="FI83"/>
          <cell r="FK83"/>
          <cell r="FL83"/>
          <cell r="FM83"/>
          <cell r="FN83"/>
          <cell r="FO83"/>
          <cell r="FP83"/>
          <cell r="FR83"/>
          <cell r="FS83"/>
          <cell r="FT83"/>
          <cell r="FU83"/>
          <cell r="FV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/>
          <cell r="BG84"/>
          <cell r="BJ84"/>
          <cell r="BK84"/>
          <cell r="BL84"/>
          <cell r="BM84"/>
          <cell r="BN84"/>
          <cell r="BO84"/>
          <cell r="BP84"/>
          <cell r="BQ84"/>
          <cell r="BR84"/>
          <cell r="BS84"/>
          <cell r="BT84"/>
          <cell r="BU84"/>
          <cell r="BV84"/>
          <cell r="BW84"/>
          <cell r="BX84"/>
          <cell r="BY84"/>
          <cell r="BZ84"/>
          <cell r="CA84"/>
          <cell r="CB84"/>
          <cell r="CC84"/>
          <cell r="CD84"/>
          <cell r="CE84"/>
          <cell r="CF84"/>
          <cell r="CG84"/>
          <cell r="CH84"/>
          <cell r="CI84"/>
          <cell r="CJ84"/>
          <cell r="CK84"/>
          <cell r="CL84"/>
          <cell r="CM84"/>
          <cell r="CN84"/>
          <cell r="CO84"/>
          <cell r="CP84"/>
          <cell r="CQ84"/>
          <cell r="CR84"/>
          <cell r="CS84"/>
          <cell r="CT84"/>
          <cell r="CU84"/>
          <cell r="CV84"/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I84"/>
          <cell r="DJ84"/>
          <cell r="DK84"/>
          <cell r="DL84"/>
          <cell r="DM84"/>
          <cell r="DN84"/>
          <cell r="DO84"/>
          <cell r="DP84"/>
          <cell r="DQ84"/>
          <cell r="DR84"/>
          <cell r="DS84"/>
          <cell r="DT84"/>
          <cell r="DU84"/>
          <cell r="DV84"/>
          <cell r="DW84"/>
          <cell r="DX84"/>
          <cell r="DY84"/>
          <cell r="DZ84"/>
          <cell r="EA84"/>
          <cell r="EB84"/>
          <cell r="EC84"/>
          <cell r="ED84"/>
          <cell r="EE84"/>
          <cell r="EF84"/>
          <cell r="EG84"/>
          <cell r="EH84"/>
          <cell r="EI84"/>
          <cell r="EJ84"/>
          <cell r="EK84"/>
          <cell r="EM84"/>
          <cell r="EN84"/>
          <cell r="ET84"/>
          <cell r="EV84"/>
          <cell r="FA84"/>
          <cell r="FC84"/>
          <cell r="FE84"/>
          <cell r="FG84"/>
          <cell r="FI84"/>
          <cell r="FK84"/>
          <cell r="FL84"/>
          <cell r="FM84"/>
          <cell r="FN84"/>
          <cell r="FO84"/>
          <cell r="FP84"/>
          <cell r="FR84"/>
          <cell r="FS84"/>
          <cell r="FT84"/>
          <cell r="FU84"/>
          <cell r="FV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Z85"/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  <cell r="BJ85"/>
          <cell r="BK85"/>
          <cell r="BL85"/>
          <cell r="BM85"/>
          <cell r="BN85"/>
          <cell r="BO85"/>
          <cell r="BP85"/>
          <cell r="BQ85"/>
          <cell r="BR85"/>
          <cell r="BS85"/>
          <cell r="BT85"/>
          <cell r="BU85"/>
          <cell r="BV85"/>
          <cell r="BW85"/>
          <cell r="BX85"/>
          <cell r="BY85"/>
          <cell r="BZ85"/>
          <cell r="CA85"/>
          <cell r="CB85"/>
          <cell r="CC85"/>
          <cell r="CD85"/>
          <cell r="CE85"/>
          <cell r="CF85"/>
          <cell r="CG85"/>
          <cell r="CH85"/>
          <cell r="CI85"/>
          <cell r="CJ85"/>
          <cell r="CK85"/>
          <cell r="CL85"/>
          <cell r="CM85"/>
          <cell r="CN85"/>
          <cell r="CO85"/>
          <cell r="CP85"/>
          <cell r="CQ85"/>
          <cell r="CR85"/>
          <cell r="CS85"/>
          <cell r="CT85"/>
          <cell r="CU85"/>
          <cell r="CV85"/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I85"/>
          <cell r="DJ85"/>
          <cell r="DK85"/>
          <cell r="DL85"/>
          <cell r="DM85"/>
          <cell r="DN85"/>
          <cell r="DO85"/>
          <cell r="DP85"/>
          <cell r="DQ85"/>
          <cell r="DR85"/>
          <cell r="DS85"/>
          <cell r="DT85"/>
          <cell r="DU85"/>
          <cell r="DV85"/>
          <cell r="DW85"/>
          <cell r="DX85"/>
          <cell r="DY85"/>
          <cell r="DZ85"/>
          <cell r="EA85"/>
          <cell r="EB85"/>
          <cell r="EC85"/>
          <cell r="ED85"/>
          <cell r="EE85"/>
          <cell r="EF85"/>
          <cell r="EG85"/>
          <cell r="EH85"/>
          <cell r="EI85"/>
          <cell r="EJ85"/>
          <cell r="EK85"/>
          <cell r="EM85"/>
          <cell r="EN85"/>
          <cell r="ET85"/>
          <cell r="EV85"/>
          <cell r="FA85"/>
          <cell r="FC85"/>
          <cell r="FE85"/>
          <cell r="FG85"/>
          <cell r="FI85"/>
          <cell r="FK85"/>
          <cell r="FL85"/>
          <cell r="FM85"/>
          <cell r="FN85"/>
          <cell r="FO85"/>
          <cell r="FP85"/>
          <cell r="FR85"/>
          <cell r="FS85"/>
          <cell r="FT85"/>
          <cell r="FU85"/>
          <cell r="FV85"/>
        </row>
        <row r="86"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Z86"/>
          <cell r="AA86"/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/>
          <cell r="BG86"/>
          <cell r="BJ86"/>
          <cell r="BK86"/>
          <cell r="BL86"/>
          <cell r="BM86"/>
          <cell r="BN86"/>
          <cell r="BO86"/>
          <cell r="BP86"/>
          <cell r="BQ86"/>
          <cell r="BR86"/>
          <cell r="BS86"/>
          <cell r="BT86"/>
          <cell r="BU86"/>
          <cell r="BV86"/>
          <cell r="BW86"/>
          <cell r="BX86"/>
          <cell r="BY86"/>
          <cell r="BZ86"/>
          <cell r="CA86"/>
          <cell r="CB86"/>
          <cell r="CC86"/>
          <cell r="CD86"/>
          <cell r="CE86"/>
          <cell r="CF86"/>
          <cell r="CG86"/>
          <cell r="CH86"/>
          <cell r="CI86"/>
          <cell r="CJ86"/>
          <cell r="CK86"/>
          <cell r="CL86"/>
          <cell r="CM86"/>
          <cell r="CN86"/>
          <cell r="CO86"/>
          <cell r="CP86"/>
          <cell r="CQ86"/>
          <cell r="CR86"/>
          <cell r="CS86"/>
          <cell r="CT86"/>
          <cell r="CU86"/>
          <cell r="CV86"/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I86"/>
          <cell r="DJ86"/>
          <cell r="DK86"/>
          <cell r="DL86"/>
          <cell r="DM86"/>
          <cell r="DN86"/>
          <cell r="DO86"/>
          <cell r="DP86"/>
          <cell r="DQ86"/>
          <cell r="DR86"/>
          <cell r="DS86"/>
          <cell r="DT86"/>
          <cell r="DU86"/>
          <cell r="DV86"/>
          <cell r="DW86"/>
          <cell r="DX86"/>
          <cell r="DY86"/>
          <cell r="DZ86"/>
          <cell r="EA86"/>
          <cell r="EB86"/>
          <cell r="EC86"/>
          <cell r="ED86"/>
          <cell r="EE86"/>
          <cell r="EF86"/>
          <cell r="EG86"/>
          <cell r="EH86"/>
          <cell r="EI86"/>
          <cell r="EJ86"/>
          <cell r="EK86"/>
          <cell r="EM86"/>
          <cell r="EN86"/>
          <cell r="ET86"/>
          <cell r="EV86"/>
          <cell r="FA86"/>
          <cell r="FC86"/>
          <cell r="FE86"/>
          <cell r="FG86"/>
          <cell r="FI86"/>
          <cell r="FK86"/>
          <cell r="FL86"/>
          <cell r="FM86"/>
          <cell r="FN86"/>
          <cell r="FO86"/>
          <cell r="FP86"/>
          <cell r="FR86"/>
          <cell r="FS86"/>
          <cell r="FT86"/>
          <cell r="FU86"/>
          <cell r="FV86"/>
        </row>
        <row r="87"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  <cell r="AU87"/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/>
          <cell r="BG87"/>
          <cell r="BJ87"/>
          <cell r="BK87"/>
          <cell r="BL87"/>
          <cell r="BM87"/>
          <cell r="BN87"/>
          <cell r="BO87"/>
          <cell r="BP87"/>
          <cell r="BQ87"/>
          <cell r="BR87"/>
          <cell r="BS87"/>
          <cell r="BT87"/>
          <cell r="BU87"/>
          <cell r="BV87"/>
          <cell r="BW87"/>
          <cell r="BX87"/>
          <cell r="BY87"/>
          <cell r="BZ87"/>
          <cell r="CA87"/>
          <cell r="CB87"/>
          <cell r="CC87"/>
          <cell r="CD87"/>
          <cell r="CE87"/>
          <cell r="CF87"/>
          <cell r="CG87"/>
          <cell r="CH87"/>
          <cell r="CI87"/>
          <cell r="CJ87"/>
          <cell r="CK87"/>
          <cell r="CL87"/>
          <cell r="CM87"/>
          <cell r="CN87"/>
          <cell r="CO87"/>
          <cell r="CP87"/>
          <cell r="CQ87"/>
          <cell r="CR87"/>
          <cell r="CS87"/>
          <cell r="CT87"/>
          <cell r="CU87"/>
          <cell r="CV87"/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I87"/>
          <cell r="DJ87"/>
          <cell r="DK87"/>
          <cell r="DL87"/>
          <cell r="DM87"/>
          <cell r="DN87"/>
          <cell r="DO87"/>
          <cell r="DP87"/>
          <cell r="DQ87"/>
          <cell r="DR87"/>
          <cell r="DS87"/>
          <cell r="DT87"/>
          <cell r="DU87"/>
          <cell r="DV87"/>
          <cell r="DW87"/>
          <cell r="DX87"/>
          <cell r="DY87"/>
          <cell r="DZ87"/>
          <cell r="EA87"/>
          <cell r="EB87"/>
          <cell r="EC87"/>
          <cell r="ED87"/>
          <cell r="EE87"/>
          <cell r="EF87"/>
          <cell r="EG87"/>
          <cell r="EH87"/>
          <cell r="EI87"/>
          <cell r="EJ87"/>
          <cell r="EK87"/>
          <cell r="EM87"/>
          <cell r="EN87"/>
          <cell r="ET87"/>
          <cell r="EV87"/>
          <cell r="FA87"/>
          <cell r="FC87"/>
          <cell r="FE87"/>
          <cell r="FG87"/>
          <cell r="FI87"/>
          <cell r="FK87"/>
          <cell r="FL87"/>
          <cell r="FM87"/>
          <cell r="FN87"/>
          <cell r="FO87"/>
          <cell r="FP87"/>
          <cell r="FR87"/>
          <cell r="FS87"/>
          <cell r="FT87"/>
          <cell r="FU87"/>
          <cell r="FV87"/>
        </row>
        <row r="88"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/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/>
          <cell r="BG88"/>
          <cell r="BJ88"/>
          <cell r="BK88"/>
          <cell r="BL88"/>
          <cell r="BM88"/>
          <cell r="BN88"/>
          <cell r="BO88"/>
          <cell r="BP88"/>
          <cell r="BQ88"/>
          <cell r="BR88"/>
          <cell r="BS88"/>
          <cell r="BT88"/>
          <cell r="BU88"/>
          <cell r="BV88"/>
          <cell r="BW88"/>
          <cell r="BX88"/>
          <cell r="BY88"/>
          <cell r="BZ88"/>
          <cell r="CA88"/>
          <cell r="CB88"/>
          <cell r="CC88"/>
          <cell r="CD88"/>
          <cell r="CE88"/>
          <cell r="CF88"/>
          <cell r="CG88"/>
          <cell r="CH88"/>
          <cell r="CI88"/>
          <cell r="CJ88"/>
          <cell r="CK88"/>
          <cell r="CL88"/>
          <cell r="CM88"/>
          <cell r="CN88"/>
          <cell r="CO88"/>
          <cell r="CP88"/>
          <cell r="CQ88"/>
          <cell r="CR88"/>
          <cell r="CS88"/>
          <cell r="CT88"/>
          <cell r="CU88"/>
          <cell r="CV88"/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I88"/>
          <cell r="DJ88"/>
          <cell r="DK88"/>
          <cell r="DL88"/>
          <cell r="DM88"/>
          <cell r="DN88"/>
          <cell r="DO88"/>
          <cell r="DP88"/>
          <cell r="DQ88"/>
          <cell r="DR88"/>
          <cell r="DS88"/>
          <cell r="DT88"/>
          <cell r="DU88"/>
          <cell r="DV88"/>
          <cell r="DW88"/>
          <cell r="DX88"/>
          <cell r="DY88"/>
          <cell r="DZ88"/>
          <cell r="EA88"/>
          <cell r="EB88"/>
          <cell r="EC88"/>
          <cell r="ED88"/>
          <cell r="EE88"/>
          <cell r="EF88"/>
          <cell r="EG88"/>
          <cell r="EH88"/>
          <cell r="EI88"/>
          <cell r="EJ88"/>
          <cell r="EK88"/>
          <cell r="EM88"/>
          <cell r="EN88"/>
          <cell r="ET88"/>
          <cell r="EV88"/>
          <cell r="FA88"/>
          <cell r="FC88"/>
          <cell r="FE88"/>
          <cell r="FG88"/>
          <cell r="FI88"/>
          <cell r="FK88"/>
          <cell r="FL88"/>
          <cell r="FM88"/>
          <cell r="FN88"/>
          <cell r="FO88"/>
          <cell r="FP88"/>
          <cell r="FR88"/>
          <cell r="FS88"/>
          <cell r="FT88"/>
          <cell r="FU88"/>
          <cell r="FV88"/>
        </row>
        <row r="89"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/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/>
          <cell r="BG89"/>
          <cell r="BJ89"/>
          <cell r="BK89"/>
          <cell r="BL89"/>
          <cell r="BM89"/>
          <cell r="BN89"/>
          <cell r="BO89"/>
          <cell r="BP89"/>
          <cell r="BQ89"/>
          <cell r="BR89"/>
          <cell r="BS89"/>
          <cell r="BT89"/>
          <cell r="BU89"/>
          <cell r="BV89"/>
          <cell r="BW89"/>
          <cell r="BX89"/>
          <cell r="BY89"/>
          <cell r="BZ89"/>
          <cell r="CA89"/>
          <cell r="CB89"/>
          <cell r="CC89"/>
          <cell r="CD89"/>
          <cell r="CE89"/>
          <cell r="CF89"/>
          <cell r="CG89"/>
          <cell r="CH89"/>
          <cell r="CI89"/>
          <cell r="CJ89"/>
          <cell r="CK89"/>
          <cell r="CL89"/>
          <cell r="CM89"/>
          <cell r="CN89"/>
          <cell r="CO89"/>
          <cell r="CP89"/>
          <cell r="CQ89"/>
          <cell r="CR89"/>
          <cell r="CS89"/>
          <cell r="CT89"/>
          <cell r="CU89"/>
          <cell r="CV89"/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I89"/>
          <cell r="DJ89"/>
          <cell r="DK89"/>
          <cell r="DL89"/>
          <cell r="DM89"/>
          <cell r="DN89"/>
          <cell r="DO89"/>
          <cell r="DP89"/>
          <cell r="DQ89"/>
          <cell r="DR89"/>
          <cell r="DS89"/>
          <cell r="DT89"/>
          <cell r="DU89"/>
          <cell r="DV89"/>
          <cell r="DW89"/>
          <cell r="DX89"/>
          <cell r="DY89"/>
          <cell r="DZ89"/>
          <cell r="EA89"/>
          <cell r="EB89"/>
          <cell r="EC89"/>
          <cell r="ED89"/>
          <cell r="EE89"/>
          <cell r="EF89"/>
          <cell r="EG89"/>
          <cell r="EH89"/>
          <cell r="EI89"/>
          <cell r="EJ89"/>
          <cell r="EK89"/>
          <cell r="EM89"/>
          <cell r="EN89"/>
          <cell r="ET89"/>
          <cell r="EV89"/>
          <cell r="FA89"/>
          <cell r="FC89"/>
          <cell r="FE89"/>
          <cell r="FG89"/>
          <cell r="FI89"/>
          <cell r="FK89"/>
          <cell r="FL89"/>
          <cell r="FM89"/>
          <cell r="FN89"/>
          <cell r="FO89"/>
          <cell r="FP89"/>
          <cell r="FR89"/>
          <cell r="FS89"/>
          <cell r="FT89"/>
          <cell r="FU89"/>
          <cell r="FV89"/>
        </row>
        <row r="90"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/>
          <cell r="BG90"/>
          <cell r="BJ90"/>
          <cell r="BK90"/>
          <cell r="BL90"/>
          <cell r="BM90"/>
          <cell r="BN90"/>
          <cell r="BO90"/>
          <cell r="BP90"/>
          <cell r="BQ90"/>
          <cell r="BR90"/>
          <cell r="BS90"/>
          <cell r="BT90"/>
          <cell r="BU90"/>
          <cell r="BV90"/>
          <cell r="BW90"/>
          <cell r="BX90"/>
          <cell r="BY90"/>
          <cell r="BZ90"/>
          <cell r="CA90"/>
          <cell r="CB90"/>
          <cell r="CC90"/>
          <cell r="CD90"/>
          <cell r="CE90"/>
          <cell r="CF90"/>
          <cell r="CG90"/>
          <cell r="CH90"/>
          <cell r="CI90"/>
          <cell r="CJ90"/>
          <cell r="CK90"/>
          <cell r="CL90"/>
          <cell r="CM90"/>
          <cell r="CN90"/>
          <cell r="CO90"/>
          <cell r="CP90"/>
          <cell r="CQ90"/>
          <cell r="CR90"/>
          <cell r="CS90"/>
          <cell r="CT90"/>
          <cell r="CU90"/>
          <cell r="CV90"/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I90"/>
          <cell r="DJ90"/>
          <cell r="DK90"/>
          <cell r="DL90"/>
          <cell r="DM90"/>
          <cell r="DN90"/>
          <cell r="DO90"/>
          <cell r="DP90"/>
          <cell r="DQ90"/>
          <cell r="DR90"/>
          <cell r="DS90"/>
          <cell r="DT90"/>
          <cell r="DU90"/>
          <cell r="DV90"/>
          <cell r="DW90"/>
          <cell r="DX90"/>
          <cell r="DY90"/>
          <cell r="DZ90"/>
          <cell r="EA90"/>
          <cell r="EB90"/>
          <cell r="EC90"/>
          <cell r="ED90"/>
          <cell r="EE90"/>
          <cell r="EF90"/>
          <cell r="EG90"/>
          <cell r="EH90"/>
          <cell r="EI90"/>
          <cell r="EJ90"/>
          <cell r="EK90"/>
          <cell r="EM90"/>
          <cell r="EN90"/>
          <cell r="ET90"/>
          <cell r="EV90"/>
          <cell r="FA90"/>
          <cell r="FC90"/>
          <cell r="FE90"/>
          <cell r="FG90"/>
          <cell r="FI90"/>
          <cell r="FK90"/>
          <cell r="FL90"/>
          <cell r="FM90"/>
          <cell r="FN90"/>
          <cell r="FO90"/>
          <cell r="FP90"/>
          <cell r="FR90"/>
          <cell r="FS90"/>
          <cell r="FT90"/>
          <cell r="FU90"/>
          <cell r="FV90"/>
        </row>
        <row r="91"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/>
          <cell r="BG91"/>
          <cell r="BJ91"/>
          <cell r="BK91"/>
          <cell r="BL91"/>
          <cell r="BM91"/>
          <cell r="BN91"/>
          <cell r="BO91"/>
          <cell r="BP91"/>
          <cell r="BQ91"/>
          <cell r="BR91"/>
          <cell r="BS91"/>
          <cell r="BT91"/>
          <cell r="BU91"/>
          <cell r="BV91"/>
          <cell r="BW91"/>
          <cell r="BX91"/>
          <cell r="BY91"/>
          <cell r="BZ91"/>
          <cell r="CA91"/>
          <cell r="CB91"/>
          <cell r="CC91"/>
          <cell r="CD91"/>
          <cell r="CE91"/>
          <cell r="CF91"/>
          <cell r="CG91"/>
          <cell r="CH91"/>
          <cell r="CI91"/>
          <cell r="CJ91"/>
          <cell r="CK91"/>
          <cell r="CL91"/>
          <cell r="CM91"/>
          <cell r="CN91"/>
          <cell r="CO91"/>
          <cell r="CP91"/>
          <cell r="CQ91"/>
          <cell r="CR91"/>
          <cell r="CS91"/>
          <cell r="CT91"/>
          <cell r="CU91"/>
          <cell r="CV91"/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I91"/>
          <cell r="DJ91"/>
          <cell r="DK91"/>
          <cell r="DL91"/>
          <cell r="DM91"/>
          <cell r="DN91"/>
          <cell r="DO91"/>
          <cell r="DP91"/>
          <cell r="DQ91"/>
          <cell r="DR91"/>
          <cell r="DS91"/>
          <cell r="DT91"/>
          <cell r="DU91"/>
          <cell r="DV91"/>
          <cell r="DW91"/>
          <cell r="DX91"/>
          <cell r="DY91"/>
          <cell r="DZ91"/>
          <cell r="EA91"/>
          <cell r="EB91"/>
          <cell r="EC91"/>
          <cell r="ED91"/>
          <cell r="EE91"/>
          <cell r="EF91"/>
          <cell r="EG91"/>
          <cell r="EH91"/>
          <cell r="EI91"/>
          <cell r="EJ91"/>
          <cell r="EK91"/>
          <cell r="EM91"/>
          <cell r="EN91"/>
          <cell r="ET91"/>
          <cell r="EV91"/>
          <cell r="FA91"/>
          <cell r="FC91"/>
          <cell r="FE91"/>
          <cell r="FG91"/>
          <cell r="FI91"/>
          <cell r="FK91"/>
          <cell r="FL91"/>
          <cell r="FM91"/>
          <cell r="FN91"/>
          <cell r="FO91"/>
          <cell r="FP91"/>
          <cell r="FR91"/>
          <cell r="FS91"/>
          <cell r="FT91"/>
          <cell r="FU91"/>
          <cell r="FV91"/>
        </row>
        <row r="92"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/>
          <cell r="BG92"/>
          <cell r="BJ92"/>
          <cell r="BK92"/>
          <cell r="BL92"/>
          <cell r="BM92"/>
          <cell r="BN92"/>
          <cell r="BO92"/>
          <cell r="BP92"/>
          <cell r="BQ92"/>
          <cell r="BR92"/>
          <cell r="BS92"/>
          <cell r="BT92"/>
          <cell r="BU92"/>
          <cell r="BV92"/>
          <cell r="BW92"/>
          <cell r="BX92"/>
          <cell r="BY92"/>
          <cell r="BZ92"/>
          <cell r="CA92"/>
          <cell r="CB92"/>
          <cell r="CC92"/>
          <cell r="CD92"/>
          <cell r="CE92"/>
          <cell r="CF92"/>
          <cell r="CG92"/>
          <cell r="CH92"/>
          <cell r="CI92"/>
          <cell r="CJ92"/>
          <cell r="CK92"/>
          <cell r="CL92"/>
          <cell r="CM92"/>
          <cell r="CN92"/>
          <cell r="CO92"/>
          <cell r="CP92"/>
          <cell r="CQ92"/>
          <cell r="CR92"/>
          <cell r="CS92"/>
          <cell r="CT92"/>
          <cell r="CU92"/>
          <cell r="CV92"/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I92"/>
          <cell r="DJ92"/>
          <cell r="DK92"/>
          <cell r="DL92"/>
          <cell r="DM92"/>
          <cell r="DN92"/>
          <cell r="DO92"/>
          <cell r="DP92"/>
          <cell r="DQ92"/>
          <cell r="DR92"/>
          <cell r="DS92"/>
          <cell r="DT92"/>
          <cell r="DU92"/>
          <cell r="DV92"/>
          <cell r="DW92"/>
          <cell r="DX92"/>
          <cell r="DY92"/>
          <cell r="DZ92"/>
          <cell r="EA92"/>
          <cell r="EB92"/>
          <cell r="EC92"/>
          <cell r="ED92"/>
          <cell r="EE92"/>
          <cell r="EF92"/>
          <cell r="EG92"/>
          <cell r="EH92"/>
          <cell r="EI92"/>
          <cell r="EJ92"/>
          <cell r="EK92"/>
          <cell r="EM92"/>
          <cell r="EN92"/>
          <cell r="ET92"/>
          <cell r="EV92"/>
          <cell r="FA92"/>
          <cell r="FC92"/>
          <cell r="FE92"/>
          <cell r="FG92"/>
          <cell r="FI92"/>
          <cell r="FK92"/>
          <cell r="FL92"/>
          <cell r="FM92"/>
          <cell r="FN92"/>
          <cell r="FO92"/>
          <cell r="FP92"/>
          <cell r="FR92"/>
          <cell r="FS92"/>
          <cell r="FT92"/>
          <cell r="FU92"/>
          <cell r="FV92"/>
        </row>
        <row r="93"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/>
          <cell r="BG93"/>
          <cell r="BJ93"/>
          <cell r="BK93"/>
          <cell r="BL93"/>
          <cell r="BM93"/>
          <cell r="BN93"/>
          <cell r="BO93"/>
          <cell r="BP93"/>
          <cell r="BQ93"/>
          <cell r="BR93"/>
          <cell r="BS93"/>
          <cell r="BT93"/>
          <cell r="BU93"/>
          <cell r="BV93"/>
          <cell r="BW93"/>
          <cell r="BX93"/>
          <cell r="BY93"/>
          <cell r="BZ93"/>
          <cell r="CA93"/>
          <cell r="CB93"/>
          <cell r="CC93"/>
          <cell r="CD93"/>
          <cell r="CE93"/>
          <cell r="CF93"/>
          <cell r="CG93"/>
          <cell r="CH93"/>
          <cell r="CI93"/>
          <cell r="CJ93"/>
          <cell r="CK93"/>
          <cell r="CL93"/>
          <cell r="CM93"/>
          <cell r="CN93"/>
          <cell r="CO93"/>
          <cell r="CP93"/>
          <cell r="CQ93"/>
          <cell r="CR93"/>
          <cell r="CS93"/>
          <cell r="CT93"/>
          <cell r="CU93"/>
          <cell r="CV93"/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I93"/>
          <cell r="DJ93"/>
          <cell r="DK93"/>
          <cell r="DL93"/>
          <cell r="DM93"/>
          <cell r="DN93"/>
          <cell r="DO93"/>
          <cell r="DP93"/>
          <cell r="DQ93"/>
          <cell r="DR93"/>
          <cell r="DS93"/>
          <cell r="DT93"/>
          <cell r="DU93"/>
          <cell r="DV93"/>
          <cell r="DW93"/>
          <cell r="DX93"/>
          <cell r="DY93"/>
          <cell r="DZ93"/>
          <cell r="EA93"/>
          <cell r="EB93"/>
          <cell r="EC93"/>
          <cell r="ED93"/>
          <cell r="EE93"/>
          <cell r="EF93"/>
          <cell r="EG93"/>
          <cell r="EH93"/>
          <cell r="EI93"/>
          <cell r="EJ93"/>
          <cell r="EK93"/>
          <cell r="EM93"/>
          <cell r="EN93"/>
          <cell r="ET93"/>
          <cell r="EV93"/>
          <cell r="FA93"/>
          <cell r="FC93"/>
          <cell r="FE93"/>
          <cell r="FG93"/>
          <cell r="FI93"/>
          <cell r="FK93"/>
          <cell r="FL93"/>
          <cell r="FM93"/>
          <cell r="FN93"/>
          <cell r="FO93"/>
          <cell r="FP93"/>
          <cell r="FR93"/>
          <cell r="FS93"/>
          <cell r="FT93"/>
          <cell r="FU93"/>
          <cell r="FV93"/>
        </row>
        <row r="94"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/>
          <cell r="BG94"/>
          <cell r="BJ94"/>
          <cell r="BK94"/>
          <cell r="BL94"/>
          <cell r="BM94"/>
          <cell r="BN94"/>
          <cell r="BO94"/>
          <cell r="BP94"/>
          <cell r="BQ94"/>
          <cell r="BR94"/>
          <cell r="BS94"/>
          <cell r="BT94"/>
          <cell r="BU94"/>
          <cell r="BV94"/>
          <cell r="BW94"/>
          <cell r="BX94"/>
          <cell r="BY94"/>
          <cell r="BZ94"/>
          <cell r="CA94"/>
          <cell r="CB94"/>
          <cell r="CC94"/>
          <cell r="CD94"/>
          <cell r="CE94"/>
          <cell r="CF94"/>
          <cell r="CG94"/>
          <cell r="CH94"/>
          <cell r="CI94"/>
          <cell r="CJ94"/>
          <cell r="CK94"/>
          <cell r="CL94"/>
          <cell r="CM94"/>
          <cell r="CN94"/>
          <cell r="CO94"/>
          <cell r="CP94"/>
          <cell r="CQ94"/>
          <cell r="CR94"/>
          <cell r="CS94"/>
          <cell r="CT94"/>
          <cell r="CU94"/>
          <cell r="CV94"/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I94"/>
          <cell r="DJ94"/>
          <cell r="DK94"/>
          <cell r="DL94"/>
          <cell r="DM94"/>
          <cell r="DN94"/>
          <cell r="DO94"/>
          <cell r="DP94"/>
          <cell r="DQ94"/>
          <cell r="DR94"/>
          <cell r="DS94"/>
          <cell r="DT94"/>
          <cell r="DU94"/>
          <cell r="DV94"/>
          <cell r="DW94"/>
          <cell r="DX94"/>
          <cell r="DY94"/>
          <cell r="DZ94"/>
          <cell r="EA94"/>
          <cell r="EB94"/>
          <cell r="EC94"/>
          <cell r="ED94"/>
          <cell r="EE94"/>
          <cell r="EF94"/>
          <cell r="EG94"/>
          <cell r="EH94"/>
          <cell r="EI94"/>
          <cell r="EJ94"/>
          <cell r="EK94"/>
          <cell r="EM94"/>
          <cell r="EN94"/>
          <cell r="ET94"/>
          <cell r="EV94"/>
          <cell r="FA94"/>
          <cell r="FC94"/>
          <cell r="FE94"/>
          <cell r="FG94"/>
          <cell r="FI94"/>
          <cell r="FK94"/>
          <cell r="FL94"/>
          <cell r="FM94"/>
          <cell r="FN94"/>
          <cell r="FO94"/>
          <cell r="FP94"/>
          <cell r="FR94"/>
          <cell r="FS94"/>
          <cell r="FT94"/>
          <cell r="FU94"/>
          <cell r="FV94"/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/>
          <cell r="BG95"/>
          <cell r="BJ95"/>
          <cell r="BK95"/>
          <cell r="BL95"/>
          <cell r="BM95"/>
          <cell r="BN95"/>
          <cell r="BO95"/>
          <cell r="BP95"/>
          <cell r="BQ95"/>
          <cell r="BR95"/>
          <cell r="BS95"/>
          <cell r="BT95"/>
          <cell r="BU95"/>
          <cell r="BV95"/>
          <cell r="BW95"/>
          <cell r="BX95"/>
          <cell r="BY95"/>
          <cell r="BZ95"/>
          <cell r="CA95"/>
          <cell r="CB95"/>
          <cell r="CC95"/>
          <cell r="CD95"/>
          <cell r="CE95"/>
          <cell r="CF95"/>
          <cell r="CG95"/>
          <cell r="CH95"/>
          <cell r="CI95"/>
          <cell r="CJ95"/>
          <cell r="CK95"/>
          <cell r="CL95"/>
          <cell r="CM95"/>
          <cell r="CN95"/>
          <cell r="CO95"/>
          <cell r="CP95"/>
          <cell r="CQ95"/>
          <cell r="CR95"/>
          <cell r="CS95"/>
          <cell r="CT95"/>
          <cell r="CU95"/>
          <cell r="CV95"/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I95"/>
          <cell r="DJ95"/>
          <cell r="DK95"/>
          <cell r="DL95"/>
          <cell r="DM95"/>
          <cell r="DN95"/>
          <cell r="DO95"/>
          <cell r="DP95"/>
          <cell r="DQ95"/>
          <cell r="DR95"/>
          <cell r="DS95"/>
          <cell r="DT95"/>
          <cell r="DU95"/>
          <cell r="DV95"/>
          <cell r="DW95"/>
          <cell r="DX95"/>
          <cell r="DY95"/>
          <cell r="DZ95"/>
          <cell r="EA95"/>
          <cell r="EB95"/>
          <cell r="EC95"/>
          <cell r="ED95"/>
          <cell r="EE95"/>
          <cell r="EF95"/>
          <cell r="EG95"/>
          <cell r="EH95"/>
          <cell r="EI95"/>
          <cell r="EJ95"/>
          <cell r="EK95"/>
          <cell r="EM95"/>
          <cell r="EN95"/>
          <cell r="ET95"/>
          <cell r="EV95"/>
          <cell r="FA95"/>
          <cell r="FC95"/>
          <cell r="FE95"/>
          <cell r="FG95"/>
          <cell r="FI95"/>
          <cell r="FK95"/>
          <cell r="FL95"/>
          <cell r="FM95"/>
          <cell r="FN95"/>
          <cell r="FO95"/>
          <cell r="FP95"/>
          <cell r="FR95"/>
          <cell r="FS95"/>
          <cell r="FT95"/>
          <cell r="FU95"/>
          <cell r="FV95"/>
        </row>
        <row r="96"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/>
          <cell r="BG96"/>
          <cell r="BJ96"/>
          <cell r="BK96"/>
          <cell r="BL96"/>
          <cell r="BM96"/>
          <cell r="BN96"/>
          <cell r="BO96"/>
          <cell r="BP96"/>
          <cell r="BQ96"/>
          <cell r="BR96"/>
          <cell r="BS96"/>
          <cell r="BT96"/>
          <cell r="BU96"/>
          <cell r="BV96"/>
          <cell r="BW96"/>
          <cell r="BX96"/>
          <cell r="BY96"/>
          <cell r="BZ96"/>
          <cell r="CA96"/>
          <cell r="CB96"/>
          <cell r="CC96"/>
          <cell r="CD96"/>
          <cell r="CE96"/>
          <cell r="CF96"/>
          <cell r="CG96"/>
          <cell r="CH96"/>
          <cell r="CI96"/>
          <cell r="CJ96"/>
          <cell r="CK96"/>
          <cell r="CL96"/>
          <cell r="CM96"/>
          <cell r="CN96"/>
          <cell r="CO96"/>
          <cell r="CP96"/>
          <cell r="CQ96"/>
          <cell r="CR96"/>
          <cell r="CS96"/>
          <cell r="CT96"/>
          <cell r="CU96"/>
          <cell r="CV96"/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I96"/>
          <cell r="DJ96"/>
          <cell r="DK96"/>
          <cell r="DL96"/>
          <cell r="DM96"/>
          <cell r="DN96"/>
          <cell r="DO96"/>
          <cell r="DP96"/>
          <cell r="DQ96"/>
          <cell r="DR96"/>
          <cell r="DS96"/>
          <cell r="DT96"/>
          <cell r="DU96"/>
          <cell r="DV96"/>
          <cell r="DW96"/>
          <cell r="DX96"/>
          <cell r="DY96"/>
          <cell r="DZ96"/>
          <cell r="EA96"/>
          <cell r="EB96"/>
          <cell r="EC96"/>
          <cell r="ED96"/>
          <cell r="EE96"/>
          <cell r="EF96"/>
          <cell r="EG96"/>
          <cell r="EH96"/>
          <cell r="EI96"/>
          <cell r="EJ96"/>
          <cell r="EK96"/>
          <cell r="EM96"/>
          <cell r="EN96"/>
          <cell r="ET96"/>
          <cell r="EV96"/>
          <cell r="FA96"/>
          <cell r="FC96"/>
          <cell r="FE96"/>
          <cell r="FG96"/>
          <cell r="FI96"/>
          <cell r="FK96"/>
          <cell r="FL96"/>
          <cell r="FM96"/>
          <cell r="FN96"/>
          <cell r="FO96"/>
          <cell r="FP96"/>
          <cell r="FR96"/>
          <cell r="FS96"/>
          <cell r="FT96"/>
          <cell r="FU96"/>
          <cell r="FV96"/>
        </row>
        <row r="97"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/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/>
          <cell r="BG97"/>
          <cell r="BJ97"/>
          <cell r="BK97"/>
          <cell r="BL97"/>
          <cell r="BM97"/>
          <cell r="BN97"/>
          <cell r="BO97"/>
          <cell r="BP97"/>
          <cell r="BQ97"/>
          <cell r="BR97"/>
          <cell r="BS97"/>
          <cell r="BT97"/>
          <cell r="BU97"/>
          <cell r="BV97"/>
          <cell r="BW97"/>
          <cell r="BX97"/>
          <cell r="BY97"/>
          <cell r="BZ97"/>
          <cell r="CA97"/>
          <cell r="CB97"/>
          <cell r="CC97"/>
          <cell r="CD97"/>
          <cell r="CE97"/>
          <cell r="CF97"/>
          <cell r="CG97"/>
          <cell r="CH97"/>
          <cell r="CI97"/>
          <cell r="CJ97"/>
          <cell r="CK97"/>
          <cell r="CL97"/>
          <cell r="CM97"/>
          <cell r="CN97"/>
          <cell r="CO97"/>
          <cell r="CP97"/>
          <cell r="CQ97"/>
          <cell r="CR97"/>
          <cell r="CS97"/>
          <cell r="CT97"/>
          <cell r="CU97"/>
          <cell r="CV97"/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I97"/>
          <cell r="DJ97"/>
          <cell r="DK97"/>
          <cell r="DL97"/>
          <cell r="DM97"/>
          <cell r="DN97"/>
          <cell r="DO97"/>
          <cell r="DP97"/>
          <cell r="DQ97"/>
          <cell r="DR97"/>
          <cell r="DS97"/>
          <cell r="DT97"/>
          <cell r="DU97"/>
          <cell r="DV97"/>
          <cell r="DW97"/>
          <cell r="DX97"/>
          <cell r="DY97"/>
          <cell r="DZ97"/>
          <cell r="EA97"/>
          <cell r="EB97"/>
          <cell r="EC97"/>
          <cell r="ED97"/>
          <cell r="EE97"/>
          <cell r="EF97"/>
          <cell r="EG97"/>
          <cell r="EH97"/>
          <cell r="EI97"/>
          <cell r="EJ97"/>
          <cell r="EK97"/>
          <cell r="EM97"/>
          <cell r="EN97"/>
          <cell r="ET97"/>
          <cell r="EV97"/>
          <cell r="FA97"/>
          <cell r="FC97"/>
          <cell r="FE97"/>
          <cell r="FG97"/>
          <cell r="FI97"/>
          <cell r="FK97"/>
          <cell r="FL97"/>
          <cell r="FM97"/>
          <cell r="FN97"/>
          <cell r="FO97"/>
          <cell r="FP97"/>
          <cell r="FR97"/>
          <cell r="FS97"/>
          <cell r="FT97"/>
          <cell r="FU97"/>
          <cell r="FV97"/>
        </row>
        <row r="98"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/>
          <cell r="BG98"/>
          <cell r="BJ98"/>
          <cell r="BK98"/>
          <cell r="BL98"/>
          <cell r="BM98"/>
          <cell r="BN98"/>
          <cell r="BO98"/>
          <cell r="BP98"/>
          <cell r="BQ98"/>
          <cell r="BR98"/>
          <cell r="BS98"/>
          <cell r="BT98"/>
          <cell r="BU98"/>
          <cell r="BV98"/>
          <cell r="BW98"/>
          <cell r="BX98"/>
          <cell r="BY98"/>
          <cell r="BZ98"/>
          <cell r="CA98"/>
          <cell r="CB98"/>
          <cell r="CC98"/>
          <cell r="CD98"/>
          <cell r="CE98"/>
          <cell r="CF98"/>
          <cell r="CG98"/>
          <cell r="CH98"/>
          <cell r="CI98"/>
          <cell r="CJ98"/>
          <cell r="CK98"/>
          <cell r="CL98"/>
          <cell r="CM98"/>
          <cell r="CN98"/>
          <cell r="CO98"/>
          <cell r="CP98"/>
          <cell r="CQ98"/>
          <cell r="CR98"/>
          <cell r="CS98"/>
          <cell r="CT98"/>
          <cell r="CU98"/>
          <cell r="CV98"/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I98"/>
          <cell r="DJ98"/>
          <cell r="DK98"/>
          <cell r="DL98"/>
          <cell r="DM98"/>
          <cell r="DN98"/>
          <cell r="DO98"/>
          <cell r="DP98"/>
          <cell r="DQ98"/>
          <cell r="DR98"/>
          <cell r="DS98"/>
          <cell r="DT98"/>
          <cell r="DU98"/>
          <cell r="DV98"/>
          <cell r="DW98"/>
          <cell r="DX98"/>
          <cell r="DY98"/>
          <cell r="DZ98"/>
          <cell r="EA98"/>
          <cell r="EB98"/>
          <cell r="EC98"/>
          <cell r="ED98"/>
          <cell r="EE98"/>
          <cell r="EF98"/>
          <cell r="EG98"/>
          <cell r="EH98"/>
          <cell r="EI98"/>
          <cell r="EJ98"/>
          <cell r="EK98"/>
          <cell r="EM98"/>
          <cell r="EN98"/>
          <cell r="ET98"/>
          <cell r="EV98"/>
          <cell r="FA98"/>
          <cell r="FC98"/>
          <cell r="FE98"/>
          <cell r="FG98"/>
          <cell r="FI98"/>
          <cell r="FK98"/>
          <cell r="FL98"/>
          <cell r="FM98"/>
          <cell r="FN98"/>
          <cell r="FO98"/>
          <cell r="FP98"/>
          <cell r="FR98"/>
          <cell r="FS98"/>
          <cell r="FT98"/>
          <cell r="FU98"/>
          <cell r="FV98"/>
        </row>
        <row r="99"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/>
          <cell r="BG99"/>
          <cell r="BJ99"/>
          <cell r="BK99"/>
          <cell r="BL99"/>
          <cell r="BM99"/>
          <cell r="BN99"/>
          <cell r="BO99"/>
          <cell r="BP99"/>
          <cell r="BQ99"/>
          <cell r="BR99"/>
          <cell r="BS99"/>
          <cell r="BT99"/>
          <cell r="BU99"/>
          <cell r="BV99"/>
          <cell r="BW99"/>
          <cell r="BX99"/>
          <cell r="BY99"/>
          <cell r="BZ99"/>
          <cell r="CA99"/>
          <cell r="CB99"/>
          <cell r="CC99"/>
          <cell r="CD99"/>
          <cell r="CE99"/>
          <cell r="CF99"/>
          <cell r="CG99"/>
          <cell r="CH99"/>
          <cell r="CI99"/>
          <cell r="CJ99"/>
          <cell r="CK99"/>
          <cell r="CL99"/>
          <cell r="CM99"/>
          <cell r="CN99"/>
          <cell r="CO99"/>
          <cell r="CP99"/>
          <cell r="CQ99"/>
          <cell r="CR99"/>
          <cell r="CS99"/>
          <cell r="CT99"/>
          <cell r="CU99"/>
          <cell r="CV99"/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I99"/>
          <cell r="DJ99"/>
          <cell r="DK99"/>
          <cell r="DL99"/>
          <cell r="DM99"/>
          <cell r="DN99"/>
          <cell r="DO99"/>
          <cell r="DP99"/>
          <cell r="DQ99"/>
          <cell r="DR99"/>
          <cell r="DS99"/>
          <cell r="DT99"/>
          <cell r="DU99"/>
          <cell r="DV99"/>
          <cell r="DW99"/>
          <cell r="DX99"/>
          <cell r="DY99"/>
          <cell r="DZ99"/>
          <cell r="EA99"/>
          <cell r="EB99"/>
          <cell r="EC99"/>
          <cell r="ED99"/>
          <cell r="EE99"/>
          <cell r="EF99"/>
          <cell r="EG99"/>
          <cell r="EH99"/>
          <cell r="EI99"/>
          <cell r="EJ99"/>
          <cell r="EK99"/>
          <cell r="EM99"/>
          <cell r="EN99"/>
          <cell r="ET99"/>
          <cell r="EV99"/>
          <cell r="FA99"/>
          <cell r="FC99"/>
          <cell r="FE99"/>
          <cell r="FG99"/>
          <cell r="FI99"/>
          <cell r="FK99"/>
          <cell r="FL99"/>
          <cell r="FM99"/>
          <cell r="FN99"/>
          <cell r="FO99"/>
          <cell r="FP99"/>
          <cell r="FR99"/>
          <cell r="FS99"/>
          <cell r="FT99"/>
          <cell r="FU99"/>
          <cell r="FV99"/>
        </row>
        <row r="100"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/>
          <cell r="BG100"/>
          <cell r="BJ100"/>
          <cell r="BK100"/>
          <cell r="BL100"/>
          <cell r="BM100"/>
          <cell r="BN100"/>
          <cell r="BO100"/>
          <cell r="BP100"/>
          <cell r="BQ100"/>
          <cell r="BR100"/>
          <cell r="BS100"/>
          <cell r="BT100"/>
          <cell r="BU100"/>
          <cell r="BV100"/>
          <cell r="BW100"/>
          <cell r="BX100"/>
          <cell r="BY100"/>
          <cell r="BZ100"/>
          <cell r="CA100"/>
          <cell r="CB100"/>
          <cell r="CC100"/>
          <cell r="CD100"/>
          <cell r="CE100"/>
          <cell r="CF100"/>
          <cell r="CG100"/>
          <cell r="CH100"/>
          <cell r="CI100"/>
          <cell r="CJ100"/>
          <cell r="CK100"/>
          <cell r="CL100"/>
          <cell r="CM100"/>
          <cell r="CN100"/>
          <cell r="CO100"/>
          <cell r="CP100"/>
          <cell r="CQ100"/>
          <cell r="CR100"/>
          <cell r="CS100"/>
          <cell r="CT100"/>
          <cell r="CU100"/>
          <cell r="CV100"/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I100"/>
          <cell r="DJ100"/>
          <cell r="DK100"/>
          <cell r="DL100"/>
          <cell r="DM100"/>
          <cell r="DN100"/>
          <cell r="DO100"/>
          <cell r="DP100"/>
          <cell r="DQ100"/>
          <cell r="DR100"/>
          <cell r="DS100"/>
          <cell r="DT100"/>
          <cell r="DU100"/>
          <cell r="DV100"/>
          <cell r="DW100"/>
          <cell r="DX100"/>
          <cell r="DY100"/>
          <cell r="DZ100"/>
          <cell r="EA100"/>
          <cell r="EB100"/>
          <cell r="EC100"/>
          <cell r="ED100"/>
          <cell r="EE100"/>
          <cell r="EF100"/>
          <cell r="EG100"/>
          <cell r="EH100"/>
          <cell r="EI100"/>
          <cell r="EJ100"/>
          <cell r="EK100"/>
          <cell r="EM100"/>
          <cell r="EN100"/>
          <cell r="ET100"/>
          <cell r="EV100"/>
          <cell r="FA100"/>
          <cell r="FC100"/>
          <cell r="FE100"/>
          <cell r="FG100"/>
          <cell r="FI100"/>
          <cell r="FK100"/>
          <cell r="FL100"/>
          <cell r="FM100"/>
          <cell r="FN100"/>
          <cell r="FO100"/>
          <cell r="FP100"/>
          <cell r="FR100"/>
          <cell r="FS100"/>
          <cell r="FT100"/>
          <cell r="FU100"/>
          <cell r="FV100"/>
        </row>
        <row r="101"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/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/>
          <cell r="BG101"/>
          <cell r="BJ101"/>
          <cell r="BK101"/>
          <cell r="BL101"/>
          <cell r="BM101"/>
          <cell r="BN101"/>
          <cell r="BO101"/>
          <cell r="BP101"/>
          <cell r="BQ101"/>
          <cell r="BR101"/>
          <cell r="BS101"/>
          <cell r="BT101"/>
          <cell r="BU101"/>
          <cell r="BV101"/>
          <cell r="BW101"/>
          <cell r="BX101"/>
          <cell r="BY101"/>
          <cell r="BZ101"/>
          <cell r="CA101"/>
          <cell r="CB101"/>
          <cell r="CC101"/>
          <cell r="CD101"/>
          <cell r="CE101"/>
          <cell r="CF101"/>
          <cell r="CG101"/>
          <cell r="CH101"/>
          <cell r="CI101"/>
          <cell r="CJ101"/>
          <cell r="CK101"/>
          <cell r="CL101"/>
          <cell r="CM101"/>
          <cell r="CN101"/>
          <cell r="CO101"/>
          <cell r="CP101"/>
          <cell r="CQ101"/>
          <cell r="CR101"/>
          <cell r="CS101"/>
          <cell r="CT101"/>
          <cell r="CU101"/>
          <cell r="CV101"/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I101"/>
          <cell r="DJ101"/>
          <cell r="DK101"/>
          <cell r="DL101"/>
          <cell r="DM101"/>
          <cell r="DN101"/>
          <cell r="DO101"/>
          <cell r="DP101"/>
          <cell r="DQ101"/>
          <cell r="DR101"/>
          <cell r="DS101"/>
          <cell r="DT101"/>
          <cell r="DU101"/>
          <cell r="DV101"/>
          <cell r="DW101"/>
          <cell r="DX101"/>
          <cell r="DY101"/>
          <cell r="DZ101"/>
          <cell r="EA101"/>
          <cell r="EB101"/>
          <cell r="EC101"/>
          <cell r="ED101"/>
          <cell r="EE101"/>
          <cell r="EF101"/>
          <cell r="EG101"/>
          <cell r="EH101"/>
          <cell r="EI101"/>
          <cell r="EJ101"/>
          <cell r="EK101"/>
          <cell r="EM101"/>
          <cell r="EN101"/>
          <cell r="ET101"/>
          <cell r="EV101"/>
          <cell r="FA101"/>
          <cell r="FC101"/>
          <cell r="FE101"/>
          <cell r="FG101"/>
          <cell r="FI101"/>
          <cell r="FK101"/>
          <cell r="FL101"/>
          <cell r="FM101"/>
          <cell r="FN101"/>
          <cell r="FO101"/>
          <cell r="FP101"/>
          <cell r="FR101"/>
          <cell r="FS101"/>
          <cell r="FT101"/>
          <cell r="FU101"/>
          <cell r="FV101"/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I102"/>
          <cell r="DJ102"/>
          <cell r="DK102"/>
          <cell r="DL102"/>
          <cell r="DM102"/>
          <cell r="DN102"/>
          <cell r="DO102"/>
          <cell r="DP102"/>
          <cell r="DQ102"/>
          <cell r="DR102"/>
          <cell r="DS102"/>
          <cell r="DT102"/>
          <cell r="DU102"/>
          <cell r="DV102"/>
          <cell r="DW102"/>
          <cell r="DX102"/>
          <cell r="DY102"/>
          <cell r="DZ102"/>
          <cell r="EA102"/>
          <cell r="EB102"/>
          <cell r="EC102"/>
          <cell r="ED102"/>
          <cell r="EE102"/>
          <cell r="EF102"/>
          <cell r="EG102"/>
          <cell r="EH102"/>
          <cell r="EI102"/>
          <cell r="EJ102"/>
          <cell r="EK102"/>
          <cell r="EM102"/>
          <cell r="EN102"/>
          <cell r="ET102"/>
          <cell r="EV102"/>
          <cell r="FA102"/>
          <cell r="FC102"/>
          <cell r="FE102"/>
          <cell r="FG102"/>
          <cell r="FI102"/>
          <cell r="FK102"/>
          <cell r="FL102"/>
          <cell r="FM102"/>
          <cell r="FN102"/>
          <cell r="FO102"/>
          <cell r="FP102"/>
          <cell r="FR102"/>
          <cell r="FS102"/>
          <cell r="FT102"/>
          <cell r="FU102"/>
          <cell r="FV102"/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/>
          <cell r="BG103"/>
          <cell r="BJ103"/>
          <cell r="BK103"/>
          <cell r="BL103"/>
          <cell r="BM103"/>
          <cell r="BN103"/>
          <cell r="BO103"/>
          <cell r="BP103"/>
          <cell r="BQ103"/>
          <cell r="BR103"/>
          <cell r="BS103"/>
          <cell r="BT103"/>
          <cell r="BU103"/>
          <cell r="BV103"/>
          <cell r="BW103"/>
          <cell r="BX103"/>
          <cell r="BY103"/>
          <cell r="BZ103"/>
          <cell r="CA103"/>
          <cell r="CB103"/>
          <cell r="CC103"/>
          <cell r="CD103"/>
          <cell r="CE103"/>
          <cell r="CF103"/>
          <cell r="CG103"/>
          <cell r="CH103"/>
          <cell r="CI103"/>
          <cell r="CJ103"/>
          <cell r="CK103"/>
          <cell r="CL103"/>
          <cell r="CM103"/>
          <cell r="CN103"/>
          <cell r="CO103"/>
          <cell r="CP103"/>
          <cell r="CQ103"/>
          <cell r="CR103"/>
          <cell r="CS103"/>
          <cell r="CT103"/>
          <cell r="CU103"/>
          <cell r="CV103"/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I103"/>
          <cell r="DJ103"/>
          <cell r="DK103"/>
          <cell r="DL103"/>
          <cell r="DM103"/>
          <cell r="DN103"/>
          <cell r="DO103"/>
          <cell r="DP103"/>
          <cell r="DQ103"/>
          <cell r="DR103"/>
          <cell r="DS103"/>
          <cell r="DT103"/>
          <cell r="DU103"/>
          <cell r="DV103"/>
          <cell r="DW103"/>
          <cell r="DX103"/>
          <cell r="DY103"/>
          <cell r="DZ103"/>
          <cell r="EA103"/>
          <cell r="EB103"/>
          <cell r="EC103"/>
          <cell r="ED103"/>
          <cell r="EE103"/>
          <cell r="EF103"/>
          <cell r="EG103"/>
          <cell r="EH103"/>
          <cell r="EI103"/>
          <cell r="EJ103"/>
          <cell r="EK103"/>
          <cell r="EM103"/>
          <cell r="EN103"/>
          <cell r="ET103"/>
          <cell r="EV103"/>
          <cell r="FA103"/>
          <cell r="FC103"/>
          <cell r="FE103"/>
          <cell r="FG103"/>
          <cell r="FI103"/>
          <cell r="FK103"/>
          <cell r="FL103"/>
          <cell r="FM103"/>
          <cell r="FN103"/>
          <cell r="FO103"/>
          <cell r="FP103"/>
          <cell r="FR103"/>
          <cell r="FS103"/>
          <cell r="FT103"/>
          <cell r="FU103"/>
          <cell r="FV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/>
          <cell r="BG104"/>
          <cell r="BJ104"/>
          <cell r="BK104"/>
          <cell r="BL104"/>
          <cell r="BM104"/>
          <cell r="BN104"/>
          <cell r="BO104"/>
          <cell r="BP104"/>
          <cell r="BQ104"/>
          <cell r="BR104"/>
          <cell r="BS104"/>
          <cell r="BT104"/>
          <cell r="BU104"/>
          <cell r="BV104"/>
          <cell r="BW104"/>
          <cell r="BX104"/>
          <cell r="BY104"/>
          <cell r="BZ104"/>
          <cell r="CA104"/>
          <cell r="CB104"/>
          <cell r="CC104"/>
          <cell r="CD104"/>
          <cell r="CE104"/>
          <cell r="CF104"/>
          <cell r="CG104"/>
          <cell r="CH104"/>
          <cell r="CI104"/>
          <cell r="CJ104"/>
          <cell r="CK104"/>
          <cell r="CL104"/>
          <cell r="CM104"/>
          <cell r="CN104"/>
          <cell r="CO104"/>
          <cell r="CP104"/>
          <cell r="CQ104"/>
          <cell r="CR104"/>
          <cell r="CS104"/>
          <cell r="CT104"/>
          <cell r="CU104"/>
          <cell r="CV104"/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I104"/>
          <cell r="DJ104"/>
          <cell r="DK104"/>
          <cell r="DL104"/>
          <cell r="DM104"/>
          <cell r="DN104"/>
          <cell r="DO104"/>
          <cell r="DP104"/>
          <cell r="DQ104"/>
          <cell r="DR104"/>
          <cell r="DS104"/>
          <cell r="DT104"/>
          <cell r="DU104"/>
          <cell r="DV104"/>
          <cell r="DW104"/>
          <cell r="DX104"/>
          <cell r="DY104"/>
          <cell r="DZ104"/>
          <cell r="EA104"/>
          <cell r="EB104"/>
          <cell r="EC104"/>
          <cell r="ED104"/>
          <cell r="EE104"/>
          <cell r="EF104"/>
          <cell r="EG104"/>
          <cell r="EH104"/>
          <cell r="EI104"/>
          <cell r="EJ104"/>
          <cell r="EK104"/>
          <cell r="EM104"/>
          <cell r="EN104"/>
          <cell r="ET104"/>
          <cell r="EV104"/>
          <cell r="FA104"/>
          <cell r="FC104"/>
          <cell r="FE104"/>
          <cell r="FG104"/>
          <cell r="FI104"/>
          <cell r="FK104"/>
          <cell r="FL104"/>
          <cell r="FM104"/>
          <cell r="FN104"/>
          <cell r="FO104"/>
          <cell r="FP104"/>
          <cell r="FR104"/>
          <cell r="FS104"/>
          <cell r="FT104"/>
          <cell r="FU104"/>
          <cell r="FV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/>
          <cell r="AS105"/>
          <cell r="AT105"/>
          <cell r="AU105"/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/>
          <cell r="BG105"/>
          <cell r="BJ105"/>
          <cell r="BK105"/>
          <cell r="BL105"/>
          <cell r="BM105"/>
          <cell r="BN105"/>
          <cell r="BO105"/>
          <cell r="BP105"/>
          <cell r="BQ105"/>
          <cell r="BR105"/>
          <cell r="BS105"/>
          <cell r="BT105"/>
          <cell r="BU105"/>
          <cell r="BV105"/>
          <cell r="BW105"/>
          <cell r="BX105"/>
          <cell r="BY105"/>
          <cell r="BZ105"/>
          <cell r="CA105"/>
          <cell r="CB105"/>
          <cell r="CC105"/>
          <cell r="CD105"/>
          <cell r="CE105"/>
          <cell r="CF105"/>
          <cell r="CG105"/>
          <cell r="CH105"/>
          <cell r="CI105"/>
          <cell r="CJ105"/>
          <cell r="CK105"/>
          <cell r="CL105"/>
          <cell r="CM105"/>
          <cell r="CN105"/>
          <cell r="CO105"/>
          <cell r="CP105"/>
          <cell r="CQ105"/>
          <cell r="CR105"/>
          <cell r="CS105"/>
          <cell r="CT105"/>
          <cell r="CU105"/>
          <cell r="CV105"/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I105"/>
          <cell r="DJ105"/>
          <cell r="DK105"/>
          <cell r="DL105"/>
          <cell r="DM105"/>
          <cell r="DN105"/>
          <cell r="DO105"/>
          <cell r="DP105"/>
          <cell r="DQ105"/>
          <cell r="DR105"/>
          <cell r="DS105"/>
          <cell r="DT105"/>
          <cell r="DU105"/>
          <cell r="DV105"/>
          <cell r="DW105"/>
          <cell r="DX105"/>
          <cell r="DY105"/>
          <cell r="DZ105"/>
          <cell r="EA105"/>
          <cell r="EB105"/>
          <cell r="EC105"/>
          <cell r="ED105"/>
          <cell r="EE105"/>
          <cell r="EF105"/>
          <cell r="EG105"/>
          <cell r="EH105"/>
          <cell r="EI105"/>
          <cell r="EJ105"/>
          <cell r="EK105"/>
          <cell r="EM105"/>
          <cell r="EN105"/>
          <cell r="ET105"/>
          <cell r="EV105"/>
          <cell r="FA105"/>
          <cell r="FC105"/>
          <cell r="FE105"/>
          <cell r="FG105"/>
          <cell r="FI105"/>
          <cell r="FK105"/>
          <cell r="FL105"/>
          <cell r="FM105"/>
          <cell r="FN105"/>
          <cell r="FO105"/>
          <cell r="FP105"/>
          <cell r="FR105"/>
          <cell r="FS105"/>
          <cell r="FT105"/>
          <cell r="FU105"/>
          <cell r="FV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/>
          <cell r="BG106"/>
          <cell r="BJ106"/>
          <cell r="BK106"/>
          <cell r="BL106"/>
          <cell r="BM106"/>
          <cell r="BN106"/>
          <cell r="BO106"/>
          <cell r="BP106"/>
          <cell r="BQ106"/>
          <cell r="BR106"/>
          <cell r="BS106"/>
          <cell r="BT106"/>
          <cell r="BU106"/>
          <cell r="BV106"/>
          <cell r="BW106"/>
          <cell r="BX106"/>
          <cell r="BY106"/>
          <cell r="BZ106"/>
          <cell r="CA106"/>
          <cell r="CB106"/>
          <cell r="CC106"/>
          <cell r="CD106"/>
          <cell r="CE106"/>
          <cell r="CF106"/>
          <cell r="CG106"/>
          <cell r="CH106"/>
          <cell r="CI106"/>
          <cell r="CJ106"/>
          <cell r="CK106"/>
          <cell r="CL106"/>
          <cell r="CM106"/>
          <cell r="CN106"/>
          <cell r="CO106"/>
          <cell r="CP106"/>
          <cell r="CQ106"/>
          <cell r="CR106"/>
          <cell r="CS106"/>
          <cell r="CT106"/>
          <cell r="CU106"/>
          <cell r="CV106"/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I106"/>
          <cell r="DJ106"/>
          <cell r="DK106"/>
          <cell r="DL106"/>
          <cell r="DM106"/>
          <cell r="DN106"/>
          <cell r="DO106"/>
          <cell r="DP106"/>
          <cell r="DQ106"/>
          <cell r="DR106"/>
          <cell r="DS106"/>
          <cell r="DT106"/>
          <cell r="DU106"/>
          <cell r="DV106"/>
          <cell r="DW106"/>
          <cell r="DX106"/>
          <cell r="DY106"/>
          <cell r="DZ106"/>
          <cell r="EA106"/>
          <cell r="EB106"/>
          <cell r="EC106"/>
          <cell r="ED106"/>
          <cell r="EE106"/>
          <cell r="EF106"/>
          <cell r="EG106"/>
          <cell r="EH106"/>
          <cell r="EI106"/>
          <cell r="EJ106"/>
          <cell r="EK106"/>
          <cell r="EM106"/>
          <cell r="EN106"/>
          <cell r="ET106"/>
          <cell r="EV106"/>
          <cell r="FA106"/>
          <cell r="FC106"/>
          <cell r="FE106"/>
          <cell r="FG106"/>
          <cell r="FI106"/>
          <cell r="FK106"/>
          <cell r="FL106"/>
          <cell r="FM106"/>
          <cell r="FN106"/>
          <cell r="FO106"/>
          <cell r="FP106"/>
          <cell r="FR106"/>
          <cell r="FS106"/>
          <cell r="FT106"/>
          <cell r="FU106"/>
          <cell r="FV106"/>
        </row>
        <row r="107"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/>
          <cell r="BG107"/>
          <cell r="BJ107"/>
          <cell r="BK107"/>
          <cell r="BL107"/>
          <cell r="BM107"/>
          <cell r="BN107"/>
          <cell r="BO107"/>
          <cell r="BP107"/>
          <cell r="BQ107"/>
          <cell r="BR107"/>
          <cell r="BS107"/>
          <cell r="BT107"/>
          <cell r="BU107"/>
          <cell r="BV107"/>
          <cell r="BW107"/>
          <cell r="BX107"/>
          <cell r="BY107"/>
          <cell r="BZ107"/>
          <cell r="CA107"/>
          <cell r="CB107"/>
          <cell r="CC107"/>
          <cell r="CD107"/>
          <cell r="CE107"/>
          <cell r="CF107"/>
          <cell r="CG107"/>
          <cell r="CH107"/>
          <cell r="CI107"/>
          <cell r="CJ107"/>
          <cell r="CK107"/>
          <cell r="CL107"/>
          <cell r="CM107"/>
          <cell r="CN107"/>
          <cell r="CO107"/>
          <cell r="CP107"/>
          <cell r="CQ107"/>
          <cell r="CR107"/>
          <cell r="CS107"/>
          <cell r="CT107"/>
          <cell r="CU107"/>
          <cell r="CV107"/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I107"/>
          <cell r="DJ107"/>
          <cell r="DK107"/>
          <cell r="DL107"/>
          <cell r="DM107"/>
          <cell r="DN107"/>
          <cell r="DO107"/>
          <cell r="DP107"/>
          <cell r="DQ107"/>
          <cell r="DR107"/>
          <cell r="DS107"/>
          <cell r="DT107"/>
          <cell r="DU107"/>
          <cell r="DV107"/>
          <cell r="DW107"/>
          <cell r="DX107"/>
          <cell r="DY107"/>
          <cell r="DZ107"/>
          <cell r="EA107"/>
          <cell r="EB107"/>
          <cell r="EC107"/>
          <cell r="ED107"/>
          <cell r="EE107"/>
          <cell r="EF107"/>
          <cell r="EG107"/>
          <cell r="EH107"/>
          <cell r="EI107"/>
          <cell r="EJ107"/>
          <cell r="EK107"/>
          <cell r="EM107"/>
          <cell r="EN107"/>
          <cell r="ET107"/>
          <cell r="EV107"/>
          <cell r="FA107"/>
          <cell r="FC107"/>
          <cell r="FE107"/>
          <cell r="FG107"/>
          <cell r="FI107"/>
          <cell r="FK107"/>
          <cell r="FL107"/>
          <cell r="FM107"/>
          <cell r="FN107"/>
          <cell r="FO107"/>
          <cell r="FP107"/>
          <cell r="FR107"/>
          <cell r="FS107"/>
          <cell r="FT107"/>
          <cell r="FU107"/>
          <cell r="FV107"/>
        </row>
        <row r="108"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I108"/>
          <cell r="DJ108"/>
          <cell r="DK108"/>
          <cell r="DL108"/>
          <cell r="DM108"/>
          <cell r="DN108"/>
          <cell r="DO108"/>
          <cell r="DP108"/>
          <cell r="DQ108"/>
          <cell r="DR108"/>
          <cell r="DS108"/>
          <cell r="DT108"/>
          <cell r="DU108"/>
          <cell r="DV108"/>
          <cell r="DW108"/>
          <cell r="DX108"/>
          <cell r="DY108"/>
          <cell r="DZ108"/>
          <cell r="EA108"/>
          <cell r="EB108"/>
          <cell r="EC108"/>
          <cell r="ED108"/>
          <cell r="EE108"/>
          <cell r="EF108"/>
          <cell r="EG108"/>
          <cell r="EH108"/>
          <cell r="EI108"/>
          <cell r="EJ108"/>
          <cell r="EK108"/>
          <cell r="EM108"/>
          <cell r="EN108"/>
          <cell r="ET108"/>
          <cell r="EV108"/>
          <cell r="FA108"/>
          <cell r="FC108"/>
          <cell r="FE108"/>
          <cell r="FG108"/>
          <cell r="FI108"/>
          <cell r="FK108"/>
          <cell r="FL108"/>
          <cell r="FM108"/>
          <cell r="FN108"/>
          <cell r="FO108"/>
          <cell r="FP108"/>
          <cell r="FR108"/>
          <cell r="FS108"/>
          <cell r="FT108"/>
          <cell r="FU108"/>
          <cell r="FV108"/>
        </row>
        <row r="109"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/>
          <cell r="BG109"/>
          <cell r="BJ109"/>
          <cell r="BK109"/>
          <cell r="BL109"/>
          <cell r="BM109"/>
          <cell r="BN109"/>
          <cell r="BO109"/>
          <cell r="BP109"/>
          <cell r="BQ109"/>
          <cell r="BR109"/>
          <cell r="BS109"/>
          <cell r="BT109"/>
          <cell r="BU109"/>
          <cell r="BV109"/>
          <cell r="BW109"/>
          <cell r="BX109"/>
          <cell r="BY109"/>
          <cell r="BZ109"/>
          <cell r="CA109"/>
          <cell r="CB109"/>
          <cell r="CC109"/>
          <cell r="CD109"/>
          <cell r="CE109"/>
          <cell r="CF109"/>
          <cell r="CG109"/>
          <cell r="CH109"/>
          <cell r="CI109"/>
          <cell r="CJ109"/>
          <cell r="CK109"/>
          <cell r="CL109"/>
          <cell r="CM109"/>
          <cell r="CN109"/>
          <cell r="CO109"/>
          <cell r="CP109"/>
          <cell r="CQ109"/>
          <cell r="CR109"/>
          <cell r="CS109"/>
          <cell r="CT109"/>
          <cell r="CU109"/>
          <cell r="CV109"/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  <cell r="DI109"/>
          <cell r="DJ109"/>
          <cell r="DK109"/>
          <cell r="DL109"/>
          <cell r="DM109"/>
          <cell r="DN109"/>
          <cell r="DO109"/>
          <cell r="DP109"/>
          <cell r="DQ109"/>
          <cell r="DR109"/>
          <cell r="DS109"/>
          <cell r="DT109"/>
          <cell r="DU109"/>
          <cell r="DV109"/>
          <cell r="DW109"/>
          <cell r="DX109"/>
          <cell r="DY109"/>
          <cell r="DZ109"/>
          <cell r="EA109"/>
          <cell r="EB109"/>
          <cell r="EC109"/>
          <cell r="ED109"/>
          <cell r="EE109"/>
          <cell r="EF109"/>
          <cell r="EG109"/>
          <cell r="EH109"/>
          <cell r="EI109"/>
          <cell r="EJ109"/>
          <cell r="EK109"/>
          <cell r="EM109"/>
          <cell r="EN109"/>
          <cell r="ET109"/>
          <cell r="EV109"/>
          <cell r="FA109"/>
          <cell r="FC109"/>
          <cell r="FE109"/>
          <cell r="FG109"/>
          <cell r="FI109"/>
          <cell r="FK109"/>
          <cell r="FL109"/>
          <cell r="FM109"/>
          <cell r="FN109"/>
          <cell r="FO109"/>
          <cell r="FP109"/>
          <cell r="FR109"/>
          <cell r="FS109"/>
          <cell r="FT109"/>
          <cell r="FU109"/>
          <cell r="FV109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/>
          <cell r="BG110"/>
          <cell r="BJ110"/>
          <cell r="BK110"/>
          <cell r="BL110"/>
          <cell r="BM110"/>
          <cell r="BN110"/>
          <cell r="BO110"/>
          <cell r="BP110"/>
          <cell r="BQ110"/>
          <cell r="BR110"/>
          <cell r="BS110"/>
          <cell r="BT110"/>
          <cell r="BU110"/>
          <cell r="BV110"/>
          <cell r="BW110"/>
          <cell r="BX110"/>
          <cell r="BY110"/>
          <cell r="BZ110"/>
          <cell r="CA110"/>
          <cell r="CB110"/>
          <cell r="CC110"/>
          <cell r="CD110"/>
          <cell r="CE110"/>
          <cell r="CF110"/>
          <cell r="CG110"/>
          <cell r="CH110"/>
          <cell r="CI110"/>
          <cell r="CJ110"/>
          <cell r="CK110"/>
          <cell r="CL110"/>
          <cell r="CM110"/>
          <cell r="CN110"/>
          <cell r="CO110"/>
          <cell r="CP110"/>
          <cell r="CQ110"/>
          <cell r="CR110"/>
          <cell r="CS110"/>
          <cell r="CT110"/>
          <cell r="CU110"/>
          <cell r="CV110"/>
          <cell r="CW110"/>
          <cell r="CX110"/>
          <cell r="CY110"/>
          <cell r="CZ110"/>
          <cell r="DA110"/>
          <cell r="DB110"/>
          <cell r="DC110"/>
          <cell r="DD110"/>
          <cell r="DE110"/>
          <cell r="DF110"/>
          <cell r="DG110"/>
          <cell r="DH110"/>
          <cell r="DI110"/>
          <cell r="DJ110"/>
          <cell r="DK110"/>
          <cell r="DL110"/>
          <cell r="DM110"/>
          <cell r="DN110"/>
          <cell r="DO110"/>
          <cell r="DP110"/>
          <cell r="DQ110"/>
          <cell r="DR110"/>
          <cell r="DS110"/>
          <cell r="DT110"/>
          <cell r="DU110"/>
          <cell r="DV110"/>
          <cell r="DW110"/>
          <cell r="DX110"/>
          <cell r="DY110"/>
          <cell r="DZ110"/>
          <cell r="EA110"/>
          <cell r="EB110"/>
          <cell r="EC110"/>
          <cell r="ED110"/>
          <cell r="EE110"/>
          <cell r="EF110"/>
          <cell r="EG110"/>
          <cell r="EH110"/>
          <cell r="EI110"/>
          <cell r="EJ110"/>
          <cell r="EK110"/>
          <cell r="EM110"/>
          <cell r="EN110"/>
          <cell r="ET110"/>
          <cell r="EV110"/>
          <cell r="FA110"/>
          <cell r="FC110"/>
          <cell r="FE110"/>
          <cell r="FG110"/>
          <cell r="FI110"/>
          <cell r="FK110"/>
          <cell r="FL110"/>
          <cell r="FM110"/>
          <cell r="FN110"/>
          <cell r="FO110"/>
          <cell r="FP110"/>
          <cell r="FR110"/>
          <cell r="FS110"/>
          <cell r="FT110"/>
          <cell r="FU110"/>
          <cell r="FV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/>
          <cell r="BG111"/>
          <cell r="BJ111"/>
          <cell r="BK111"/>
          <cell r="BL111"/>
          <cell r="BM111"/>
          <cell r="BN111"/>
          <cell r="BO111"/>
          <cell r="BP111"/>
          <cell r="BQ111"/>
          <cell r="BR111"/>
          <cell r="BS111"/>
          <cell r="BT111"/>
          <cell r="BU111"/>
          <cell r="BV111"/>
          <cell r="BW111"/>
          <cell r="BX111"/>
          <cell r="BY111"/>
          <cell r="BZ111"/>
          <cell r="CA111"/>
          <cell r="CB111"/>
          <cell r="CC111"/>
          <cell r="CD111"/>
          <cell r="CE111"/>
          <cell r="CF111"/>
          <cell r="CG111"/>
          <cell r="CH111"/>
          <cell r="CI111"/>
          <cell r="CJ111"/>
          <cell r="CK111"/>
          <cell r="CL111"/>
          <cell r="CM111"/>
          <cell r="CN111"/>
          <cell r="CO111"/>
          <cell r="CP111"/>
          <cell r="CQ111"/>
          <cell r="CR111"/>
          <cell r="CS111"/>
          <cell r="CT111"/>
          <cell r="CU111"/>
          <cell r="CV111"/>
          <cell r="CW111"/>
          <cell r="CX111"/>
          <cell r="CY111"/>
          <cell r="CZ111"/>
          <cell r="DA111"/>
          <cell r="DB111"/>
          <cell r="DC111"/>
          <cell r="DD111"/>
          <cell r="DE111"/>
          <cell r="DF111"/>
          <cell r="DG111"/>
          <cell r="DH111"/>
          <cell r="DI111"/>
          <cell r="DJ111"/>
          <cell r="DK111"/>
          <cell r="DL111"/>
          <cell r="DM111"/>
          <cell r="DN111"/>
          <cell r="DO111"/>
          <cell r="DP111"/>
          <cell r="DQ111"/>
          <cell r="DR111"/>
          <cell r="DS111"/>
          <cell r="DT111"/>
          <cell r="DU111"/>
          <cell r="DV111"/>
          <cell r="DW111"/>
          <cell r="DX111"/>
          <cell r="DY111"/>
          <cell r="DZ111"/>
          <cell r="EA111"/>
          <cell r="EB111"/>
          <cell r="EC111"/>
          <cell r="ED111"/>
          <cell r="EE111"/>
          <cell r="EF111"/>
          <cell r="EG111"/>
          <cell r="EH111"/>
          <cell r="EI111"/>
          <cell r="EJ111"/>
          <cell r="EK111"/>
          <cell r="EM111"/>
          <cell r="EN111"/>
          <cell r="ET111"/>
          <cell r="EV111"/>
          <cell r="FA111"/>
          <cell r="FC111"/>
          <cell r="FE111"/>
          <cell r="FG111"/>
          <cell r="FI111"/>
          <cell r="FK111"/>
          <cell r="FL111"/>
          <cell r="FM111"/>
          <cell r="FN111"/>
          <cell r="FO111"/>
          <cell r="FP111"/>
          <cell r="FR111"/>
          <cell r="FS111"/>
          <cell r="FT111"/>
          <cell r="FU111"/>
          <cell r="FV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/>
          <cell r="BG112"/>
          <cell r="BJ112"/>
          <cell r="BK112"/>
          <cell r="BL112"/>
          <cell r="BM112"/>
          <cell r="BN112"/>
          <cell r="BO112"/>
          <cell r="BP112"/>
          <cell r="BQ112"/>
          <cell r="BR112"/>
          <cell r="BS112"/>
          <cell r="BT112"/>
          <cell r="BU112"/>
          <cell r="BV112"/>
          <cell r="BW112"/>
          <cell r="BX112"/>
          <cell r="BY112"/>
          <cell r="BZ112"/>
          <cell r="CA112"/>
          <cell r="CB112"/>
          <cell r="CC112"/>
          <cell r="CD112"/>
          <cell r="CE112"/>
          <cell r="CF112"/>
          <cell r="CG112"/>
          <cell r="CH112"/>
          <cell r="CI112"/>
          <cell r="CJ112"/>
          <cell r="CK112"/>
          <cell r="CL112"/>
          <cell r="CM112"/>
          <cell r="CN112"/>
          <cell r="CO112"/>
          <cell r="CP112"/>
          <cell r="CQ112"/>
          <cell r="CR112"/>
          <cell r="CS112"/>
          <cell r="CT112"/>
          <cell r="CU112"/>
          <cell r="CV112"/>
          <cell r="CW112"/>
          <cell r="CX112"/>
          <cell r="CY112"/>
          <cell r="CZ112"/>
          <cell r="DA112"/>
          <cell r="DB112"/>
          <cell r="DC112"/>
          <cell r="DD112"/>
          <cell r="DE112"/>
          <cell r="DF112"/>
          <cell r="DG112"/>
          <cell r="DH112"/>
          <cell r="DI112"/>
          <cell r="DJ112"/>
          <cell r="DK112"/>
          <cell r="DL112"/>
          <cell r="DM112"/>
          <cell r="DN112"/>
          <cell r="DO112"/>
          <cell r="DP112"/>
          <cell r="DQ112"/>
          <cell r="DR112"/>
          <cell r="DS112"/>
          <cell r="DT112"/>
          <cell r="DU112"/>
          <cell r="DV112"/>
          <cell r="DW112"/>
          <cell r="DX112"/>
          <cell r="DY112"/>
          <cell r="DZ112"/>
          <cell r="EA112"/>
          <cell r="EB112"/>
          <cell r="EC112"/>
          <cell r="ED112"/>
          <cell r="EE112"/>
          <cell r="EF112"/>
          <cell r="EG112"/>
          <cell r="EH112"/>
          <cell r="EI112"/>
          <cell r="EJ112"/>
          <cell r="EK112"/>
          <cell r="EM112"/>
          <cell r="EN112"/>
          <cell r="ET112"/>
          <cell r="EV112"/>
          <cell r="FA112"/>
          <cell r="FC112"/>
          <cell r="FE112"/>
          <cell r="FG112"/>
          <cell r="FI112"/>
          <cell r="FK112"/>
          <cell r="FL112"/>
          <cell r="FM112"/>
          <cell r="FN112"/>
          <cell r="FO112"/>
          <cell r="FP112"/>
          <cell r="FR112"/>
          <cell r="FS112"/>
          <cell r="FT112"/>
          <cell r="FU112"/>
          <cell r="FV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/>
          <cell r="BG113"/>
          <cell r="BJ113"/>
          <cell r="BK113"/>
          <cell r="BL113"/>
          <cell r="BM113"/>
          <cell r="BN113"/>
          <cell r="BO113"/>
          <cell r="BP113"/>
          <cell r="BQ113"/>
          <cell r="BR113"/>
          <cell r="BS113"/>
          <cell r="BT113"/>
          <cell r="BU113"/>
          <cell r="BV113"/>
          <cell r="BW113"/>
          <cell r="BX113"/>
          <cell r="BY113"/>
          <cell r="BZ113"/>
          <cell r="CA113"/>
          <cell r="CB113"/>
          <cell r="CC113"/>
          <cell r="CD113"/>
          <cell r="CE113"/>
          <cell r="CF113"/>
          <cell r="CG113"/>
          <cell r="CH113"/>
          <cell r="CI113"/>
          <cell r="CJ113"/>
          <cell r="CK113"/>
          <cell r="CL113"/>
          <cell r="CM113"/>
          <cell r="CN113"/>
          <cell r="CO113"/>
          <cell r="CP113"/>
          <cell r="CQ113"/>
          <cell r="CR113"/>
          <cell r="CS113"/>
          <cell r="CT113"/>
          <cell r="CU113"/>
          <cell r="CV113"/>
          <cell r="CW113"/>
          <cell r="CX113"/>
          <cell r="CY113"/>
          <cell r="CZ113"/>
          <cell r="DA113"/>
          <cell r="DB113"/>
          <cell r="DC113"/>
          <cell r="DD113"/>
          <cell r="DE113"/>
          <cell r="DF113"/>
          <cell r="DG113"/>
          <cell r="DH113"/>
          <cell r="DI113"/>
          <cell r="DJ113"/>
          <cell r="DK113"/>
          <cell r="DL113"/>
          <cell r="DM113"/>
          <cell r="DN113"/>
          <cell r="DO113"/>
          <cell r="DP113"/>
          <cell r="DQ113"/>
          <cell r="DR113"/>
          <cell r="DS113"/>
          <cell r="DT113"/>
          <cell r="DU113"/>
          <cell r="DV113"/>
          <cell r="DW113"/>
          <cell r="DX113"/>
          <cell r="DY113"/>
          <cell r="DZ113"/>
          <cell r="EA113"/>
          <cell r="EB113"/>
          <cell r="EC113"/>
          <cell r="ED113"/>
          <cell r="EE113"/>
          <cell r="EF113"/>
          <cell r="EG113"/>
          <cell r="EH113"/>
          <cell r="EI113"/>
          <cell r="EJ113"/>
          <cell r="EK113"/>
          <cell r="EM113"/>
          <cell r="EN113"/>
          <cell r="ET113"/>
          <cell r="EV113"/>
          <cell r="FA113"/>
          <cell r="FC113"/>
          <cell r="FE113"/>
          <cell r="FG113"/>
          <cell r="FI113"/>
          <cell r="FK113"/>
          <cell r="FL113"/>
          <cell r="FM113"/>
          <cell r="FN113"/>
          <cell r="FO113"/>
          <cell r="FP113"/>
          <cell r="FR113"/>
          <cell r="FS113"/>
          <cell r="FT113"/>
          <cell r="FU113"/>
          <cell r="FV113"/>
        </row>
        <row r="114"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/>
          <cell r="BG114"/>
          <cell r="BJ114"/>
          <cell r="BK114"/>
          <cell r="BL114"/>
          <cell r="BM114"/>
          <cell r="BN114"/>
          <cell r="BO114"/>
          <cell r="BP114"/>
          <cell r="BQ114"/>
          <cell r="BR114"/>
          <cell r="BS114"/>
          <cell r="BT114"/>
          <cell r="BU114"/>
          <cell r="BV114"/>
          <cell r="BW114"/>
          <cell r="BX114"/>
          <cell r="BY114"/>
          <cell r="BZ114"/>
          <cell r="CA114"/>
          <cell r="CB114"/>
          <cell r="CC114"/>
          <cell r="CD114"/>
          <cell r="CE114"/>
          <cell r="CF114"/>
          <cell r="CG114"/>
          <cell r="CH114"/>
          <cell r="CI114"/>
          <cell r="CJ114"/>
          <cell r="CK114"/>
          <cell r="CL114"/>
          <cell r="CM114"/>
          <cell r="CN114"/>
          <cell r="CO114"/>
          <cell r="CP114"/>
          <cell r="CQ114"/>
          <cell r="CR114"/>
          <cell r="CS114"/>
          <cell r="CT114"/>
          <cell r="CU114"/>
          <cell r="CV114"/>
          <cell r="CW114"/>
          <cell r="CX114"/>
          <cell r="CY114"/>
          <cell r="CZ114"/>
          <cell r="DA114"/>
          <cell r="DB114"/>
          <cell r="DC114"/>
          <cell r="DD114"/>
          <cell r="DE114"/>
          <cell r="DF114"/>
          <cell r="DG114"/>
          <cell r="DH114"/>
          <cell r="DI114"/>
          <cell r="DJ114"/>
          <cell r="DK114"/>
          <cell r="DL114"/>
          <cell r="DM114"/>
          <cell r="DN114"/>
          <cell r="DO114"/>
          <cell r="DP114"/>
          <cell r="DQ114"/>
          <cell r="DR114"/>
          <cell r="DS114"/>
          <cell r="DT114"/>
          <cell r="DU114"/>
          <cell r="DV114"/>
          <cell r="DW114"/>
          <cell r="DX114"/>
          <cell r="DY114"/>
          <cell r="DZ114"/>
          <cell r="EA114"/>
          <cell r="EB114"/>
          <cell r="EC114"/>
          <cell r="ED114"/>
          <cell r="EE114"/>
          <cell r="EF114"/>
          <cell r="EG114"/>
          <cell r="EH114"/>
          <cell r="EI114"/>
          <cell r="EJ114"/>
          <cell r="EK114"/>
          <cell r="EM114"/>
          <cell r="EN114"/>
          <cell r="ET114"/>
          <cell r="EV114"/>
          <cell r="FA114"/>
          <cell r="FC114"/>
          <cell r="FE114"/>
          <cell r="FG114"/>
          <cell r="FI114"/>
          <cell r="FK114"/>
          <cell r="FL114"/>
          <cell r="FM114"/>
          <cell r="FN114"/>
          <cell r="FO114"/>
          <cell r="FP114"/>
          <cell r="FR114"/>
          <cell r="FS114"/>
          <cell r="FT114"/>
          <cell r="FU114"/>
          <cell r="FV114"/>
        </row>
        <row r="115"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/>
          <cell r="BG115"/>
          <cell r="BJ115"/>
          <cell r="BK115"/>
          <cell r="BL115"/>
          <cell r="BM115"/>
          <cell r="BN115"/>
          <cell r="BO115"/>
          <cell r="BP115"/>
          <cell r="BQ115"/>
          <cell r="BR115"/>
          <cell r="BS115"/>
          <cell r="BT115"/>
          <cell r="BU115"/>
          <cell r="BV115"/>
          <cell r="BW115"/>
          <cell r="BX115"/>
          <cell r="BY115"/>
          <cell r="BZ115"/>
          <cell r="CA115"/>
          <cell r="CB115"/>
          <cell r="CC115"/>
          <cell r="CD115"/>
          <cell r="CE115"/>
          <cell r="CF115"/>
          <cell r="CG115"/>
          <cell r="CH115"/>
          <cell r="CI115"/>
          <cell r="CJ115"/>
          <cell r="CK115"/>
          <cell r="CL115"/>
          <cell r="CM115"/>
          <cell r="CN115"/>
          <cell r="CO115"/>
          <cell r="CP115"/>
          <cell r="CQ115"/>
          <cell r="CR115"/>
          <cell r="CS115"/>
          <cell r="CT115"/>
          <cell r="CU115"/>
          <cell r="CV115"/>
          <cell r="CW115"/>
          <cell r="CX115"/>
          <cell r="CY115"/>
          <cell r="CZ115"/>
          <cell r="DA115"/>
          <cell r="DB115"/>
          <cell r="DC115"/>
          <cell r="DD115"/>
          <cell r="DE115"/>
          <cell r="DF115"/>
          <cell r="DG115"/>
          <cell r="DH115"/>
          <cell r="DI115"/>
          <cell r="DJ115"/>
          <cell r="DK115"/>
          <cell r="DL115"/>
          <cell r="DM115"/>
          <cell r="DN115"/>
          <cell r="DO115"/>
          <cell r="DP115"/>
          <cell r="DQ115"/>
          <cell r="DR115"/>
          <cell r="DS115"/>
          <cell r="DT115"/>
          <cell r="DU115"/>
          <cell r="DV115"/>
          <cell r="DW115"/>
          <cell r="DX115"/>
          <cell r="DY115"/>
          <cell r="DZ115"/>
          <cell r="EA115"/>
          <cell r="EB115"/>
          <cell r="EC115"/>
          <cell r="ED115"/>
          <cell r="EE115"/>
          <cell r="EF115"/>
          <cell r="EG115"/>
          <cell r="EH115"/>
          <cell r="EI115"/>
          <cell r="EJ115"/>
          <cell r="EK115"/>
          <cell r="EM115"/>
          <cell r="EN115"/>
          <cell r="ET115"/>
          <cell r="EV115"/>
          <cell r="FA115"/>
          <cell r="FC115"/>
          <cell r="FE115"/>
          <cell r="FG115"/>
          <cell r="FI115"/>
          <cell r="FK115"/>
          <cell r="FL115"/>
          <cell r="FM115"/>
          <cell r="FN115"/>
          <cell r="FO115"/>
          <cell r="FP115"/>
          <cell r="FR115"/>
          <cell r="FS115"/>
          <cell r="FT115"/>
          <cell r="FU115"/>
          <cell r="FV115"/>
        </row>
        <row r="116"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/>
          <cell r="BG116"/>
          <cell r="BJ116"/>
          <cell r="BK116"/>
          <cell r="BL116"/>
          <cell r="BM116"/>
          <cell r="BN116"/>
          <cell r="BO116"/>
          <cell r="BP116"/>
          <cell r="BQ116"/>
          <cell r="BR116"/>
          <cell r="BS116"/>
          <cell r="BT116"/>
          <cell r="BU116"/>
          <cell r="BV116"/>
          <cell r="BW116"/>
          <cell r="BX116"/>
          <cell r="BY116"/>
          <cell r="BZ116"/>
          <cell r="CA116"/>
          <cell r="CB116"/>
          <cell r="CC116"/>
          <cell r="CD116"/>
          <cell r="CE116"/>
          <cell r="CF116"/>
          <cell r="CG116"/>
          <cell r="CH116"/>
          <cell r="CI116"/>
          <cell r="CJ116"/>
          <cell r="CK116"/>
          <cell r="CL116"/>
          <cell r="CM116"/>
          <cell r="CN116"/>
          <cell r="CO116"/>
          <cell r="CP116"/>
          <cell r="CQ116"/>
          <cell r="CR116"/>
          <cell r="CS116"/>
          <cell r="CT116"/>
          <cell r="CU116"/>
          <cell r="CV116"/>
          <cell r="CW116"/>
          <cell r="CX116"/>
          <cell r="CY116"/>
          <cell r="CZ116"/>
          <cell r="DA116"/>
          <cell r="DB116"/>
          <cell r="DC116"/>
          <cell r="DD116"/>
          <cell r="DE116"/>
          <cell r="DF116"/>
          <cell r="DG116"/>
          <cell r="DH116"/>
          <cell r="DI116"/>
          <cell r="DJ116"/>
          <cell r="DK116"/>
          <cell r="DL116"/>
          <cell r="DM116"/>
          <cell r="DN116"/>
          <cell r="DO116"/>
          <cell r="DP116"/>
          <cell r="DQ116"/>
          <cell r="DR116"/>
          <cell r="DS116"/>
          <cell r="DT116"/>
          <cell r="DU116"/>
          <cell r="DV116"/>
          <cell r="DW116"/>
          <cell r="DX116"/>
          <cell r="DY116"/>
          <cell r="DZ116"/>
          <cell r="EA116"/>
          <cell r="EB116"/>
          <cell r="EC116"/>
          <cell r="ED116"/>
          <cell r="EE116"/>
          <cell r="EF116"/>
          <cell r="EG116"/>
          <cell r="EH116"/>
          <cell r="EI116"/>
          <cell r="EJ116"/>
          <cell r="EK116"/>
          <cell r="EM116"/>
          <cell r="EN116"/>
          <cell r="ET116"/>
          <cell r="EV116"/>
          <cell r="FA116"/>
          <cell r="FC116"/>
          <cell r="FE116"/>
          <cell r="FG116"/>
          <cell r="FI116"/>
          <cell r="FK116"/>
          <cell r="FL116"/>
          <cell r="FM116"/>
          <cell r="FN116"/>
          <cell r="FO116"/>
          <cell r="FP116"/>
          <cell r="FR116"/>
          <cell r="FS116"/>
          <cell r="FT116"/>
          <cell r="FU116"/>
          <cell r="FV116"/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/>
          <cell r="BG117"/>
          <cell r="BJ117"/>
          <cell r="BK117"/>
          <cell r="BL117"/>
          <cell r="BM117"/>
          <cell r="BN117"/>
          <cell r="BO117"/>
          <cell r="BP117"/>
          <cell r="BQ117"/>
          <cell r="BR117"/>
          <cell r="BS117"/>
          <cell r="BT117"/>
          <cell r="BU117"/>
          <cell r="BV117"/>
          <cell r="BW117"/>
          <cell r="BX117"/>
          <cell r="BY117"/>
          <cell r="BZ117"/>
          <cell r="CA117"/>
          <cell r="CB117"/>
          <cell r="CC117"/>
          <cell r="CD117"/>
          <cell r="CE117"/>
          <cell r="CF117"/>
          <cell r="CG117"/>
          <cell r="CH117"/>
          <cell r="CI117"/>
          <cell r="CJ117"/>
          <cell r="CK117"/>
          <cell r="CL117"/>
          <cell r="CM117"/>
          <cell r="CN117"/>
          <cell r="CO117"/>
          <cell r="CP117"/>
          <cell r="CQ117"/>
          <cell r="CR117"/>
          <cell r="CS117"/>
          <cell r="CT117"/>
          <cell r="CU117"/>
          <cell r="CV117"/>
          <cell r="CW117"/>
          <cell r="CX117"/>
          <cell r="CY117"/>
          <cell r="CZ117"/>
          <cell r="DA117"/>
          <cell r="DB117"/>
          <cell r="DC117"/>
          <cell r="DD117"/>
          <cell r="DE117"/>
          <cell r="DF117"/>
          <cell r="DG117"/>
          <cell r="DH117"/>
          <cell r="DI117"/>
          <cell r="DJ117"/>
          <cell r="DK117"/>
          <cell r="DL117"/>
          <cell r="DM117"/>
          <cell r="DN117"/>
          <cell r="DO117"/>
          <cell r="DP117"/>
          <cell r="DQ117"/>
          <cell r="DR117"/>
          <cell r="DS117"/>
          <cell r="DT117"/>
          <cell r="DU117"/>
          <cell r="DV117"/>
          <cell r="DW117"/>
          <cell r="DX117"/>
          <cell r="DY117"/>
          <cell r="DZ117"/>
          <cell r="EA117"/>
          <cell r="EB117"/>
          <cell r="EC117"/>
          <cell r="ED117"/>
          <cell r="EE117"/>
          <cell r="EF117"/>
          <cell r="EG117"/>
          <cell r="EH117"/>
          <cell r="EI117"/>
          <cell r="EJ117"/>
          <cell r="EK117"/>
          <cell r="EM117"/>
          <cell r="EN117"/>
          <cell r="ET117"/>
          <cell r="EV117"/>
          <cell r="FA117"/>
          <cell r="FC117"/>
          <cell r="FE117"/>
          <cell r="FG117"/>
          <cell r="FI117"/>
          <cell r="FK117"/>
          <cell r="FL117"/>
          <cell r="FM117"/>
          <cell r="FN117"/>
          <cell r="FO117"/>
          <cell r="FP117"/>
          <cell r="FR117"/>
          <cell r="FS117"/>
          <cell r="FT117"/>
          <cell r="FU117"/>
          <cell r="FV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/>
          <cell r="BG118"/>
          <cell r="BJ118"/>
          <cell r="BK118"/>
          <cell r="BL118"/>
          <cell r="BM118"/>
          <cell r="BN118"/>
          <cell r="BO118"/>
          <cell r="BP118"/>
          <cell r="BQ118"/>
          <cell r="BR118"/>
          <cell r="BS118"/>
          <cell r="BT118"/>
          <cell r="BU118"/>
          <cell r="BV118"/>
          <cell r="BW118"/>
          <cell r="BX118"/>
          <cell r="BY118"/>
          <cell r="BZ118"/>
          <cell r="CA118"/>
          <cell r="CB118"/>
          <cell r="CC118"/>
          <cell r="CD118"/>
          <cell r="CE118"/>
          <cell r="CF118"/>
          <cell r="CG118"/>
          <cell r="CH118"/>
          <cell r="CI118"/>
          <cell r="CJ118"/>
          <cell r="CK118"/>
          <cell r="CL118"/>
          <cell r="CM118"/>
          <cell r="CN118"/>
          <cell r="CO118"/>
          <cell r="CP118"/>
          <cell r="CQ118"/>
          <cell r="CR118"/>
          <cell r="CS118"/>
          <cell r="CT118"/>
          <cell r="CU118"/>
          <cell r="CV118"/>
          <cell r="CW118"/>
          <cell r="CX118"/>
          <cell r="CY118"/>
          <cell r="CZ118"/>
          <cell r="DA118"/>
          <cell r="DB118"/>
          <cell r="DC118"/>
          <cell r="DD118"/>
          <cell r="DE118"/>
          <cell r="DF118"/>
          <cell r="DG118"/>
          <cell r="DH118"/>
          <cell r="DI118"/>
          <cell r="DJ118"/>
          <cell r="DK118"/>
          <cell r="DL118"/>
          <cell r="DM118"/>
          <cell r="DN118"/>
          <cell r="DO118"/>
          <cell r="DP118"/>
          <cell r="DQ118"/>
          <cell r="DR118"/>
          <cell r="DS118"/>
          <cell r="DT118"/>
          <cell r="DU118"/>
          <cell r="DV118"/>
          <cell r="DW118"/>
          <cell r="DX118"/>
          <cell r="DY118"/>
          <cell r="DZ118"/>
          <cell r="EA118"/>
          <cell r="EB118"/>
          <cell r="EC118"/>
          <cell r="ED118"/>
          <cell r="EE118"/>
          <cell r="EF118"/>
          <cell r="EG118"/>
          <cell r="EH118"/>
          <cell r="EI118"/>
          <cell r="EJ118"/>
          <cell r="EK118"/>
          <cell r="EM118"/>
          <cell r="EN118"/>
          <cell r="ET118"/>
          <cell r="EV118"/>
          <cell r="FA118"/>
          <cell r="FC118"/>
          <cell r="FE118"/>
          <cell r="FG118"/>
          <cell r="FI118"/>
          <cell r="FK118"/>
          <cell r="FL118"/>
          <cell r="FM118"/>
          <cell r="FN118"/>
          <cell r="FO118"/>
          <cell r="FP118"/>
          <cell r="FR118"/>
          <cell r="FS118"/>
          <cell r="FT118"/>
          <cell r="FU118"/>
          <cell r="FV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/>
          <cell r="BG119"/>
          <cell r="BJ119"/>
          <cell r="BK119"/>
          <cell r="BL119"/>
          <cell r="BM119"/>
          <cell r="BN119"/>
          <cell r="BO119"/>
          <cell r="BP119"/>
          <cell r="BQ119"/>
          <cell r="BR119"/>
          <cell r="BS119"/>
          <cell r="BT119"/>
          <cell r="BU119"/>
          <cell r="BV119"/>
          <cell r="BW119"/>
          <cell r="BX119"/>
          <cell r="BY119"/>
          <cell r="BZ119"/>
          <cell r="CA119"/>
          <cell r="CB119"/>
          <cell r="CC119"/>
          <cell r="CD119"/>
          <cell r="CE119"/>
          <cell r="CF119"/>
          <cell r="CG119"/>
          <cell r="CH119"/>
          <cell r="CI119"/>
          <cell r="CJ119"/>
          <cell r="CK119"/>
          <cell r="CL119"/>
          <cell r="CM119"/>
          <cell r="CN119"/>
          <cell r="CO119"/>
          <cell r="CP119"/>
          <cell r="CQ119"/>
          <cell r="CR119"/>
          <cell r="CS119"/>
          <cell r="CT119"/>
          <cell r="CU119"/>
          <cell r="CV119"/>
          <cell r="CW119"/>
          <cell r="CX119"/>
          <cell r="CY119"/>
          <cell r="CZ119"/>
          <cell r="DA119"/>
          <cell r="DB119"/>
          <cell r="DC119"/>
          <cell r="DD119"/>
          <cell r="DE119"/>
          <cell r="DF119"/>
          <cell r="DG119"/>
          <cell r="DH119"/>
          <cell r="DI119"/>
          <cell r="DJ119"/>
          <cell r="DK119"/>
          <cell r="DL119"/>
          <cell r="DM119"/>
          <cell r="DN119"/>
          <cell r="DO119"/>
          <cell r="DP119"/>
          <cell r="DQ119"/>
          <cell r="DR119"/>
          <cell r="DS119"/>
          <cell r="DT119"/>
          <cell r="DU119"/>
          <cell r="DV119"/>
          <cell r="DW119"/>
          <cell r="DX119"/>
          <cell r="DY119"/>
          <cell r="DZ119"/>
          <cell r="EA119"/>
          <cell r="EB119"/>
          <cell r="EC119"/>
          <cell r="ED119"/>
          <cell r="EE119"/>
          <cell r="EF119"/>
          <cell r="EG119"/>
          <cell r="EH119"/>
          <cell r="EI119"/>
          <cell r="EJ119"/>
          <cell r="EK119"/>
          <cell r="EM119"/>
          <cell r="EN119"/>
          <cell r="ET119"/>
          <cell r="EV119"/>
          <cell r="FA119"/>
          <cell r="FC119"/>
          <cell r="FE119"/>
          <cell r="FG119"/>
          <cell r="FI119"/>
          <cell r="FK119"/>
          <cell r="FL119"/>
          <cell r="FM119"/>
          <cell r="FN119"/>
          <cell r="FO119"/>
          <cell r="FP119"/>
          <cell r="FR119"/>
          <cell r="FS119"/>
          <cell r="FT119"/>
          <cell r="FU119"/>
          <cell r="FV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/>
          <cell r="BG120"/>
          <cell r="BJ120"/>
          <cell r="BK120"/>
          <cell r="BL120"/>
          <cell r="BM120"/>
          <cell r="BN120"/>
          <cell r="BO120"/>
          <cell r="BP120"/>
          <cell r="BQ120"/>
          <cell r="BR120"/>
          <cell r="BS120"/>
          <cell r="BT120"/>
          <cell r="BU120"/>
          <cell r="BV120"/>
          <cell r="BW120"/>
          <cell r="BX120"/>
          <cell r="BY120"/>
          <cell r="BZ120"/>
          <cell r="CA120"/>
          <cell r="CB120"/>
          <cell r="CC120"/>
          <cell r="CD120"/>
          <cell r="CE120"/>
          <cell r="CF120"/>
          <cell r="CG120"/>
          <cell r="CH120"/>
          <cell r="CI120"/>
          <cell r="CJ120"/>
          <cell r="CK120"/>
          <cell r="CL120"/>
          <cell r="CM120"/>
          <cell r="CN120"/>
          <cell r="CO120"/>
          <cell r="CP120"/>
          <cell r="CQ120"/>
          <cell r="CR120"/>
          <cell r="CS120"/>
          <cell r="CT120"/>
          <cell r="CU120"/>
          <cell r="CV120"/>
          <cell r="CW120"/>
          <cell r="CX120"/>
          <cell r="CY120"/>
          <cell r="CZ120"/>
          <cell r="DA120"/>
          <cell r="DB120"/>
          <cell r="DC120"/>
          <cell r="DD120"/>
          <cell r="DE120"/>
          <cell r="DF120"/>
          <cell r="DG120"/>
          <cell r="DH120"/>
          <cell r="DI120"/>
          <cell r="DJ120"/>
          <cell r="DK120"/>
          <cell r="DL120"/>
          <cell r="DM120"/>
          <cell r="DN120"/>
          <cell r="DO120"/>
          <cell r="DP120"/>
          <cell r="DQ120"/>
          <cell r="DR120"/>
          <cell r="DS120"/>
          <cell r="DT120"/>
          <cell r="DU120"/>
          <cell r="DV120"/>
          <cell r="DW120"/>
          <cell r="DX120"/>
          <cell r="DY120"/>
          <cell r="DZ120"/>
          <cell r="EA120"/>
          <cell r="EB120"/>
          <cell r="EC120"/>
          <cell r="ED120"/>
          <cell r="EE120"/>
          <cell r="EF120"/>
          <cell r="EG120"/>
          <cell r="EH120"/>
          <cell r="EI120"/>
          <cell r="EJ120"/>
          <cell r="EK120"/>
          <cell r="EM120"/>
          <cell r="EN120"/>
          <cell r="ET120"/>
          <cell r="EV120"/>
          <cell r="FA120"/>
          <cell r="FC120"/>
          <cell r="FE120"/>
          <cell r="FG120"/>
          <cell r="FI120"/>
          <cell r="FK120"/>
          <cell r="FL120"/>
          <cell r="FM120"/>
          <cell r="FN120"/>
          <cell r="FO120"/>
          <cell r="FP120"/>
          <cell r="FR120"/>
          <cell r="FS120"/>
          <cell r="FT120"/>
          <cell r="FU120"/>
          <cell r="FV120"/>
        </row>
        <row r="121"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/>
          <cell r="BG121"/>
          <cell r="BJ121"/>
          <cell r="BK121"/>
          <cell r="BL121"/>
          <cell r="BM121"/>
          <cell r="BN121"/>
          <cell r="BO121"/>
          <cell r="BP121"/>
          <cell r="BQ121"/>
          <cell r="BR121"/>
          <cell r="BS121"/>
          <cell r="BT121"/>
          <cell r="BU121"/>
          <cell r="BV121"/>
          <cell r="BW121"/>
          <cell r="BX121"/>
          <cell r="BY121"/>
          <cell r="BZ121"/>
          <cell r="CA121"/>
          <cell r="CB121"/>
          <cell r="CC121"/>
          <cell r="CD121"/>
          <cell r="CE121"/>
          <cell r="CF121"/>
          <cell r="CG121"/>
          <cell r="CH121"/>
          <cell r="CI121"/>
          <cell r="CJ121"/>
          <cell r="CK121"/>
          <cell r="CL121"/>
          <cell r="CM121"/>
          <cell r="CN121"/>
          <cell r="CO121"/>
          <cell r="CP121"/>
          <cell r="CQ121"/>
          <cell r="CR121"/>
          <cell r="CS121"/>
          <cell r="CT121"/>
          <cell r="CU121"/>
          <cell r="CV121"/>
          <cell r="CW121"/>
          <cell r="CX121"/>
          <cell r="CY121"/>
          <cell r="CZ121"/>
          <cell r="DA121"/>
          <cell r="DB121"/>
          <cell r="DC121"/>
          <cell r="DD121"/>
          <cell r="DE121"/>
          <cell r="DF121"/>
          <cell r="DG121"/>
          <cell r="DH121"/>
          <cell r="DI121"/>
          <cell r="DJ121"/>
          <cell r="DK121"/>
          <cell r="DL121"/>
          <cell r="DM121"/>
          <cell r="DN121"/>
          <cell r="DO121"/>
          <cell r="DP121"/>
          <cell r="DQ121"/>
          <cell r="DR121"/>
          <cell r="DS121"/>
          <cell r="DT121"/>
          <cell r="DU121"/>
          <cell r="DV121"/>
          <cell r="DW121"/>
          <cell r="DX121"/>
          <cell r="DY121"/>
          <cell r="DZ121"/>
          <cell r="EA121"/>
          <cell r="EB121"/>
          <cell r="EC121"/>
          <cell r="ED121"/>
          <cell r="EE121"/>
          <cell r="EF121"/>
          <cell r="EG121"/>
          <cell r="EH121"/>
          <cell r="EI121"/>
          <cell r="EJ121"/>
          <cell r="EK121"/>
          <cell r="EM121"/>
          <cell r="EN121"/>
          <cell r="ET121"/>
          <cell r="EV121"/>
          <cell r="FA121"/>
          <cell r="FC121"/>
          <cell r="FE121"/>
          <cell r="FG121"/>
          <cell r="FI121"/>
          <cell r="FK121"/>
          <cell r="FL121"/>
          <cell r="FM121"/>
          <cell r="FN121"/>
          <cell r="FO121"/>
          <cell r="FP121"/>
          <cell r="FR121"/>
          <cell r="FS121"/>
          <cell r="FT121"/>
          <cell r="FU121"/>
          <cell r="FV121"/>
        </row>
        <row r="122"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/>
          <cell r="BG122"/>
          <cell r="BJ122"/>
          <cell r="BK122"/>
          <cell r="BL122"/>
          <cell r="BM122"/>
          <cell r="BN122"/>
          <cell r="BO122"/>
          <cell r="BP122"/>
          <cell r="BQ122"/>
          <cell r="BR122"/>
          <cell r="BS122"/>
          <cell r="BT122"/>
          <cell r="BU122"/>
          <cell r="BV122"/>
          <cell r="BW122"/>
          <cell r="BX122"/>
          <cell r="BY122"/>
          <cell r="BZ122"/>
          <cell r="CA122"/>
          <cell r="CB122"/>
          <cell r="CC122"/>
          <cell r="CD122"/>
          <cell r="CE122"/>
          <cell r="CF122"/>
          <cell r="CG122"/>
          <cell r="CH122"/>
          <cell r="CI122"/>
          <cell r="CJ122"/>
          <cell r="CK122"/>
          <cell r="CL122"/>
          <cell r="CM122"/>
          <cell r="CN122"/>
          <cell r="CO122"/>
          <cell r="CP122"/>
          <cell r="CQ122"/>
          <cell r="CR122"/>
          <cell r="CS122"/>
          <cell r="CT122"/>
          <cell r="CU122"/>
          <cell r="CV122"/>
          <cell r="CW122"/>
          <cell r="CX122"/>
          <cell r="CY122"/>
          <cell r="CZ122"/>
          <cell r="DA122"/>
          <cell r="DB122"/>
          <cell r="DC122"/>
          <cell r="DD122"/>
          <cell r="DE122"/>
          <cell r="DF122"/>
          <cell r="DG122"/>
          <cell r="DH122"/>
          <cell r="DI122"/>
          <cell r="DJ122"/>
          <cell r="DK122"/>
          <cell r="DL122"/>
          <cell r="DM122"/>
          <cell r="DN122"/>
          <cell r="DO122"/>
          <cell r="DP122"/>
          <cell r="DQ122"/>
          <cell r="DR122"/>
          <cell r="DS122"/>
          <cell r="DT122"/>
          <cell r="DU122"/>
          <cell r="DV122"/>
          <cell r="DW122"/>
          <cell r="DX122"/>
          <cell r="DY122"/>
          <cell r="DZ122"/>
          <cell r="EA122"/>
          <cell r="EB122"/>
          <cell r="EC122"/>
          <cell r="ED122"/>
          <cell r="EE122"/>
          <cell r="EF122"/>
          <cell r="EG122"/>
          <cell r="EH122"/>
          <cell r="EI122"/>
          <cell r="EJ122"/>
          <cell r="EK122"/>
          <cell r="EM122"/>
          <cell r="EN122"/>
          <cell r="ET122"/>
          <cell r="EV122"/>
          <cell r="FA122"/>
          <cell r="FC122"/>
          <cell r="FE122"/>
          <cell r="FG122"/>
          <cell r="FI122"/>
          <cell r="FK122"/>
          <cell r="FL122"/>
          <cell r="FM122"/>
          <cell r="FN122"/>
          <cell r="FO122"/>
          <cell r="FP122"/>
          <cell r="FR122"/>
          <cell r="FS122"/>
          <cell r="FT122"/>
          <cell r="FU122"/>
          <cell r="FV122"/>
        </row>
        <row r="123"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/>
          <cell r="BG123"/>
          <cell r="BJ123"/>
          <cell r="BK123"/>
          <cell r="BL123"/>
          <cell r="BM123"/>
          <cell r="BN123"/>
          <cell r="BO123"/>
          <cell r="BP123"/>
          <cell r="BQ123"/>
          <cell r="BR123"/>
          <cell r="BS123"/>
          <cell r="BT123"/>
          <cell r="BU123"/>
          <cell r="BV123"/>
          <cell r="BW123"/>
          <cell r="BX123"/>
          <cell r="BY123"/>
          <cell r="BZ123"/>
          <cell r="CA123"/>
          <cell r="CB123"/>
          <cell r="CC123"/>
          <cell r="CD123"/>
          <cell r="CE123"/>
          <cell r="CF123"/>
          <cell r="CG123"/>
          <cell r="CH123"/>
          <cell r="CI123"/>
          <cell r="CJ123"/>
          <cell r="CK123"/>
          <cell r="CL123"/>
          <cell r="CM123"/>
          <cell r="CN123"/>
          <cell r="CO123"/>
          <cell r="CP123"/>
          <cell r="CQ123"/>
          <cell r="CR123"/>
          <cell r="CS123"/>
          <cell r="CT123"/>
          <cell r="CU123"/>
          <cell r="CV123"/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  <cell r="DI123"/>
          <cell r="DJ123"/>
          <cell r="DK123"/>
          <cell r="DL123"/>
          <cell r="DM123"/>
          <cell r="DN123"/>
          <cell r="DO123"/>
          <cell r="DP123"/>
          <cell r="DQ123"/>
          <cell r="DR123"/>
          <cell r="DS123"/>
          <cell r="DT123"/>
          <cell r="DU123"/>
          <cell r="DV123"/>
          <cell r="DW123"/>
          <cell r="DX123"/>
          <cell r="DY123"/>
          <cell r="DZ123"/>
          <cell r="EA123"/>
          <cell r="EB123"/>
          <cell r="EC123"/>
          <cell r="ED123"/>
          <cell r="EE123"/>
          <cell r="EF123"/>
          <cell r="EG123"/>
          <cell r="EH123"/>
          <cell r="EI123"/>
          <cell r="EJ123"/>
          <cell r="EK123"/>
          <cell r="EM123"/>
          <cell r="EN123"/>
          <cell r="ET123"/>
          <cell r="EV123"/>
          <cell r="FA123"/>
          <cell r="FC123"/>
          <cell r="FE123"/>
          <cell r="FG123"/>
          <cell r="FI123"/>
          <cell r="FK123"/>
          <cell r="FL123"/>
          <cell r="FM123"/>
          <cell r="FN123"/>
          <cell r="FO123"/>
          <cell r="FP123"/>
          <cell r="FR123"/>
          <cell r="FS123"/>
          <cell r="FT123"/>
          <cell r="FU123"/>
          <cell r="FV123"/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/>
          <cell r="BG124"/>
          <cell r="BJ124"/>
          <cell r="BK124"/>
          <cell r="BL124"/>
          <cell r="BM124"/>
          <cell r="BN124"/>
          <cell r="BO124"/>
          <cell r="BP124"/>
          <cell r="BQ124"/>
          <cell r="BR124"/>
          <cell r="BS124"/>
          <cell r="BT124"/>
          <cell r="BU124"/>
          <cell r="BV124"/>
          <cell r="BW124"/>
          <cell r="BX124"/>
          <cell r="BY124"/>
          <cell r="BZ124"/>
          <cell r="CA124"/>
          <cell r="CB124"/>
          <cell r="CC124"/>
          <cell r="CD124"/>
          <cell r="CE124"/>
          <cell r="CF124"/>
          <cell r="CG124"/>
          <cell r="CH124"/>
          <cell r="CI124"/>
          <cell r="CJ124"/>
          <cell r="CK124"/>
          <cell r="CL124"/>
          <cell r="CM124"/>
          <cell r="CN124"/>
          <cell r="CO124"/>
          <cell r="CP124"/>
          <cell r="CQ124"/>
          <cell r="CR124"/>
          <cell r="CS124"/>
          <cell r="CT124"/>
          <cell r="CU124"/>
          <cell r="CV124"/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  <cell r="DI124"/>
          <cell r="DJ124"/>
          <cell r="DK124"/>
          <cell r="DL124"/>
          <cell r="DM124"/>
          <cell r="DN124"/>
          <cell r="DO124"/>
          <cell r="DP124"/>
          <cell r="DQ124"/>
          <cell r="DR124"/>
          <cell r="DS124"/>
          <cell r="DT124"/>
          <cell r="DU124"/>
          <cell r="DV124"/>
          <cell r="DW124"/>
          <cell r="DX124"/>
          <cell r="DY124"/>
          <cell r="DZ124"/>
          <cell r="EA124"/>
          <cell r="EB124"/>
          <cell r="EC124"/>
          <cell r="ED124"/>
          <cell r="EE124"/>
          <cell r="EF124"/>
          <cell r="EG124"/>
          <cell r="EH124"/>
          <cell r="EI124"/>
          <cell r="EJ124"/>
          <cell r="EK124"/>
          <cell r="EM124"/>
          <cell r="EN124"/>
          <cell r="ET124"/>
          <cell r="EV124"/>
          <cell r="FA124"/>
          <cell r="FC124"/>
          <cell r="FE124"/>
          <cell r="FG124"/>
          <cell r="FI124"/>
          <cell r="FK124"/>
          <cell r="FL124"/>
          <cell r="FM124"/>
          <cell r="FN124"/>
          <cell r="FO124"/>
          <cell r="FP124"/>
          <cell r="FR124"/>
          <cell r="FS124"/>
          <cell r="FT124"/>
          <cell r="FU124"/>
          <cell r="FV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/>
          <cell r="BG125"/>
          <cell r="BJ125"/>
          <cell r="BK125"/>
          <cell r="BL125"/>
          <cell r="BM125"/>
          <cell r="BN125"/>
          <cell r="BO125"/>
          <cell r="BP125"/>
          <cell r="BQ125"/>
          <cell r="BR125"/>
          <cell r="BS125"/>
          <cell r="BT125"/>
          <cell r="BU125"/>
          <cell r="BV125"/>
          <cell r="BW125"/>
          <cell r="BX125"/>
          <cell r="BY125"/>
          <cell r="BZ125"/>
          <cell r="CA125"/>
          <cell r="CB125"/>
          <cell r="CC125"/>
          <cell r="CD125"/>
          <cell r="CE125"/>
          <cell r="CF125"/>
          <cell r="CG125"/>
          <cell r="CH125"/>
          <cell r="CI125"/>
          <cell r="CJ125"/>
          <cell r="CK125"/>
          <cell r="CL125"/>
          <cell r="CM125"/>
          <cell r="CN125"/>
          <cell r="CO125"/>
          <cell r="CP125"/>
          <cell r="CQ125"/>
          <cell r="CR125"/>
          <cell r="CS125"/>
          <cell r="CT125"/>
          <cell r="CU125"/>
          <cell r="CV125"/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  <cell r="DI125"/>
          <cell r="DJ125"/>
          <cell r="DK125"/>
          <cell r="DL125"/>
          <cell r="DM125"/>
          <cell r="DN125"/>
          <cell r="DO125"/>
          <cell r="DP125"/>
          <cell r="DQ125"/>
          <cell r="DR125"/>
          <cell r="DS125"/>
          <cell r="DT125"/>
          <cell r="DU125"/>
          <cell r="DV125"/>
          <cell r="DW125"/>
          <cell r="DX125"/>
          <cell r="DY125"/>
          <cell r="DZ125"/>
          <cell r="EA125"/>
          <cell r="EB125"/>
          <cell r="EC125"/>
          <cell r="ED125"/>
          <cell r="EE125"/>
          <cell r="EF125"/>
          <cell r="EG125"/>
          <cell r="EH125"/>
          <cell r="EI125"/>
          <cell r="EJ125"/>
          <cell r="EK125"/>
          <cell r="EM125"/>
          <cell r="EN125"/>
          <cell r="ET125"/>
          <cell r="EV125"/>
          <cell r="FA125"/>
          <cell r="FC125"/>
          <cell r="FE125"/>
          <cell r="FG125"/>
          <cell r="FI125"/>
          <cell r="FK125"/>
          <cell r="FL125"/>
          <cell r="FM125"/>
          <cell r="FN125"/>
          <cell r="FO125"/>
          <cell r="FP125"/>
          <cell r="FR125"/>
          <cell r="FS125"/>
          <cell r="FT125"/>
          <cell r="FU125"/>
          <cell r="FV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/>
          <cell r="BG126"/>
          <cell r="BJ126"/>
          <cell r="BK126"/>
          <cell r="BL126"/>
          <cell r="BM126"/>
          <cell r="BN126"/>
          <cell r="BO126"/>
          <cell r="BP126"/>
          <cell r="BQ126"/>
          <cell r="BR126"/>
          <cell r="BS126"/>
          <cell r="BT126"/>
          <cell r="BU126"/>
          <cell r="BV126"/>
          <cell r="BW126"/>
          <cell r="BX126"/>
          <cell r="BY126"/>
          <cell r="BZ126"/>
          <cell r="CA126"/>
          <cell r="CB126"/>
          <cell r="CC126"/>
          <cell r="CD126"/>
          <cell r="CE126"/>
          <cell r="CF126"/>
          <cell r="CG126"/>
          <cell r="CH126"/>
          <cell r="CI126"/>
          <cell r="CJ126"/>
          <cell r="CK126"/>
          <cell r="CL126"/>
          <cell r="CM126"/>
          <cell r="CN126"/>
          <cell r="CO126"/>
          <cell r="CP126"/>
          <cell r="CQ126"/>
          <cell r="CR126"/>
          <cell r="CS126"/>
          <cell r="CT126"/>
          <cell r="CU126"/>
          <cell r="CV126"/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  <cell r="DI126"/>
          <cell r="DJ126"/>
          <cell r="DK126"/>
          <cell r="DL126"/>
          <cell r="DM126"/>
          <cell r="DN126"/>
          <cell r="DO126"/>
          <cell r="DP126"/>
          <cell r="DQ126"/>
          <cell r="DR126"/>
          <cell r="DS126"/>
          <cell r="DT126"/>
          <cell r="DU126"/>
          <cell r="DV126"/>
          <cell r="DW126"/>
          <cell r="DX126"/>
          <cell r="DY126"/>
          <cell r="DZ126"/>
          <cell r="EA126"/>
          <cell r="EB126"/>
          <cell r="EC126"/>
          <cell r="ED126"/>
          <cell r="EE126"/>
          <cell r="EF126"/>
          <cell r="EG126"/>
          <cell r="EH126"/>
          <cell r="EI126"/>
          <cell r="EJ126"/>
          <cell r="EK126"/>
          <cell r="EM126"/>
          <cell r="EN126"/>
          <cell r="ET126"/>
          <cell r="EV126"/>
          <cell r="FA126"/>
          <cell r="FC126"/>
          <cell r="FE126"/>
          <cell r="FG126"/>
          <cell r="FI126"/>
          <cell r="FK126"/>
          <cell r="FL126"/>
          <cell r="FM126"/>
          <cell r="FN126"/>
          <cell r="FO126"/>
          <cell r="FP126"/>
          <cell r="FR126"/>
          <cell r="FS126"/>
          <cell r="FT126"/>
          <cell r="FU126"/>
          <cell r="FV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  <cell r="AU127"/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/>
          <cell r="BG127"/>
          <cell r="BJ127"/>
          <cell r="BK127"/>
          <cell r="BL127"/>
          <cell r="BM127"/>
          <cell r="BN127"/>
          <cell r="BO127"/>
          <cell r="BP127"/>
          <cell r="BQ127"/>
          <cell r="BR127"/>
          <cell r="BS127"/>
          <cell r="BT127"/>
          <cell r="BU127"/>
          <cell r="BV127"/>
          <cell r="BW127"/>
          <cell r="BX127"/>
          <cell r="BY127"/>
          <cell r="BZ127"/>
          <cell r="CA127"/>
          <cell r="CB127"/>
          <cell r="CC127"/>
          <cell r="CD127"/>
          <cell r="CE127"/>
          <cell r="CF127"/>
          <cell r="CG127"/>
          <cell r="CH127"/>
          <cell r="CI127"/>
          <cell r="CJ127"/>
          <cell r="CK127"/>
          <cell r="CL127"/>
          <cell r="CM127"/>
          <cell r="CN127"/>
          <cell r="CO127"/>
          <cell r="CP127"/>
          <cell r="CQ127"/>
          <cell r="CR127"/>
          <cell r="CS127"/>
          <cell r="CT127"/>
          <cell r="CU127"/>
          <cell r="CV127"/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  <cell r="DI127"/>
          <cell r="DJ127"/>
          <cell r="DK127"/>
          <cell r="DL127"/>
          <cell r="DM127"/>
          <cell r="DN127"/>
          <cell r="DO127"/>
          <cell r="DP127"/>
          <cell r="DQ127"/>
          <cell r="DR127"/>
          <cell r="DS127"/>
          <cell r="DT127"/>
          <cell r="DU127"/>
          <cell r="DV127"/>
          <cell r="DW127"/>
          <cell r="DX127"/>
          <cell r="DY127"/>
          <cell r="DZ127"/>
          <cell r="EA127"/>
          <cell r="EB127"/>
          <cell r="EC127"/>
          <cell r="ED127"/>
          <cell r="EE127"/>
          <cell r="EF127"/>
          <cell r="EG127"/>
          <cell r="EH127"/>
          <cell r="EI127"/>
          <cell r="EJ127"/>
          <cell r="EK127"/>
          <cell r="EM127"/>
          <cell r="EN127"/>
          <cell r="ET127"/>
          <cell r="EV127"/>
          <cell r="FA127"/>
          <cell r="FC127"/>
          <cell r="FE127"/>
          <cell r="FG127"/>
          <cell r="FI127"/>
          <cell r="FK127"/>
          <cell r="FL127"/>
          <cell r="FM127"/>
          <cell r="FN127"/>
          <cell r="FO127"/>
          <cell r="FP127"/>
          <cell r="FR127"/>
          <cell r="FS127"/>
          <cell r="FT127"/>
          <cell r="FU127"/>
          <cell r="FV127"/>
        </row>
        <row r="128"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/>
          <cell r="BG128"/>
          <cell r="BJ128"/>
          <cell r="BK128"/>
          <cell r="BL128"/>
          <cell r="BM128"/>
          <cell r="BN128"/>
          <cell r="BO128"/>
          <cell r="BP128"/>
          <cell r="BQ128"/>
          <cell r="BR128"/>
          <cell r="BS128"/>
          <cell r="BT128"/>
          <cell r="BU128"/>
          <cell r="BV128"/>
          <cell r="BW128"/>
          <cell r="BX128"/>
          <cell r="BY128"/>
          <cell r="BZ128"/>
          <cell r="CA128"/>
          <cell r="CB128"/>
          <cell r="CC128"/>
          <cell r="CD128"/>
          <cell r="CE128"/>
          <cell r="CF128"/>
          <cell r="CG128"/>
          <cell r="CH128"/>
          <cell r="CI128"/>
          <cell r="CJ128"/>
          <cell r="CK128"/>
          <cell r="CL128"/>
          <cell r="CM128"/>
          <cell r="CN128"/>
          <cell r="CO128"/>
          <cell r="CP128"/>
          <cell r="CQ128"/>
          <cell r="CR128"/>
          <cell r="CS128"/>
          <cell r="CT128"/>
          <cell r="CU128"/>
          <cell r="CV128"/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  <cell r="DI128"/>
          <cell r="DJ128"/>
          <cell r="DK128"/>
          <cell r="DL128"/>
          <cell r="DM128"/>
          <cell r="DN128"/>
          <cell r="DO128"/>
          <cell r="DP128"/>
          <cell r="DQ128"/>
          <cell r="DR128"/>
          <cell r="DS128"/>
          <cell r="DT128"/>
          <cell r="DU128"/>
          <cell r="DV128"/>
          <cell r="DW128"/>
          <cell r="DX128"/>
          <cell r="DY128"/>
          <cell r="DZ128"/>
          <cell r="EA128"/>
          <cell r="EB128"/>
          <cell r="EC128"/>
          <cell r="ED128"/>
          <cell r="EE128"/>
          <cell r="EF128"/>
          <cell r="EG128"/>
          <cell r="EH128"/>
          <cell r="EI128"/>
          <cell r="EJ128"/>
          <cell r="EK128"/>
          <cell r="EM128"/>
          <cell r="EN128"/>
          <cell r="ET128"/>
          <cell r="EV128"/>
          <cell r="FA128"/>
          <cell r="FC128"/>
          <cell r="FE128"/>
          <cell r="FG128"/>
          <cell r="FI128"/>
          <cell r="FK128"/>
          <cell r="FL128"/>
          <cell r="FM128"/>
          <cell r="FN128"/>
          <cell r="FO128"/>
          <cell r="FP128"/>
          <cell r="FR128"/>
          <cell r="FS128"/>
          <cell r="FT128"/>
          <cell r="FU128"/>
          <cell r="FV128"/>
        </row>
        <row r="129"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/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/>
          <cell r="BG129"/>
          <cell r="BJ129"/>
          <cell r="BK129"/>
          <cell r="BL129"/>
          <cell r="BM129"/>
          <cell r="BN129"/>
          <cell r="BO129"/>
          <cell r="BP129"/>
          <cell r="BQ129"/>
          <cell r="BR129"/>
          <cell r="BS129"/>
          <cell r="BT129"/>
          <cell r="BU129"/>
          <cell r="BV129"/>
          <cell r="BW129"/>
          <cell r="BX129"/>
          <cell r="BY129"/>
          <cell r="BZ129"/>
          <cell r="CA129"/>
          <cell r="CB129"/>
          <cell r="CC129"/>
          <cell r="CD129"/>
          <cell r="CE129"/>
          <cell r="CF129"/>
          <cell r="CG129"/>
          <cell r="CH129"/>
          <cell r="CI129"/>
          <cell r="CJ129"/>
          <cell r="CK129"/>
          <cell r="CL129"/>
          <cell r="CM129"/>
          <cell r="CN129"/>
          <cell r="CO129"/>
          <cell r="CP129"/>
          <cell r="CQ129"/>
          <cell r="CR129"/>
          <cell r="CS129"/>
          <cell r="CT129"/>
          <cell r="CU129"/>
          <cell r="CV129"/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  <cell r="DI129"/>
          <cell r="DJ129"/>
          <cell r="DK129"/>
          <cell r="DL129"/>
          <cell r="DM129"/>
          <cell r="DN129"/>
          <cell r="DO129"/>
          <cell r="DP129"/>
          <cell r="DQ129"/>
          <cell r="DR129"/>
          <cell r="DS129"/>
          <cell r="DT129"/>
          <cell r="DU129"/>
          <cell r="DV129"/>
          <cell r="DW129"/>
          <cell r="DX129"/>
          <cell r="DY129"/>
          <cell r="DZ129"/>
          <cell r="EA129"/>
          <cell r="EB129"/>
          <cell r="EC129"/>
          <cell r="ED129"/>
          <cell r="EE129"/>
          <cell r="EF129"/>
          <cell r="EG129"/>
          <cell r="EH129"/>
          <cell r="EI129"/>
          <cell r="EJ129"/>
          <cell r="EK129"/>
          <cell r="EM129"/>
          <cell r="EN129"/>
          <cell r="ET129"/>
          <cell r="EV129"/>
          <cell r="FA129"/>
          <cell r="FC129"/>
          <cell r="FE129"/>
          <cell r="FG129"/>
          <cell r="FI129"/>
          <cell r="FK129"/>
          <cell r="FL129"/>
          <cell r="FM129"/>
          <cell r="FN129"/>
          <cell r="FO129"/>
          <cell r="FP129"/>
          <cell r="FR129"/>
          <cell r="FS129"/>
          <cell r="FT129"/>
          <cell r="FU129"/>
          <cell r="FV129"/>
        </row>
        <row r="130"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/>
          <cell r="BG130"/>
          <cell r="BJ130"/>
          <cell r="BK130"/>
          <cell r="BL130"/>
          <cell r="BM130"/>
          <cell r="BN130"/>
          <cell r="BO130"/>
          <cell r="BP130"/>
          <cell r="BQ130"/>
          <cell r="BR130"/>
          <cell r="BS130"/>
          <cell r="BT130"/>
          <cell r="BU130"/>
          <cell r="BV130"/>
          <cell r="BW130"/>
          <cell r="BX130"/>
          <cell r="BY130"/>
          <cell r="BZ130"/>
          <cell r="CA130"/>
          <cell r="CB130"/>
          <cell r="CC130"/>
          <cell r="CD130"/>
          <cell r="CE130"/>
          <cell r="CF130"/>
          <cell r="CG130"/>
          <cell r="CH130"/>
          <cell r="CI130"/>
          <cell r="CJ130"/>
          <cell r="CK130"/>
          <cell r="CL130"/>
          <cell r="CM130"/>
          <cell r="CN130"/>
          <cell r="CO130"/>
          <cell r="CP130"/>
          <cell r="CQ130"/>
          <cell r="CR130"/>
          <cell r="CS130"/>
          <cell r="CT130"/>
          <cell r="CU130"/>
          <cell r="CV130"/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  <cell r="DI130"/>
          <cell r="DJ130"/>
          <cell r="DK130"/>
          <cell r="DL130"/>
          <cell r="DM130"/>
          <cell r="DN130"/>
          <cell r="DO130"/>
          <cell r="DP130"/>
          <cell r="DQ130"/>
          <cell r="DR130"/>
          <cell r="DS130"/>
          <cell r="DT130"/>
          <cell r="DU130"/>
          <cell r="DV130"/>
          <cell r="DW130"/>
          <cell r="DX130"/>
          <cell r="DY130"/>
          <cell r="DZ130"/>
          <cell r="EA130"/>
          <cell r="EB130"/>
          <cell r="EC130"/>
          <cell r="ED130"/>
          <cell r="EE130"/>
          <cell r="EF130"/>
          <cell r="EG130"/>
          <cell r="EH130"/>
          <cell r="EI130"/>
          <cell r="EJ130"/>
          <cell r="EK130"/>
          <cell r="EM130"/>
          <cell r="EN130"/>
          <cell r="ET130"/>
          <cell r="EV130"/>
          <cell r="FA130"/>
          <cell r="FC130"/>
          <cell r="FE130"/>
          <cell r="FG130"/>
          <cell r="FI130"/>
          <cell r="FK130"/>
          <cell r="FL130"/>
          <cell r="FM130"/>
          <cell r="FN130"/>
          <cell r="FO130"/>
          <cell r="FP130"/>
          <cell r="FR130"/>
          <cell r="FS130"/>
          <cell r="FT130"/>
          <cell r="FU130"/>
          <cell r="FV130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/>
          <cell r="BG131"/>
          <cell r="BJ131"/>
          <cell r="BK131"/>
          <cell r="BL131"/>
          <cell r="BM131"/>
          <cell r="BN131"/>
          <cell r="BO131"/>
          <cell r="BP131"/>
          <cell r="BQ131"/>
          <cell r="BR131"/>
          <cell r="BS131"/>
          <cell r="BT131"/>
          <cell r="BU131"/>
          <cell r="BV131"/>
          <cell r="BW131"/>
          <cell r="BX131"/>
          <cell r="BY131"/>
          <cell r="BZ131"/>
          <cell r="CA131"/>
          <cell r="CB131"/>
          <cell r="CC131"/>
          <cell r="CD131"/>
          <cell r="CE131"/>
          <cell r="CF131"/>
          <cell r="CG131"/>
          <cell r="CH131"/>
          <cell r="CI131"/>
          <cell r="CJ131"/>
          <cell r="CK131"/>
          <cell r="CL131"/>
          <cell r="CM131"/>
          <cell r="CN131"/>
          <cell r="CO131"/>
          <cell r="CP131"/>
          <cell r="CQ131"/>
          <cell r="CR131"/>
          <cell r="CS131"/>
          <cell r="CT131"/>
          <cell r="CU131"/>
          <cell r="CV131"/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  <cell r="DI131"/>
          <cell r="DJ131"/>
          <cell r="DK131"/>
          <cell r="DL131"/>
          <cell r="DM131"/>
          <cell r="DN131"/>
          <cell r="DO131"/>
          <cell r="DP131"/>
          <cell r="DQ131"/>
          <cell r="DR131"/>
          <cell r="DS131"/>
          <cell r="DT131"/>
          <cell r="DU131"/>
          <cell r="DV131"/>
          <cell r="DW131"/>
          <cell r="DX131"/>
          <cell r="DY131"/>
          <cell r="DZ131"/>
          <cell r="EA131"/>
          <cell r="EB131"/>
          <cell r="EC131"/>
          <cell r="ED131"/>
          <cell r="EE131"/>
          <cell r="EF131"/>
          <cell r="EG131"/>
          <cell r="EH131"/>
          <cell r="EI131"/>
          <cell r="EJ131"/>
          <cell r="EK131"/>
          <cell r="EM131"/>
          <cell r="EN131"/>
          <cell r="ET131"/>
          <cell r="EV131"/>
          <cell r="FA131"/>
          <cell r="FC131"/>
          <cell r="FE131"/>
          <cell r="FG131"/>
          <cell r="FI131"/>
          <cell r="FK131"/>
          <cell r="FL131"/>
          <cell r="FM131"/>
          <cell r="FN131"/>
          <cell r="FO131"/>
          <cell r="FP131"/>
          <cell r="FR131"/>
          <cell r="FS131"/>
          <cell r="FT131"/>
          <cell r="FU131"/>
          <cell r="FV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/>
          <cell r="BG132"/>
          <cell r="BJ132"/>
          <cell r="BK132"/>
          <cell r="BL132"/>
          <cell r="BM132"/>
          <cell r="BN132"/>
          <cell r="BO132"/>
          <cell r="BP132"/>
          <cell r="BQ132"/>
          <cell r="BR132"/>
          <cell r="BS132"/>
          <cell r="BT132"/>
          <cell r="BU132"/>
          <cell r="BV132"/>
          <cell r="BW132"/>
          <cell r="BX132"/>
          <cell r="BY132"/>
          <cell r="BZ132"/>
          <cell r="CA132"/>
          <cell r="CB132"/>
          <cell r="CC132"/>
          <cell r="CD132"/>
          <cell r="CE132"/>
          <cell r="CF132"/>
          <cell r="CG132"/>
          <cell r="CH132"/>
          <cell r="CI132"/>
          <cell r="CJ132"/>
          <cell r="CK132"/>
          <cell r="CL132"/>
          <cell r="CM132"/>
          <cell r="CN132"/>
          <cell r="CO132"/>
          <cell r="CP132"/>
          <cell r="CQ132"/>
          <cell r="CR132"/>
          <cell r="CS132"/>
          <cell r="CT132"/>
          <cell r="CU132"/>
          <cell r="CV132"/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  <cell r="DI132"/>
          <cell r="DJ132"/>
          <cell r="DK132"/>
          <cell r="DL132"/>
          <cell r="DM132"/>
          <cell r="DN132"/>
          <cell r="DO132"/>
          <cell r="DP132"/>
          <cell r="DQ132"/>
          <cell r="DR132"/>
          <cell r="DS132"/>
          <cell r="DT132"/>
          <cell r="DU132"/>
          <cell r="DV132"/>
          <cell r="DW132"/>
          <cell r="DX132"/>
          <cell r="DY132"/>
          <cell r="DZ132"/>
          <cell r="EA132"/>
          <cell r="EB132"/>
          <cell r="EC132"/>
          <cell r="ED132"/>
          <cell r="EE132"/>
          <cell r="EF132"/>
          <cell r="EG132"/>
          <cell r="EH132"/>
          <cell r="EI132"/>
          <cell r="EJ132"/>
          <cell r="EK132"/>
          <cell r="EM132"/>
          <cell r="EN132"/>
          <cell r="ET132"/>
          <cell r="EV132"/>
          <cell r="FA132"/>
          <cell r="FC132"/>
          <cell r="FE132"/>
          <cell r="FG132"/>
          <cell r="FI132"/>
          <cell r="FK132"/>
          <cell r="FL132"/>
          <cell r="FM132"/>
          <cell r="FN132"/>
          <cell r="FO132"/>
          <cell r="FP132"/>
          <cell r="FR132"/>
          <cell r="FS132"/>
          <cell r="FT132"/>
          <cell r="FU132"/>
          <cell r="FV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  <cell r="AU133"/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/>
          <cell r="BG133"/>
          <cell r="BJ133"/>
          <cell r="BK133"/>
          <cell r="BL133"/>
          <cell r="BM133"/>
          <cell r="BN133"/>
          <cell r="BO133"/>
          <cell r="BP133"/>
          <cell r="BQ133"/>
          <cell r="BR133"/>
          <cell r="BS133"/>
          <cell r="BT133"/>
          <cell r="BU133"/>
          <cell r="BV133"/>
          <cell r="BW133"/>
          <cell r="BX133"/>
          <cell r="BY133"/>
          <cell r="BZ133"/>
          <cell r="CA133"/>
          <cell r="CB133"/>
          <cell r="CC133"/>
          <cell r="CD133"/>
          <cell r="CE133"/>
          <cell r="CF133"/>
          <cell r="CG133"/>
          <cell r="CH133"/>
          <cell r="CI133"/>
          <cell r="CJ133"/>
          <cell r="CK133"/>
          <cell r="CL133"/>
          <cell r="CM133"/>
          <cell r="CN133"/>
          <cell r="CO133"/>
          <cell r="CP133"/>
          <cell r="CQ133"/>
          <cell r="CR133"/>
          <cell r="CS133"/>
          <cell r="CT133"/>
          <cell r="CU133"/>
          <cell r="CV133"/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  <cell r="DI133"/>
          <cell r="DJ133"/>
          <cell r="DK133"/>
          <cell r="DL133"/>
          <cell r="DM133"/>
          <cell r="DN133"/>
          <cell r="DO133"/>
          <cell r="DP133"/>
          <cell r="DQ133"/>
          <cell r="DR133"/>
          <cell r="DS133"/>
          <cell r="DT133"/>
          <cell r="DU133"/>
          <cell r="DV133"/>
          <cell r="DW133"/>
          <cell r="DX133"/>
          <cell r="DY133"/>
          <cell r="DZ133"/>
          <cell r="EA133"/>
          <cell r="EB133"/>
          <cell r="EC133"/>
          <cell r="ED133"/>
          <cell r="EE133"/>
          <cell r="EF133"/>
          <cell r="EG133"/>
          <cell r="EH133"/>
          <cell r="EI133"/>
          <cell r="EJ133"/>
          <cell r="EK133"/>
          <cell r="EM133"/>
          <cell r="EN133"/>
          <cell r="ET133"/>
          <cell r="EV133"/>
          <cell r="FA133"/>
          <cell r="FC133"/>
          <cell r="FE133"/>
          <cell r="FG133"/>
          <cell r="FI133"/>
          <cell r="FK133"/>
          <cell r="FL133"/>
          <cell r="FM133"/>
          <cell r="FN133"/>
          <cell r="FO133"/>
          <cell r="FP133"/>
          <cell r="FR133"/>
          <cell r="FS133"/>
          <cell r="FT133"/>
          <cell r="FU133"/>
          <cell r="FV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/>
          <cell r="BG134"/>
          <cell r="BJ134"/>
          <cell r="BK134"/>
          <cell r="BL134"/>
          <cell r="BM134"/>
          <cell r="BN134"/>
          <cell r="BO134"/>
          <cell r="BP134"/>
          <cell r="BQ134"/>
          <cell r="BR134"/>
          <cell r="BS134"/>
          <cell r="BT134"/>
          <cell r="BU134"/>
          <cell r="BV134"/>
          <cell r="BW134"/>
          <cell r="BX134"/>
          <cell r="BY134"/>
          <cell r="BZ134"/>
          <cell r="CA134"/>
          <cell r="CB134"/>
          <cell r="CC134"/>
          <cell r="CD134"/>
          <cell r="CE134"/>
          <cell r="CF134"/>
          <cell r="CG134"/>
          <cell r="CH134"/>
          <cell r="CI134"/>
          <cell r="CJ134"/>
          <cell r="CK134"/>
          <cell r="CL134"/>
          <cell r="CM134"/>
          <cell r="CN134"/>
          <cell r="CO134"/>
          <cell r="CP134"/>
          <cell r="CQ134"/>
          <cell r="CR134"/>
          <cell r="CS134"/>
          <cell r="CT134"/>
          <cell r="CU134"/>
          <cell r="CV134"/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  <cell r="DI134"/>
          <cell r="DJ134"/>
          <cell r="DK134"/>
          <cell r="DL134"/>
          <cell r="DM134"/>
          <cell r="DN134"/>
          <cell r="DO134"/>
          <cell r="DP134"/>
          <cell r="DQ134"/>
          <cell r="DR134"/>
          <cell r="DS134"/>
          <cell r="DT134"/>
          <cell r="DU134"/>
          <cell r="DV134"/>
          <cell r="DW134"/>
          <cell r="DX134"/>
          <cell r="DY134"/>
          <cell r="DZ134"/>
          <cell r="EA134"/>
          <cell r="EB134"/>
          <cell r="EC134"/>
          <cell r="ED134"/>
          <cell r="EE134"/>
          <cell r="EF134"/>
          <cell r="EG134"/>
          <cell r="EH134"/>
          <cell r="EI134"/>
          <cell r="EJ134"/>
          <cell r="EK134"/>
          <cell r="EM134"/>
          <cell r="EN134"/>
          <cell r="ET134"/>
          <cell r="EV134"/>
          <cell r="FA134"/>
          <cell r="FC134"/>
          <cell r="FE134"/>
          <cell r="FG134"/>
          <cell r="FI134"/>
          <cell r="FK134"/>
          <cell r="FL134"/>
          <cell r="FM134"/>
          <cell r="FN134"/>
          <cell r="FO134"/>
          <cell r="FP134"/>
          <cell r="FR134"/>
          <cell r="FS134"/>
          <cell r="FT134"/>
          <cell r="FU134"/>
          <cell r="FV134"/>
        </row>
        <row r="135"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/>
          <cell r="BG135"/>
          <cell r="BJ135"/>
          <cell r="BK135"/>
          <cell r="BL135"/>
          <cell r="BM135"/>
          <cell r="BN135"/>
          <cell r="BO135"/>
          <cell r="BP135"/>
          <cell r="BQ135"/>
          <cell r="BR135"/>
          <cell r="BS135"/>
          <cell r="BT135"/>
          <cell r="BU135"/>
          <cell r="BV135"/>
          <cell r="BW135"/>
          <cell r="BX135"/>
          <cell r="BY135"/>
          <cell r="BZ135"/>
          <cell r="CA135"/>
          <cell r="CB135"/>
          <cell r="CC135"/>
          <cell r="CD135"/>
          <cell r="CE135"/>
          <cell r="CF135"/>
          <cell r="CG135"/>
          <cell r="CH135"/>
          <cell r="CI135"/>
          <cell r="CJ135"/>
          <cell r="CK135"/>
          <cell r="CL135"/>
          <cell r="CM135"/>
          <cell r="CN135"/>
          <cell r="CO135"/>
          <cell r="CP135"/>
          <cell r="CQ135"/>
          <cell r="CR135"/>
          <cell r="CS135"/>
          <cell r="CT135"/>
          <cell r="CU135"/>
          <cell r="CV135"/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  <cell r="DI135"/>
          <cell r="DJ135"/>
          <cell r="DK135"/>
          <cell r="DL135"/>
          <cell r="DM135"/>
          <cell r="DN135"/>
          <cell r="DO135"/>
          <cell r="DP135"/>
          <cell r="DQ135"/>
          <cell r="DR135"/>
          <cell r="DS135"/>
          <cell r="DT135"/>
          <cell r="DU135"/>
          <cell r="DV135"/>
          <cell r="DW135"/>
          <cell r="DX135"/>
          <cell r="DY135"/>
          <cell r="DZ135"/>
          <cell r="EA135"/>
          <cell r="EB135"/>
          <cell r="EC135"/>
          <cell r="ED135"/>
          <cell r="EE135"/>
          <cell r="EF135"/>
          <cell r="EG135"/>
          <cell r="EH135"/>
          <cell r="EI135"/>
          <cell r="EJ135"/>
          <cell r="EK135"/>
          <cell r="EM135"/>
          <cell r="EN135"/>
          <cell r="ET135"/>
          <cell r="EV135"/>
          <cell r="FA135"/>
          <cell r="FC135"/>
          <cell r="FE135"/>
          <cell r="FG135"/>
          <cell r="FI135"/>
          <cell r="FK135"/>
          <cell r="FL135"/>
          <cell r="FM135"/>
          <cell r="FN135"/>
          <cell r="FO135"/>
          <cell r="FP135"/>
          <cell r="FR135"/>
          <cell r="FS135"/>
          <cell r="FT135"/>
          <cell r="FU135"/>
          <cell r="FV135"/>
        </row>
        <row r="136"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/>
          <cell r="BG136"/>
          <cell r="BJ136"/>
          <cell r="BK136"/>
          <cell r="BL136"/>
          <cell r="BM136"/>
          <cell r="BN136"/>
          <cell r="BO136"/>
          <cell r="BP136"/>
          <cell r="BQ136"/>
          <cell r="BR136"/>
          <cell r="BS136"/>
          <cell r="BT136"/>
          <cell r="BU136"/>
          <cell r="BV136"/>
          <cell r="BW136"/>
          <cell r="BX136"/>
          <cell r="BY136"/>
          <cell r="BZ136"/>
          <cell r="CA136"/>
          <cell r="CB136"/>
          <cell r="CC136"/>
          <cell r="CD136"/>
          <cell r="CE136"/>
          <cell r="CF136"/>
          <cell r="CG136"/>
          <cell r="CH136"/>
          <cell r="CI136"/>
          <cell r="CJ136"/>
          <cell r="CK136"/>
          <cell r="CL136"/>
          <cell r="CM136"/>
          <cell r="CN136"/>
          <cell r="CO136"/>
          <cell r="CP136"/>
          <cell r="CQ136"/>
          <cell r="CR136"/>
          <cell r="CS136"/>
          <cell r="CT136"/>
          <cell r="CU136"/>
          <cell r="CV136"/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  <cell r="DI136"/>
          <cell r="DJ136"/>
          <cell r="DK136"/>
          <cell r="DL136"/>
          <cell r="DM136"/>
          <cell r="DN136"/>
          <cell r="DO136"/>
          <cell r="DP136"/>
          <cell r="DQ136"/>
          <cell r="DR136"/>
          <cell r="DS136"/>
          <cell r="DT136"/>
          <cell r="DU136"/>
          <cell r="DV136"/>
          <cell r="DW136"/>
          <cell r="DX136"/>
          <cell r="DY136"/>
          <cell r="DZ136"/>
          <cell r="EA136"/>
          <cell r="EB136"/>
          <cell r="EC136"/>
          <cell r="ED136"/>
          <cell r="EE136"/>
          <cell r="EF136"/>
          <cell r="EG136"/>
          <cell r="EH136"/>
          <cell r="EI136"/>
          <cell r="EJ136"/>
          <cell r="EK136"/>
          <cell r="EM136"/>
          <cell r="EN136"/>
          <cell r="ET136"/>
          <cell r="EV136"/>
          <cell r="FA136"/>
          <cell r="FC136"/>
          <cell r="FE136"/>
          <cell r="FG136"/>
          <cell r="FI136"/>
          <cell r="FK136"/>
          <cell r="FL136"/>
          <cell r="FM136"/>
          <cell r="FN136"/>
          <cell r="FO136"/>
          <cell r="FP136"/>
          <cell r="FR136"/>
          <cell r="FS136"/>
          <cell r="FT136"/>
          <cell r="FU136"/>
          <cell r="FV136"/>
        </row>
        <row r="137"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/>
          <cell r="BG137"/>
          <cell r="BJ137"/>
          <cell r="BK137"/>
          <cell r="BL137"/>
          <cell r="BM137"/>
          <cell r="BN137"/>
          <cell r="BO137"/>
          <cell r="BP137"/>
          <cell r="BQ137"/>
          <cell r="BR137"/>
          <cell r="BS137"/>
          <cell r="BT137"/>
          <cell r="BU137"/>
          <cell r="BV137"/>
          <cell r="BW137"/>
          <cell r="BX137"/>
          <cell r="BY137"/>
          <cell r="BZ137"/>
          <cell r="CA137"/>
          <cell r="CB137"/>
          <cell r="CC137"/>
          <cell r="CD137"/>
          <cell r="CE137"/>
          <cell r="CF137"/>
          <cell r="CG137"/>
          <cell r="CH137"/>
          <cell r="CI137"/>
          <cell r="CJ137"/>
          <cell r="CK137"/>
          <cell r="CL137"/>
          <cell r="CM137"/>
          <cell r="CN137"/>
          <cell r="CO137"/>
          <cell r="CP137"/>
          <cell r="CQ137"/>
          <cell r="CR137"/>
          <cell r="CS137"/>
          <cell r="CT137"/>
          <cell r="CU137"/>
          <cell r="CV137"/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  <cell r="DI137"/>
          <cell r="DJ137"/>
          <cell r="DK137"/>
          <cell r="DL137"/>
          <cell r="DM137"/>
          <cell r="DN137"/>
          <cell r="DO137"/>
          <cell r="DP137"/>
          <cell r="DQ137"/>
          <cell r="DR137"/>
          <cell r="DS137"/>
          <cell r="DT137"/>
          <cell r="DU137"/>
          <cell r="DV137"/>
          <cell r="DW137"/>
          <cell r="DX137"/>
          <cell r="DY137"/>
          <cell r="DZ137"/>
          <cell r="EA137"/>
          <cell r="EB137"/>
          <cell r="EC137"/>
          <cell r="ED137"/>
          <cell r="EE137"/>
          <cell r="EF137"/>
          <cell r="EG137"/>
          <cell r="EH137"/>
          <cell r="EI137"/>
          <cell r="EJ137"/>
          <cell r="EK137"/>
          <cell r="EM137"/>
          <cell r="EN137"/>
          <cell r="ET137"/>
          <cell r="EV137"/>
          <cell r="FA137"/>
          <cell r="FC137"/>
          <cell r="FE137"/>
          <cell r="FG137"/>
          <cell r="FI137"/>
          <cell r="FK137"/>
          <cell r="FL137"/>
          <cell r="FM137"/>
          <cell r="FN137"/>
          <cell r="FO137"/>
          <cell r="FP137"/>
          <cell r="FR137"/>
          <cell r="FS137"/>
          <cell r="FT137"/>
          <cell r="FU137"/>
          <cell r="FV137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/>
          <cell r="BG138"/>
          <cell r="BJ138"/>
          <cell r="BK138"/>
          <cell r="BL138"/>
          <cell r="BM138"/>
          <cell r="BN138"/>
          <cell r="BO138"/>
          <cell r="BP138"/>
          <cell r="BQ138"/>
          <cell r="BR138"/>
          <cell r="BS138"/>
          <cell r="BT138"/>
          <cell r="BU138"/>
          <cell r="BV138"/>
          <cell r="BW138"/>
          <cell r="BX138"/>
          <cell r="BY138"/>
          <cell r="BZ138"/>
          <cell r="CA138"/>
          <cell r="CB138"/>
          <cell r="CC138"/>
          <cell r="CD138"/>
          <cell r="CE138"/>
          <cell r="CF138"/>
          <cell r="CG138"/>
          <cell r="CH138"/>
          <cell r="CI138"/>
          <cell r="CJ138"/>
          <cell r="CK138"/>
          <cell r="CL138"/>
          <cell r="CM138"/>
          <cell r="CN138"/>
          <cell r="CO138"/>
          <cell r="CP138"/>
          <cell r="CQ138"/>
          <cell r="CR138"/>
          <cell r="CS138"/>
          <cell r="CT138"/>
          <cell r="CU138"/>
          <cell r="CV138"/>
          <cell r="CW138"/>
          <cell r="CX138"/>
          <cell r="CY138"/>
          <cell r="CZ138"/>
          <cell r="DA138"/>
          <cell r="DB138"/>
          <cell r="DC138"/>
          <cell r="DD138"/>
          <cell r="DE138"/>
          <cell r="DF138"/>
          <cell r="DG138"/>
          <cell r="DH138"/>
          <cell r="DI138"/>
          <cell r="DJ138"/>
          <cell r="DK138"/>
          <cell r="DL138"/>
          <cell r="DM138"/>
          <cell r="DN138"/>
          <cell r="DO138"/>
          <cell r="DP138"/>
          <cell r="DQ138"/>
          <cell r="DR138"/>
          <cell r="DS138"/>
          <cell r="DT138"/>
          <cell r="DU138"/>
          <cell r="DV138"/>
          <cell r="DW138"/>
          <cell r="DX138"/>
          <cell r="DY138"/>
          <cell r="DZ138"/>
          <cell r="EA138"/>
          <cell r="EB138"/>
          <cell r="EC138"/>
          <cell r="ED138"/>
          <cell r="EE138"/>
          <cell r="EF138"/>
          <cell r="EG138"/>
          <cell r="EH138"/>
          <cell r="EI138"/>
          <cell r="EJ138"/>
          <cell r="EK138"/>
          <cell r="EM138"/>
          <cell r="EN138"/>
          <cell r="ET138"/>
          <cell r="EV138"/>
          <cell r="FA138"/>
          <cell r="FC138"/>
          <cell r="FE138"/>
          <cell r="FG138"/>
          <cell r="FI138"/>
          <cell r="FK138"/>
          <cell r="FL138"/>
          <cell r="FM138"/>
          <cell r="FN138"/>
          <cell r="FO138"/>
          <cell r="FP138"/>
          <cell r="FR138"/>
          <cell r="FS138"/>
          <cell r="FT138"/>
          <cell r="FU138"/>
          <cell r="FV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/>
          <cell r="BG139"/>
          <cell r="BJ139"/>
          <cell r="BK139"/>
          <cell r="BL139"/>
          <cell r="BM139"/>
          <cell r="BN139"/>
          <cell r="BO139"/>
          <cell r="BP139"/>
          <cell r="BQ139"/>
          <cell r="BR139"/>
          <cell r="BS139"/>
          <cell r="BT139"/>
          <cell r="BU139"/>
          <cell r="BV139"/>
          <cell r="BW139"/>
          <cell r="BX139"/>
          <cell r="BY139"/>
          <cell r="BZ139"/>
          <cell r="CA139"/>
          <cell r="CB139"/>
          <cell r="CC139"/>
          <cell r="CD139"/>
          <cell r="CE139"/>
          <cell r="CF139"/>
          <cell r="CG139"/>
          <cell r="CH139"/>
          <cell r="CI139"/>
          <cell r="CJ139"/>
          <cell r="CK139"/>
          <cell r="CL139"/>
          <cell r="CM139"/>
          <cell r="CN139"/>
          <cell r="CO139"/>
          <cell r="CP139"/>
          <cell r="CQ139"/>
          <cell r="CR139"/>
          <cell r="CS139"/>
          <cell r="CT139"/>
          <cell r="CU139"/>
          <cell r="CV139"/>
          <cell r="CW139"/>
          <cell r="CX139"/>
          <cell r="CY139"/>
          <cell r="CZ139"/>
          <cell r="DA139"/>
          <cell r="DB139"/>
          <cell r="DC139"/>
          <cell r="DD139"/>
          <cell r="DE139"/>
          <cell r="DF139"/>
          <cell r="DG139"/>
          <cell r="DH139"/>
          <cell r="DI139"/>
          <cell r="DJ139"/>
          <cell r="DK139"/>
          <cell r="DL139"/>
          <cell r="DM139"/>
          <cell r="DN139"/>
          <cell r="DO139"/>
          <cell r="DP139"/>
          <cell r="DQ139"/>
          <cell r="DR139"/>
          <cell r="DS139"/>
          <cell r="DT139"/>
          <cell r="DU139"/>
          <cell r="DV139"/>
          <cell r="DW139"/>
          <cell r="DX139"/>
          <cell r="DY139"/>
          <cell r="DZ139"/>
          <cell r="EA139"/>
          <cell r="EB139"/>
          <cell r="EC139"/>
          <cell r="ED139"/>
          <cell r="EE139"/>
          <cell r="EF139"/>
          <cell r="EG139"/>
          <cell r="EH139"/>
          <cell r="EI139"/>
          <cell r="EJ139"/>
          <cell r="EK139"/>
          <cell r="EM139"/>
          <cell r="EN139"/>
          <cell r="ET139"/>
          <cell r="EV139"/>
          <cell r="FA139"/>
          <cell r="FC139"/>
          <cell r="FE139"/>
          <cell r="FG139"/>
          <cell r="FI139"/>
          <cell r="FK139"/>
          <cell r="FL139"/>
          <cell r="FM139"/>
          <cell r="FN139"/>
          <cell r="FO139"/>
          <cell r="FP139"/>
          <cell r="FR139"/>
          <cell r="FS139"/>
          <cell r="FT139"/>
          <cell r="FU139"/>
          <cell r="FV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/>
          <cell r="BG140"/>
          <cell r="BJ140"/>
          <cell r="BK140"/>
          <cell r="BL140"/>
          <cell r="BM140"/>
          <cell r="BN140"/>
          <cell r="BO140"/>
          <cell r="BP140"/>
          <cell r="BQ140"/>
          <cell r="BR140"/>
          <cell r="BS140"/>
          <cell r="BT140"/>
          <cell r="BU140"/>
          <cell r="BV140"/>
          <cell r="BW140"/>
          <cell r="BX140"/>
          <cell r="BY140"/>
          <cell r="BZ140"/>
          <cell r="CA140"/>
          <cell r="CB140"/>
          <cell r="CC140"/>
          <cell r="CD140"/>
          <cell r="CE140"/>
          <cell r="CF140"/>
          <cell r="CG140"/>
          <cell r="CH140"/>
          <cell r="CI140"/>
          <cell r="CJ140"/>
          <cell r="CK140"/>
          <cell r="CL140"/>
          <cell r="CM140"/>
          <cell r="CN140"/>
          <cell r="CO140"/>
          <cell r="CP140"/>
          <cell r="CQ140"/>
          <cell r="CR140"/>
          <cell r="CS140"/>
          <cell r="CT140"/>
          <cell r="CU140"/>
          <cell r="CV140"/>
          <cell r="CW140"/>
          <cell r="CX140"/>
          <cell r="CY140"/>
          <cell r="CZ140"/>
          <cell r="DA140"/>
          <cell r="DB140"/>
          <cell r="DC140"/>
          <cell r="DD140"/>
          <cell r="DE140"/>
          <cell r="DF140"/>
          <cell r="DG140"/>
          <cell r="DH140"/>
          <cell r="DI140"/>
          <cell r="DJ140"/>
          <cell r="DK140"/>
          <cell r="DL140"/>
          <cell r="DM140"/>
          <cell r="DN140"/>
          <cell r="DO140"/>
          <cell r="DP140"/>
          <cell r="DQ140"/>
          <cell r="DR140"/>
          <cell r="DS140"/>
          <cell r="DT140"/>
          <cell r="DU140"/>
          <cell r="DV140"/>
          <cell r="DW140"/>
          <cell r="DX140"/>
          <cell r="DY140"/>
          <cell r="DZ140"/>
          <cell r="EA140"/>
          <cell r="EB140"/>
          <cell r="EC140"/>
          <cell r="ED140"/>
          <cell r="EE140"/>
          <cell r="EF140"/>
          <cell r="EG140"/>
          <cell r="EH140"/>
          <cell r="EI140"/>
          <cell r="EJ140"/>
          <cell r="EK140"/>
          <cell r="EM140"/>
          <cell r="EN140"/>
          <cell r="ET140"/>
          <cell r="EV140"/>
          <cell r="FA140"/>
          <cell r="FC140"/>
          <cell r="FE140"/>
          <cell r="FG140"/>
          <cell r="FI140"/>
          <cell r="FK140"/>
          <cell r="FL140"/>
          <cell r="FM140"/>
          <cell r="FN140"/>
          <cell r="FO140"/>
          <cell r="FP140"/>
          <cell r="FR140"/>
          <cell r="FS140"/>
          <cell r="FT140"/>
          <cell r="FU140"/>
          <cell r="FV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/>
          <cell r="BG141"/>
          <cell r="BJ141"/>
          <cell r="BK141"/>
          <cell r="BL141"/>
          <cell r="BM141"/>
          <cell r="BN141"/>
          <cell r="BO141"/>
          <cell r="BP141"/>
          <cell r="BQ141"/>
          <cell r="BR141"/>
          <cell r="BS141"/>
          <cell r="BT141"/>
          <cell r="BU141"/>
          <cell r="BV141"/>
          <cell r="BW141"/>
          <cell r="BX141"/>
          <cell r="BY141"/>
          <cell r="BZ141"/>
          <cell r="CA141"/>
          <cell r="CB141"/>
          <cell r="CC141"/>
          <cell r="CD141"/>
          <cell r="CE141"/>
          <cell r="CF141"/>
          <cell r="CG141"/>
          <cell r="CH141"/>
          <cell r="CI141"/>
          <cell r="CJ141"/>
          <cell r="CK141"/>
          <cell r="CL141"/>
          <cell r="CM141"/>
          <cell r="CN141"/>
          <cell r="CO141"/>
          <cell r="CP141"/>
          <cell r="CQ141"/>
          <cell r="CR141"/>
          <cell r="CS141"/>
          <cell r="CT141"/>
          <cell r="CU141"/>
          <cell r="CV141"/>
          <cell r="CW141"/>
          <cell r="CX141"/>
          <cell r="CY141"/>
          <cell r="CZ141"/>
          <cell r="DA141"/>
          <cell r="DB141"/>
          <cell r="DC141"/>
          <cell r="DD141"/>
          <cell r="DE141"/>
          <cell r="DF141"/>
          <cell r="DG141"/>
          <cell r="DH141"/>
          <cell r="DI141"/>
          <cell r="DJ141"/>
          <cell r="DK141"/>
          <cell r="DL141"/>
          <cell r="DM141"/>
          <cell r="DN141"/>
          <cell r="DO141"/>
          <cell r="DP141"/>
          <cell r="DQ141"/>
          <cell r="DR141"/>
          <cell r="DS141"/>
          <cell r="DT141"/>
          <cell r="DU141"/>
          <cell r="DV141"/>
          <cell r="DW141"/>
          <cell r="DX141"/>
          <cell r="DY141"/>
          <cell r="DZ141"/>
          <cell r="EA141"/>
          <cell r="EB141"/>
          <cell r="EC141"/>
          <cell r="ED141"/>
          <cell r="EE141"/>
          <cell r="EF141"/>
          <cell r="EG141"/>
          <cell r="EH141"/>
          <cell r="EI141"/>
          <cell r="EJ141"/>
          <cell r="EK141"/>
          <cell r="EM141"/>
          <cell r="EN141"/>
          <cell r="ET141"/>
          <cell r="EV141"/>
          <cell r="FA141"/>
          <cell r="FC141"/>
          <cell r="FE141"/>
          <cell r="FG141"/>
          <cell r="FI141"/>
          <cell r="FK141"/>
          <cell r="FL141"/>
          <cell r="FM141"/>
          <cell r="FN141"/>
          <cell r="FO141"/>
          <cell r="FP141"/>
          <cell r="FR141"/>
          <cell r="FS141"/>
          <cell r="FT141"/>
          <cell r="FU141"/>
          <cell r="FV141"/>
        </row>
        <row r="142"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/>
          <cell r="BG142"/>
          <cell r="BJ142"/>
          <cell r="BK142"/>
          <cell r="BL142"/>
          <cell r="BM142"/>
          <cell r="BN142"/>
          <cell r="BO142"/>
          <cell r="BP142"/>
          <cell r="BQ142"/>
          <cell r="BR142"/>
          <cell r="BS142"/>
          <cell r="BT142"/>
          <cell r="BU142"/>
          <cell r="BV142"/>
          <cell r="BW142"/>
          <cell r="BX142"/>
          <cell r="BY142"/>
          <cell r="BZ142"/>
          <cell r="CA142"/>
          <cell r="CB142"/>
          <cell r="CC142"/>
          <cell r="CD142"/>
          <cell r="CE142"/>
          <cell r="CF142"/>
          <cell r="CG142"/>
          <cell r="CH142"/>
          <cell r="CI142"/>
          <cell r="CJ142"/>
          <cell r="CK142"/>
          <cell r="CL142"/>
          <cell r="CM142"/>
          <cell r="CN142"/>
          <cell r="CO142"/>
          <cell r="CP142"/>
          <cell r="CQ142"/>
          <cell r="CR142"/>
          <cell r="CS142"/>
          <cell r="CT142"/>
          <cell r="CU142"/>
          <cell r="CV142"/>
          <cell r="CW142"/>
          <cell r="CX142"/>
          <cell r="CY142"/>
          <cell r="CZ142"/>
          <cell r="DA142"/>
          <cell r="DB142"/>
          <cell r="DC142"/>
          <cell r="DD142"/>
          <cell r="DE142"/>
          <cell r="DF142"/>
          <cell r="DG142"/>
          <cell r="DH142"/>
          <cell r="DI142"/>
          <cell r="DJ142"/>
          <cell r="DK142"/>
          <cell r="DL142"/>
          <cell r="DM142"/>
          <cell r="DN142"/>
          <cell r="DO142"/>
          <cell r="DP142"/>
          <cell r="DQ142"/>
          <cell r="DR142"/>
          <cell r="DS142"/>
          <cell r="DT142"/>
          <cell r="DU142"/>
          <cell r="DV142"/>
          <cell r="DW142"/>
          <cell r="DX142"/>
          <cell r="DY142"/>
          <cell r="DZ142"/>
          <cell r="EA142"/>
          <cell r="EB142"/>
          <cell r="EC142"/>
          <cell r="ED142"/>
          <cell r="EE142"/>
          <cell r="EF142"/>
          <cell r="EG142"/>
          <cell r="EH142"/>
          <cell r="EI142"/>
          <cell r="EJ142"/>
          <cell r="EK142"/>
          <cell r="EM142"/>
          <cell r="EN142"/>
          <cell r="ET142"/>
          <cell r="EV142"/>
          <cell r="FA142"/>
          <cell r="FC142"/>
          <cell r="FE142"/>
          <cell r="FG142"/>
          <cell r="FI142"/>
          <cell r="FK142"/>
          <cell r="FL142"/>
          <cell r="FM142"/>
          <cell r="FN142"/>
          <cell r="FO142"/>
          <cell r="FP142"/>
          <cell r="FR142"/>
          <cell r="FS142"/>
          <cell r="FT142"/>
          <cell r="FU142"/>
          <cell r="FV142"/>
        </row>
        <row r="143"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/>
          <cell r="BG143"/>
          <cell r="BJ143"/>
          <cell r="BK143"/>
          <cell r="BL143"/>
          <cell r="BM143"/>
          <cell r="BN143"/>
          <cell r="BO143"/>
          <cell r="BP143"/>
          <cell r="BQ143"/>
          <cell r="BR143"/>
          <cell r="BS143"/>
          <cell r="BT143"/>
          <cell r="BU143"/>
          <cell r="BV143"/>
          <cell r="BW143"/>
          <cell r="BX143"/>
          <cell r="BY143"/>
          <cell r="BZ143"/>
          <cell r="CA143"/>
          <cell r="CB143"/>
          <cell r="CC143"/>
          <cell r="CD143"/>
          <cell r="CE143"/>
          <cell r="CF143"/>
          <cell r="CG143"/>
          <cell r="CH143"/>
          <cell r="CI143"/>
          <cell r="CJ143"/>
          <cell r="CK143"/>
          <cell r="CL143"/>
          <cell r="CM143"/>
          <cell r="CN143"/>
          <cell r="CO143"/>
          <cell r="CP143"/>
          <cell r="CQ143"/>
          <cell r="CR143"/>
          <cell r="CS143"/>
          <cell r="CT143"/>
          <cell r="CU143"/>
          <cell r="CV143"/>
          <cell r="CW143"/>
          <cell r="CX143"/>
          <cell r="CY143"/>
          <cell r="CZ143"/>
          <cell r="DA143"/>
          <cell r="DB143"/>
          <cell r="DC143"/>
          <cell r="DD143"/>
          <cell r="DE143"/>
          <cell r="DF143"/>
          <cell r="DG143"/>
          <cell r="DH143"/>
          <cell r="DI143"/>
          <cell r="DJ143"/>
          <cell r="DK143"/>
          <cell r="DL143"/>
          <cell r="DM143"/>
          <cell r="DN143"/>
          <cell r="DO143"/>
          <cell r="DP143"/>
          <cell r="DQ143"/>
          <cell r="DR143"/>
          <cell r="DS143"/>
          <cell r="DT143"/>
          <cell r="DU143"/>
          <cell r="DV143"/>
          <cell r="DW143"/>
          <cell r="DX143"/>
          <cell r="DY143"/>
          <cell r="DZ143"/>
          <cell r="EA143"/>
          <cell r="EB143"/>
          <cell r="EC143"/>
          <cell r="ED143"/>
          <cell r="EE143"/>
          <cell r="EF143"/>
          <cell r="EG143"/>
          <cell r="EH143"/>
          <cell r="EI143"/>
          <cell r="EJ143"/>
          <cell r="EK143"/>
          <cell r="EM143"/>
          <cell r="EN143"/>
          <cell r="ET143"/>
          <cell r="EV143"/>
          <cell r="FA143"/>
          <cell r="FC143"/>
          <cell r="FE143"/>
          <cell r="FG143"/>
          <cell r="FI143"/>
          <cell r="FK143"/>
          <cell r="FL143"/>
          <cell r="FM143"/>
          <cell r="FN143"/>
          <cell r="FO143"/>
          <cell r="FP143"/>
          <cell r="FR143"/>
          <cell r="FS143"/>
          <cell r="FT143"/>
          <cell r="FU143"/>
          <cell r="FV143"/>
        </row>
        <row r="144"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  <cell r="BC144"/>
          <cell r="BD144"/>
          <cell r="BE144"/>
          <cell r="BF144"/>
          <cell r="BG144"/>
          <cell r="BJ144"/>
          <cell r="BK144"/>
          <cell r="BL144"/>
          <cell r="BM144"/>
          <cell r="BN144"/>
          <cell r="BO144"/>
          <cell r="BP144"/>
          <cell r="BQ144"/>
          <cell r="BR144"/>
          <cell r="BS144"/>
          <cell r="BT144"/>
          <cell r="BU144"/>
          <cell r="BV144"/>
          <cell r="BW144"/>
          <cell r="BX144"/>
          <cell r="BY144"/>
          <cell r="BZ144"/>
          <cell r="CA144"/>
          <cell r="CB144"/>
          <cell r="CC144"/>
          <cell r="CD144"/>
          <cell r="CE144"/>
          <cell r="CF144"/>
          <cell r="CG144"/>
          <cell r="CH144"/>
          <cell r="CI144"/>
          <cell r="CJ144"/>
          <cell r="CK144"/>
          <cell r="CL144"/>
          <cell r="CM144"/>
          <cell r="CN144"/>
          <cell r="CO144"/>
          <cell r="CP144"/>
          <cell r="CQ144"/>
          <cell r="CR144"/>
          <cell r="CS144"/>
          <cell r="CT144"/>
          <cell r="CU144"/>
          <cell r="CV144"/>
          <cell r="CW144"/>
          <cell r="CX144"/>
          <cell r="CY144"/>
          <cell r="CZ144"/>
          <cell r="DA144"/>
          <cell r="DB144"/>
          <cell r="DC144"/>
          <cell r="DD144"/>
          <cell r="DE144"/>
          <cell r="DF144"/>
          <cell r="DG144"/>
          <cell r="DH144"/>
          <cell r="DI144"/>
          <cell r="DJ144"/>
          <cell r="DK144"/>
          <cell r="DL144"/>
          <cell r="DM144"/>
          <cell r="DN144"/>
          <cell r="DO144"/>
          <cell r="DP144"/>
          <cell r="DQ144"/>
          <cell r="DR144"/>
          <cell r="DS144"/>
          <cell r="DT144"/>
          <cell r="DU144"/>
          <cell r="DV144"/>
          <cell r="DW144"/>
          <cell r="DX144"/>
          <cell r="DY144"/>
          <cell r="DZ144"/>
          <cell r="EA144"/>
          <cell r="EB144"/>
          <cell r="EC144"/>
          <cell r="ED144"/>
          <cell r="EE144"/>
          <cell r="EF144"/>
          <cell r="EG144"/>
          <cell r="EH144"/>
          <cell r="EI144"/>
          <cell r="EJ144"/>
          <cell r="EK144"/>
          <cell r="EM144"/>
          <cell r="EN144"/>
          <cell r="ET144"/>
          <cell r="EV144"/>
          <cell r="FA144"/>
          <cell r="FC144"/>
          <cell r="FE144"/>
          <cell r="FG144"/>
          <cell r="FI144"/>
          <cell r="FK144"/>
          <cell r="FL144"/>
          <cell r="FM144"/>
          <cell r="FN144"/>
          <cell r="FO144"/>
          <cell r="FP144"/>
          <cell r="FR144"/>
          <cell r="FS144"/>
          <cell r="FT144"/>
          <cell r="FU144"/>
          <cell r="FV144"/>
        </row>
        <row r="145"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  <cell r="AW145"/>
          <cell r="AX145"/>
          <cell r="AY145"/>
          <cell r="AZ145"/>
          <cell r="BA145"/>
          <cell r="BB145"/>
          <cell r="BC145"/>
          <cell r="BD145"/>
          <cell r="BE145"/>
          <cell r="BF145"/>
          <cell r="BG145"/>
          <cell r="BJ145"/>
          <cell r="BK145"/>
          <cell r="BL145"/>
          <cell r="BM145"/>
          <cell r="BN145"/>
          <cell r="BO145"/>
          <cell r="BP145"/>
          <cell r="BQ145"/>
          <cell r="BR145"/>
          <cell r="BS145"/>
          <cell r="BT145"/>
          <cell r="BU145"/>
          <cell r="BV145"/>
          <cell r="BW145"/>
          <cell r="BX145"/>
          <cell r="BY145"/>
          <cell r="BZ145"/>
          <cell r="CA145"/>
          <cell r="CB145"/>
          <cell r="CC145"/>
          <cell r="CD145"/>
          <cell r="CE145"/>
          <cell r="CF145"/>
          <cell r="CG145"/>
          <cell r="CH145"/>
          <cell r="CI145"/>
          <cell r="CJ145"/>
          <cell r="CK145"/>
          <cell r="CL145"/>
          <cell r="CM145"/>
          <cell r="CN145"/>
          <cell r="CO145"/>
          <cell r="CP145"/>
          <cell r="CQ145"/>
          <cell r="CR145"/>
          <cell r="CS145"/>
          <cell r="CT145"/>
          <cell r="CU145"/>
          <cell r="CV145"/>
          <cell r="CW145"/>
          <cell r="CX145"/>
          <cell r="CY145"/>
          <cell r="CZ145"/>
          <cell r="DA145"/>
          <cell r="DB145"/>
          <cell r="DC145"/>
          <cell r="DD145"/>
          <cell r="DE145"/>
          <cell r="DF145"/>
          <cell r="DG145"/>
          <cell r="DH145"/>
          <cell r="DI145"/>
          <cell r="DJ145"/>
          <cell r="DK145"/>
          <cell r="DL145"/>
          <cell r="DM145"/>
          <cell r="DN145"/>
          <cell r="DO145"/>
          <cell r="DP145"/>
          <cell r="DQ145"/>
          <cell r="DR145"/>
          <cell r="DS145"/>
          <cell r="DT145"/>
          <cell r="DU145"/>
          <cell r="DV145"/>
          <cell r="DW145"/>
          <cell r="DX145"/>
          <cell r="DY145"/>
          <cell r="DZ145"/>
          <cell r="EA145"/>
          <cell r="EB145"/>
          <cell r="EC145"/>
          <cell r="ED145"/>
          <cell r="EE145"/>
          <cell r="EF145"/>
          <cell r="EG145"/>
          <cell r="EH145"/>
          <cell r="EI145"/>
          <cell r="EJ145"/>
          <cell r="EK145"/>
          <cell r="EM145"/>
          <cell r="EN145"/>
          <cell r="ET145"/>
          <cell r="EV145"/>
          <cell r="FA145"/>
          <cell r="FC145"/>
          <cell r="FE145"/>
          <cell r="FG145"/>
          <cell r="FI145"/>
          <cell r="FK145"/>
          <cell r="FL145"/>
          <cell r="FM145"/>
          <cell r="FN145"/>
          <cell r="FO145"/>
          <cell r="FP145"/>
          <cell r="FR145"/>
          <cell r="FS145"/>
          <cell r="FT145"/>
          <cell r="FU145"/>
          <cell r="FV145"/>
        </row>
        <row r="146"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  <cell r="BC146"/>
          <cell r="BD146"/>
          <cell r="BE146"/>
          <cell r="BF146"/>
          <cell r="BG146"/>
          <cell r="BJ146"/>
          <cell r="BK146"/>
          <cell r="BL146"/>
          <cell r="BM146"/>
          <cell r="BN146"/>
          <cell r="BO146"/>
          <cell r="BP146"/>
          <cell r="BQ146"/>
          <cell r="BR146"/>
          <cell r="BS146"/>
          <cell r="BT146"/>
          <cell r="BU146"/>
          <cell r="BV146"/>
          <cell r="BW146"/>
          <cell r="BX146"/>
          <cell r="BY146"/>
          <cell r="BZ146"/>
          <cell r="CA146"/>
          <cell r="CB146"/>
          <cell r="CC146"/>
          <cell r="CD146"/>
          <cell r="CE146"/>
          <cell r="CF146"/>
          <cell r="CG146"/>
          <cell r="CH146"/>
          <cell r="CI146"/>
          <cell r="CJ146"/>
          <cell r="CK146"/>
          <cell r="CL146"/>
          <cell r="CM146"/>
          <cell r="CN146"/>
          <cell r="CO146"/>
          <cell r="CP146"/>
          <cell r="CQ146"/>
          <cell r="CR146"/>
          <cell r="CS146"/>
          <cell r="CT146"/>
          <cell r="CU146"/>
          <cell r="CV146"/>
          <cell r="CW146"/>
          <cell r="CX146"/>
          <cell r="CY146"/>
          <cell r="CZ146"/>
          <cell r="DA146"/>
          <cell r="DB146"/>
          <cell r="DC146"/>
          <cell r="DD146"/>
          <cell r="DE146"/>
          <cell r="DF146"/>
          <cell r="DG146"/>
          <cell r="DH146"/>
          <cell r="DI146"/>
          <cell r="DJ146"/>
          <cell r="DK146"/>
          <cell r="DL146"/>
          <cell r="DM146"/>
          <cell r="DN146"/>
          <cell r="DO146"/>
          <cell r="DP146"/>
          <cell r="DQ146"/>
          <cell r="DR146"/>
          <cell r="DS146"/>
          <cell r="DT146"/>
          <cell r="DU146"/>
          <cell r="DV146"/>
          <cell r="DW146"/>
          <cell r="DX146"/>
          <cell r="DY146"/>
          <cell r="DZ146"/>
          <cell r="EA146"/>
          <cell r="EB146"/>
          <cell r="EC146"/>
          <cell r="ED146"/>
          <cell r="EE146"/>
          <cell r="EF146"/>
          <cell r="EG146"/>
          <cell r="EH146"/>
          <cell r="EI146"/>
          <cell r="EJ146"/>
          <cell r="EK146"/>
          <cell r="EM146"/>
          <cell r="EN146"/>
          <cell r="ET146"/>
          <cell r="EV146"/>
          <cell r="FA146"/>
          <cell r="FC146"/>
          <cell r="FE146"/>
          <cell r="FG146"/>
          <cell r="FI146"/>
          <cell r="FK146"/>
          <cell r="FL146"/>
          <cell r="FM146"/>
          <cell r="FN146"/>
          <cell r="FO146"/>
          <cell r="FP146"/>
          <cell r="FR146"/>
          <cell r="FS146"/>
          <cell r="FT146"/>
          <cell r="FU146"/>
          <cell r="FV146"/>
        </row>
        <row r="147"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  <cell r="AW147"/>
          <cell r="AX147"/>
          <cell r="AY147"/>
          <cell r="AZ147"/>
          <cell r="BA147"/>
          <cell r="BB147"/>
          <cell r="BC147"/>
          <cell r="BD147"/>
          <cell r="BE147"/>
          <cell r="BF147"/>
          <cell r="BG147"/>
          <cell r="BJ147"/>
          <cell r="BK147"/>
          <cell r="BL147"/>
          <cell r="BM147"/>
          <cell r="BN147"/>
          <cell r="BO147"/>
          <cell r="BP147"/>
          <cell r="BQ147"/>
          <cell r="BR147"/>
          <cell r="BS147"/>
          <cell r="BT147"/>
          <cell r="BU147"/>
          <cell r="BV147"/>
          <cell r="BW147"/>
          <cell r="BX147"/>
          <cell r="BY147"/>
          <cell r="BZ147"/>
          <cell r="CA147"/>
          <cell r="CB147"/>
          <cell r="CC147"/>
          <cell r="CD147"/>
          <cell r="CE147"/>
          <cell r="CF147"/>
          <cell r="CG147"/>
          <cell r="CH147"/>
          <cell r="CI147"/>
          <cell r="CJ147"/>
          <cell r="CK147"/>
          <cell r="CL147"/>
          <cell r="CM147"/>
          <cell r="CN147"/>
          <cell r="CO147"/>
          <cell r="CP147"/>
          <cell r="CQ147"/>
          <cell r="CR147"/>
          <cell r="CS147"/>
          <cell r="CT147"/>
          <cell r="CU147"/>
          <cell r="CV147"/>
          <cell r="CW147"/>
          <cell r="CX147"/>
          <cell r="CY147"/>
          <cell r="CZ147"/>
          <cell r="DA147"/>
          <cell r="DB147"/>
          <cell r="DC147"/>
          <cell r="DD147"/>
          <cell r="DE147"/>
          <cell r="DF147"/>
          <cell r="DG147"/>
          <cell r="DH147"/>
          <cell r="DI147"/>
          <cell r="DJ147"/>
          <cell r="DK147"/>
          <cell r="DL147"/>
          <cell r="DM147"/>
          <cell r="DN147"/>
          <cell r="DO147"/>
          <cell r="DP147"/>
          <cell r="DQ147"/>
          <cell r="DR147"/>
          <cell r="DS147"/>
          <cell r="DT147"/>
          <cell r="DU147"/>
          <cell r="DV147"/>
          <cell r="DW147"/>
          <cell r="DX147"/>
          <cell r="DY147"/>
          <cell r="DZ147"/>
          <cell r="EA147"/>
          <cell r="EB147"/>
          <cell r="EC147"/>
          <cell r="ED147"/>
          <cell r="EE147"/>
          <cell r="EF147"/>
          <cell r="EG147"/>
          <cell r="EH147"/>
          <cell r="EI147"/>
          <cell r="EJ147"/>
          <cell r="EK147"/>
          <cell r="EM147"/>
          <cell r="EN147"/>
          <cell r="ET147"/>
          <cell r="EV147"/>
          <cell r="FA147"/>
          <cell r="FC147"/>
          <cell r="FE147"/>
          <cell r="FG147"/>
          <cell r="FI147"/>
          <cell r="FK147"/>
          <cell r="FL147"/>
          <cell r="FM147"/>
          <cell r="FN147"/>
          <cell r="FO147"/>
          <cell r="FP147"/>
          <cell r="FR147"/>
          <cell r="FS147"/>
          <cell r="FT147"/>
          <cell r="FU147"/>
          <cell r="FV147"/>
        </row>
        <row r="148"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  <cell r="BC148"/>
          <cell r="BD148"/>
          <cell r="BE148"/>
          <cell r="BF148"/>
          <cell r="BG148"/>
          <cell r="BJ148"/>
          <cell r="BK148"/>
          <cell r="BL148"/>
          <cell r="BM148"/>
          <cell r="BN148"/>
          <cell r="BO148"/>
          <cell r="BP148"/>
          <cell r="BQ148"/>
          <cell r="BR148"/>
          <cell r="BS148"/>
          <cell r="BT148"/>
          <cell r="BU148"/>
          <cell r="BV148"/>
          <cell r="BW148"/>
          <cell r="BX148"/>
          <cell r="BY148"/>
          <cell r="BZ148"/>
          <cell r="CA148"/>
          <cell r="CB148"/>
          <cell r="CC148"/>
          <cell r="CD148"/>
          <cell r="CE148"/>
          <cell r="CF148"/>
          <cell r="CG148"/>
          <cell r="CH148"/>
          <cell r="CI148"/>
          <cell r="CJ148"/>
          <cell r="CK148"/>
          <cell r="CL148"/>
          <cell r="CM148"/>
          <cell r="CN148"/>
          <cell r="CO148"/>
          <cell r="CP148"/>
          <cell r="CQ148"/>
          <cell r="CR148"/>
          <cell r="CS148"/>
          <cell r="CT148"/>
          <cell r="CU148"/>
          <cell r="CV148"/>
          <cell r="CW148"/>
          <cell r="CX148"/>
          <cell r="CY148"/>
          <cell r="CZ148"/>
          <cell r="DA148"/>
          <cell r="DB148"/>
          <cell r="DC148"/>
          <cell r="DD148"/>
          <cell r="DE148"/>
          <cell r="DF148"/>
          <cell r="DG148"/>
          <cell r="DH148"/>
          <cell r="DI148"/>
          <cell r="DJ148"/>
          <cell r="DK148"/>
          <cell r="DL148"/>
          <cell r="DM148"/>
          <cell r="DN148"/>
          <cell r="DO148"/>
          <cell r="DP148"/>
          <cell r="DQ148"/>
          <cell r="DR148"/>
          <cell r="DS148"/>
          <cell r="DT148"/>
          <cell r="DU148"/>
          <cell r="DV148"/>
          <cell r="DW148"/>
          <cell r="DX148"/>
          <cell r="DY148"/>
          <cell r="DZ148"/>
          <cell r="EA148"/>
          <cell r="EB148"/>
          <cell r="EC148"/>
          <cell r="ED148"/>
          <cell r="EE148"/>
          <cell r="EF148"/>
          <cell r="EG148"/>
          <cell r="EH148"/>
          <cell r="EI148"/>
          <cell r="EJ148"/>
          <cell r="EK148"/>
          <cell r="EM148"/>
          <cell r="EN148"/>
          <cell r="ET148"/>
          <cell r="EV148"/>
          <cell r="FA148"/>
          <cell r="FC148"/>
          <cell r="FE148"/>
          <cell r="FG148"/>
          <cell r="FI148"/>
          <cell r="FK148"/>
          <cell r="FL148"/>
          <cell r="FM148"/>
          <cell r="FN148"/>
          <cell r="FO148"/>
          <cell r="FP148"/>
          <cell r="FR148"/>
          <cell r="FS148"/>
          <cell r="FT148"/>
          <cell r="FU148"/>
          <cell r="FV148"/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  <cell r="CW149"/>
          <cell r="CX149"/>
          <cell r="CY149"/>
          <cell r="CZ149"/>
          <cell r="DA149"/>
          <cell r="DB149"/>
          <cell r="DC149"/>
          <cell r="DD149"/>
          <cell r="DE149"/>
          <cell r="DF149"/>
          <cell r="DG149"/>
          <cell r="DH149"/>
          <cell r="DI149"/>
          <cell r="DJ149"/>
          <cell r="DK149"/>
          <cell r="DL149"/>
          <cell r="DM149"/>
          <cell r="DN149"/>
          <cell r="DO149"/>
          <cell r="DP149"/>
          <cell r="DQ149"/>
          <cell r="DR149"/>
          <cell r="DS149"/>
          <cell r="DT149"/>
          <cell r="DU149"/>
          <cell r="DV149"/>
          <cell r="DW149"/>
          <cell r="DX149"/>
          <cell r="DY149"/>
          <cell r="DZ149"/>
          <cell r="EA149"/>
          <cell r="EB149"/>
          <cell r="EC149"/>
          <cell r="ED149"/>
          <cell r="EE149"/>
          <cell r="EF149"/>
          <cell r="EG149"/>
          <cell r="EH149"/>
          <cell r="EI149"/>
          <cell r="EJ149"/>
          <cell r="EK149"/>
          <cell r="EM149"/>
          <cell r="EN149"/>
          <cell r="ET149"/>
          <cell r="EV149"/>
          <cell r="FA149"/>
          <cell r="FC149"/>
          <cell r="FE149"/>
          <cell r="FG149"/>
          <cell r="FI149"/>
          <cell r="FK149"/>
          <cell r="FL149"/>
          <cell r="FM149"/>
          <cell r="FN149"/>
          <cell r="FO149"/>
          <cell r="FP149"/>
          <cell r="FR149"/>
          <cell r="FS149"/>
          <cell r="FT149"/>
          <cell r="FU149"/>
          <cell r="F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  <cell r="CW150"/>
          <cell r="CX150"/>
          <cell r="CY150"/>
          <cell r="CZ150"/>
          <cell r="DA150"/>
          <cell r="DB150"/>
          <cell r="DC150"/>
          <cell r="DD150"/>
          <cell r="DE150"/>
          <cell r="DF150"/>
          <cell r="DG150"/>
          <cell r="DH150"/>
          <cell r="DI150"/>
          <cell r="DJ150"/>
          <cell r="DK150"/>
          <cell r="DL150"/>
          <cell r="DM150"/>
          <cell r="DN150"/>
          <cell r="DO150"/>
          <cell r="DP150"/>
          <cell r="DQ150"/>
          <cell r="DR150"/>
          <cell r="DS150"/>
          <cell r="DT150"/>
          <cell r="DU150"/>
          <cell r="DV150"/>
          <cell r="DW150"/>
          <cell r="DX150"/>
          <cell r="DY150"/>
          <cell r="DZ150"/>
          <cell r="EA150"/>
          <cell r="EB150"/>
          <cell r="EC150"/>
          <cell r="ED150"/>
          <cell r="EE150"/>
          <cell r="EF150"/>
          <cell r="EG150"/>
          <cell r="EH150"/>
          <cell r="EI150"/>
          <cell r="EJ150"/>
          <cell r="EK150"/>
          <cell r="EM150"/>
          <cell r="EN150"/>
          <cell r="ET150"/>
          <cell r="EV150"/>
          <cell r="FA150"/>
          <cell r="FC150"/>
          <cell r="FE150"/>
          <cell r="FG150"/>
          <cell r="FI150"/>
          <cell r="FK150"/>
          <cell r="FL150"/>
          <cell r="FM150"/>
          <cell r="FN150"/>
          <cell r="FO150"/>
          <cell r="FP150"/>
          <cell r="FR150"/>
          <cell r="FS150"/>
          <cell r="FT150"/>
          <cell r="FU150"/>
          <cell r="FV150"/>
        </row>
        <row r="151"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  <cell r="AU151"/>
          <cell r="AV151"/>
          <cell r="AW151"/>
          <cell r="AX151"/>
          <cell r="AY151"/>
          <cell r="AZ151"/>
          <cell r="BA151"/>
          <cell r="BB151"/>
          <cell r="BC151"/>
          <cell r="BD151"/>
          <cell r="BE151"/>
          <cell r="BF151"/>
          <cell r="BG151"/>
          <cell r="BJ151"/>
          <cell r="BK151"/>
          <cell r="BL151"/>
          <cell r="BM151"/>
          <cell r="BN151"/>
          <cell r="BO151"/>
          <cell r="BP151"/>
          <cell r="BQ151"/>
          <cell r="BR151"/>
          <cell r="BS151"/>
          <cell r="BT151"/>
          <cell r="BU151"/>
          <cell r="BV151"/>
          <cell r="BW151"/>
          <cell r="BX151"/>
          <cell r="BY151"/>
          <cell r="BZ151"/>
          <cell r="CA151"/>
          <cell r="CB151"/>
          <cell r="CC151"/>
          <cell r="CD151"/>
          <cell r="CE151"/>
          <cell r="CF151"/>
          <cell r="CG151"/>
          <cell r="CH151"/>
          <cell r="CI151"/>
          <cell r="CJ151"/>
          <cell r="CK151"/>
          <cell r="CL151"/>
          <cell r="CM151"/>
          <cell r="CN151"/>
          <cell r="CO151"/>
          <cell r="CP151"/>
          <cell r="CQ151"/>
          <cell r="CR151"/>
          <cell r="CS151"/>
          <cell r="CT151"/>
          <cell r="CU151"/>
          <cell r="CV151"/>
          <cell r="CW151"/>
          <cell r="CX151"/>
          <cell r="CY151"/>
          <cell r="CZ151"/>
          <cell r="DA151"/>
          <cell r="DB151"/>
          <cell r="DC151"/>
          <cell r="DD151"/>
          <cell r="DE151"/>
          <cell r="DF151"/>
          <cell r="DG151"/>
          <cell r="DH151"/>
          <cell r="DI151"/>
          <cell r="DJ151"/>
          <cell r="DK151"/>
          <cell r="DL151"/>
          <cell r="DM151"/>
          <cell r="DN151"/>
          <cell r="DO151"/>
          <cell r="DP151"/>
          <cell r="DQ151"/>
          <cell r="DR151"/>
          <cell r="DS151"/>
          <cell r="DT151"/>
          <cell r="DU151"/>
          <cell r="DV151"/>
          <cell r="DW151"/>
          <cell r="DX151"/>
          <cell r="DY151"/>
          <cell r="DZ151"/>
          <cell r="EA151"/>
          <cell r="EB151"/>
          <cell r="EC151"/>
          <cell r="ED151"/>
          <cell r="EE151"/>
          <cell r="EF151"/>
          <cell r="EG151"/>
          <cell r="EH151"/>
          <cell r="EI151"/>
          <cell r="EJ151"/>
          <cell r="EK151"/>
          <cell r="EM151"/>
          <cell r="EN151"/>
          <cell r="ET151"/>
          <cell r="EV151"/>
          <cell r="FA151"/>
          <cell r="FC151"/>
          <cell r="FE151"/>
          <cell r="FG151"/>
          <cell r="FI151"/>
          <cell r="FK151"/>
          <cell r="FL151"/>
          <cell r="FM151"/>
          <cell r="FN151"/>
          <cell r="FO151"/>
          <cell r="FP151"/>
          <cell r="FR151"/>
          <cell r="FS151"/>
          <cell r="FT151"/>
          <cell r="FU151"/>
          <cell r="FV151"/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  <cell r="CW152"/>
          <cell r="CX152"/>
          <cell r="CY152"/>
          <cell r="CZ152"/>
          <cell r="DA152"/>
          <cell r="DB152"/>
          <cell r="DC152"/>
          <cell r="DD152"/>
          <cell r="DE152"/>
          <cell r="DF152"/>
          <cell r="DG152"/>
          <cell r="DH152"/>
          <cell r="DI152"/>
          <cell r="DJ152"/>
          <cell r="DK152"/>
          <cell r="DL152"/>
          <cell r="DM152"/>
          <cell r="DN152"/>
          <cell r="DO152"/>
          <cell r="DP152"/>
          <cell r="DQ152"/>
          <cell r="DR152"/>
          <cell r="DS152"/>
          <cell r="DT152"/>
          <cell r="DU152"/>
          <cell r="DV152"/>
          <cell r="DW152"/>
          <cell r="DX152"/>
          <cell r="DY152"/>
          <cell r="DZ152"/>
          <cell r="EA152"/>
          <cell r="EB152"/>
          <cell r="EC152"/>
          <cell r="ED152"/>
          <cell r="EE152"/>
          <cell r="EF152"/>
          <cell r="EG152"/>
          <cell r="EH152"/>
          <cell r="EI152"/>
          <cell r="EJ152"/>
          <cell r="EK152"/>
          <cell r="EM152"/>
          <cell r="EN152"/>
          <cell r="ET152"/>
          <cell r="EV152"/>
          <cell r="FA152"/>
          <cell r="FC152"/>
          <cell r="FE152"/>
          <cell r="FG152"/>
          <cell r="FI152"/>
          <cell r="FK152"/>
          <cell r="FL152"/>
          <cell r="FM152"/>
          <cell r="FN152"/>
          <cell r="FO152"/>
          <cell r="FP152"/>
          <cell r="FR152"/>
          <cell r="FS152"/>
          <cell r="FT152"/>
          <cell r="FU152"/>
          <cell r="F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/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/>
          <cell r="CU153"/>
          <cell r="CV153"/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  <cell r="DI153"/>
          <cell r="DJ153"/>
          <cell r="DK153"/>
          <cell r="DL153"/>
          <cell r="DM153"/>
          <cell r="DN153"/>
          <cell r="DO153"/>
          <cell r="DP153"/>
          <cell r="DQ153"/>
          <cell r="DR153"/>
          <cell r="DS153"/>
          <cell r="DT153"/>
          <cell r="DU153"/>
          <cell r="DV153"/>
          <cell r="DW153"/>
          <cell r="DX153"/>
          <cell r="DY153"/>
          <cell r="DZ153"/>
          <cell r="EA153"/>
          <cell r="EB153"/>
          <cell r="EC153"/>
          <cell r="ED153"/>
          <cell r="EE153"/>
          <cell r="EF153"/>
          <cell r="EG153"/>
          <cell r="EH153"/>
          <cell r="EI153"/>
          <cell r="EJ153"/>
          <cell r="EK153"/>
          <cell r="EM153"/>
          <cell r="EN153"/>
          <cell r="ET153"/>
          <cell r="EV153"/>
          <cell r="FA153"/>
          <cell r="FC153"/>
          <cell r="FE153"/>
          <cell r="FG153"/>
          <cell r="FI153"/>
          <cell r="FK153"/>
          <cell r="FL153"/>
          <cell r="FM153"/>
          <cell r="FN153"/>
          <cell r="FO153"/>
          <cell r="FP153"/>
          <cell r="FR153"/>
          <cell r="FS153"/>
          <cell r="FT153"/>
          <cell r="FU153"/>
          <cell r="F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  <cell r="DI154"/>
          <cell r="DJ154"/>
          <cell r="DK154"/>
          <cell r="DL154"/>
          <cell r="DM154"/>
          <cell r="DN154"/>
          <cell r="DO154"/>
          <cell r="DP154"/>
          <cell r="DQ154"/>
          <cell r="DR154"/>
          <cell r="DS154"/>
          <cell r="DT154"/>
          <cell r="DU154"/>
          <cell r="DV154"/>
          <cell r="DW154"/>
          <cell r="DX154"/>
          <cell r="DY154"/>
          <cell r="DZ154"/>
          <cell r="EA154"/>
          <cell r="EB154"/>
          <cell r="EC154"/>
          <cell r="ED154"/>
          <cell r="EE154"/>
          <cell r="EF154"/>
          <cell r="EG154"/>
          <cell r="EH154"/>
          <cell r="EI154"/>
          <cell r="EJ154"/>
          <cell r="EK154"/>
          <cell r="EM154"/>
          <cell r="EN154"/>
          <cell r="ET154"/>
          <cell r="EV154"/>
          <cell r="FA154"/>
          <cell r="FC154"/>
          <cell r="FE154"/>
          <cell r="FG154"/>
          <cell r="FI154"/>
          <cell r="FK154"/>
          <cell r="FL154"/>
          <cell r="FM154"/>
          <cell r="FN154"/>
          <cell r="FO154"/>
          <cell r="FP154"/>
          <cell r="FR154"/>
          <cell r="FS154"/>
          <cell r="FT154"/>
          <cell r="FU154"/>
          <cell r="FV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  <cell r="CW155"/>
          <cell r="CX155"/>
          <cell r="CY155"/>
          <cell r="CZ155"/>
          <cell r="DA155"/>
          <cell r="DB155"/>
          <cell r="DC155"/>
          <cell r="DD155"/>
          <cell r="DE155"/>
          <cell r="DF155"/>
          <cell r="DG155"/>
          <cell r="DH155"/>
          <cell r="DI155"/>
          <cell r="DJ155"/>
          <cell r="DK155"/>
          <cell r="DL155"/>
          <cell r="DM155"/>
          <cell r="DN155"/>
          <cell r="DO155"/>
          <cell r="DP155"/>
          <cell r="DQ155"/>
          <cell r="DR155"/>
          <cell r="DS155"/>
          <cell r="DT155"/>
          <cell r="DU155"/>
          <cell r="DV155"/>
          <cell r="DW155"/>
          <cell r="DX155"/>
          <cell r="DY155"/>
          <cell r="DZ155"/>
          <cell r="EA155"/>
          <cell r="EB155"/>
          <cell r="EC155"/>
          <cell r="ED155"/>
          <cell r="EE155"/>
          <cell r="EF155"/>
          <cell r="EG155"/>
          <cell r="EH155"/>
          <cell r="EI155"/>
          <cell r="EJ155"/>
          <cell r="EK155"/>
          <cell r="EM155"/>
          <cell r="EN155"/>
          <cell r="ET155"/>
          <cell r="EV155"/>
          <cell r="FA155"/>
          <cell r="FC155"/>
          <cell r="FE155"/>
          <cell r="FG155"/>
          <cell r="FI155"/>
          <cell r="FK155"/>
          <cell r="FL155"/>
          <cell r="FM155"/>
          <cell r="FN155"/>
          <cell r="FO155"/>
          <cell r="FP155"/>
          <cell r="FR155"/>
          <cell r="FS155"/>
          <cell r="FT155"/>
          <cell r="FU155"/>
          <cell r="FV155"/>
        </row>
        <row r="156"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  <cell r="CW156"/>
          <cell r="CX156"/>
          <cell r="CY156"/>
          <cell r="CZ156"/>
          <cell r="DA156"/>
          <cell r="DB156"/>
          <cell r="DC156"/>
          <cell r="DD156"/>
          <cell r="DE156"/>
          <cell r="DF156"/>
          <cell r="DG156"/>
          <cell r="DH156"/>
          <cell r="DI156"/>
          <cell r="DJ156"/>
          <cell r="DK156"/>
          <cell r="DL156"/>
          <cell r="DM156"/>
          <cell r="DN156"/>
          <cell r="DO156"/>
          <cell r="DP156"/>
          <cell r="DQ156"/>
          <cell r="DR156"/>
          <cell r="DS156"/>
          <cell r="DT156"/>
          <cell r="DU156"/>
          <cell r="DV156"/>
          <cell r="DW156"/>
          <cell r="DX156"/>
          <cell r="DY156"/>
          <cell r="DZ156"/>
          <cell r="EA156"/>
          <cell r="EB156"/>
          <cell r="EC156"/>
          <cell r="ED156"/>
          <cell r="EE156"/>
          <cell r="EF156"/>
          <cell r="EG156"/>
          <cell r="EH156"/>
          <cell r="EI156"/>
          <cell r="EJ156"/>
          <cell r="EK156"/>
          <cell r="EM156"/>
          <cell r="EN156"/>
          <cell r="ET156"/>
          <cell r="EV156"/>
          <cell r="FA156"/>
          <cell r="FC156"/>
          <cell r="FE156"/>
          <cell r="FG156"/>
          <cell r="FI156"/>
          <cell r="FK156"/>
          <cell r="FL156"/>
          <cell r="FM156"/>
          <cell r="FN156"/>
          <cell r="FO156"/>
          <cell r="FP156"/>
          <cell r="FR156"/>
          <cell r="FS156"/>
          <cell r="FT156"/>
          <cell r="FU156"/>
          <cell r="FV156"/>
        </row>
        <row r="157"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  <cell r="CW157"/>
          <cell r="CX157"/>
          <cell r="CY157"/>
          <cell r="CZ157"/>
          <cell r="DA157"/>
          <cell r="DB157"/>
          <cell r="DC157"/>
          <cell r="DD157"/>
          <cell r="DE157"/>
          <cell r="DF157"/>
          <cell r="DG157"/>
          <cell r="DH157"/>
          <cell r="DI157"/>
          <cell r="DJ157"/>
          <cell r="DK157"/>
          <cell r="DL157"/>
          <cell r="DM157"/>
          <cell r="DN157"/>
          <cell r="DO157"/>
          <cell r="DP157"/>
          <cell r="DQ157"/>
          <cell r="DR157"/>
          <cell r="DS157"/>
          <cell r="DT157"/>
          <cell r="DU157"/>
          <cell r="DV157"/>
          <cell r="DW157"/>
          <cell r="DX157"/>
          <cell r="DY157"/>
          <cell r="DZ157"/>
          <cell r="EA157"/>
          <cell r="EB157"/>
          <cell r="EC157"/>
          <cell r="ED157"/>
          <cell r="EE157"/>
          <cell r="EF157"/>
          <cell r="EG157"/>
          <cell r="EH157"/>
          <cell r="EI157"/>
          <cell r="EJ157"/>
          <cell r="EK157"/>
          <cell r="EM157"/>
          <cell r="EN157"/>
          <cell r="ET157"/>
          <cell r="EV157"/>
          <cell r="FA157"/>
          <cell r="FC157"/>
          <cell r="FE157"/>
          <cell r="FG157"/>
          <cell r="FI157"/>
          <cell r="FK157"/>
          <cell r="FL157"/>
          <cell r="FM157"/>
          <cell r="FN157"/>
          <cell r="FO157"/>
          <cell r="FP157"/>
          <cell r="FR157"/>
          <cell r="FS157"/>
          <cell r="FT157"/>
          <cell r="FU157"/>
          <cell r="F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  <cell r="CW158"/>
          <cell r="CX158"/>
          <cell r="CY158"/>
          <cell r="CZ158"/>
          <cell r="DA158"/>
          <cell r="DB158"/>
          <cell r="DC158"/>
          <cell r="DD158"/>
          <cell r="DE158"/>
          <cell r="DF158"/>
          <cell r="DG158"/>
          <cell r="DH158"/>
          <cell r="DI158"/>
          <cell r="DJ158"/>
          <cell r="DK158"/>
          <cell r="DL158"/>
          <cell r="DM158"/>
          <cell r="DN158"/>
          <cell r="DO158"/>
          <cell r="DP158"/>
          <cell r="DQ158"/>
          <cell r="DR158"/>
          <cell r="DS158"/>
          <cell r="DT158"/>
          <cell r="DU158"/>
          <cell r="DV158"/>
          <cell r="DW158"/>
          <cell r="DX158"/>
          <cell r="DY158"/>
          <cell r="DZ158"/>
          <cell r="EA158"/>
          <cell r="EB158"/>
          <cell r="EC158"/>
          <cell r="ED158"/>
          <cell r="EE158"/>
          <cell r="EF158"/>
          <cell r="EG158"/>
          <cell r="EH158"/>
          <cell r="EI158"/>
          <cell r="EJ158"/>
          <cell r="EK158"/>
          <cell r="EM158"/>
          <cell r="EN158"/>
          <cell r="ET158"/>
          <cell r="EV158"/>
          <cell r="FA158"/>
          <cell r="FC158"/>
          <cell r="FE158"/>
          <cell r="FG158"/>
          <cell r="FI158"/>
          <cell r="FK158"/>
          <cell r="FL158"/>
          <cell r="FM158"/>
          <cell r="FN158"/>
          <cell r="FO158"/>
          <cell r="FP158"/>
          <cell r="FR158"/>
          <cell r="FS158"/>
          <cell r="FT158"/>
          <cell r="FU158"/>
          <cell r="FV158"/>
        </row>
        <row r="159"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  <cell r="CW159"/>
          <cell r="CX159"/>
          <cell r="CY159"/>
          <cell r="CZ159"/>
          <cell r="DA159"/>
          <cell r="DB159"/>
          <cell r="DC159"/>
          <cell r="DD159"/>
          <cell r="DE159"/>
          <cell r="DF159"/>
          <cell r="DG159"/>
          <cell r="DH159"/>
          <cell r="DI159"/>
          <cell r="DJ159"/>
          <cell r="DK159"/>
          <cell r="DL159"/>
          <cell r="DM159"/>
          <cell r="DN159"/>
          <cell r="DO159"/>
          <cell r="DP159"/>
          <cell r="DQ159"/>
          <cell r="DR159"/>
          <cell r="DS159"/>
          <cell r="DT159"/>
          <cell r="DU159"/>
          <cell r="DV159"/>
          <cell r="DW159"/>
          <cell r="DX159"/>
          <cell r="DY159"/>
          <cell r="DZ159"/>
          <cell r="EA159"/>
          <cell r="EB159"/>
          <cell r="EC159"/>
          <cell r="ED159"/>
          <cell r="EE159"/>
          <cell r="EF159"/>
          <cell r="EG159"/>
          <cell r="EH159"/>
          <cell r="EI159"/>
          <cell r="EJ159"/>
          <cell r="EK159"/>
          <cell r="EM159"/>
          <cell r="EN159"/>
          <cell r="ET159"/>
          <cell r="EV159"/>
          <cell r="FA159"/>
          <cell r="FC159"/>
          <cell r="FE159"/>
          <cell r="FG159"/>
          <cell r="FI159"/>
          <cell r="FK159"/>
          <cell r="FL159"/>
          <cell r="FM159"/>
          <cell r="FN159"/>
          <cell r="FO159"/>
          <cell r="FP159"/>
          <cell r="FR159"/>
          <cell r="FS159"/>
          <cell r="FT159"/>
          <cell r="FU159"/>
          <cell r="FV159"/>
        </row>
        <row r="160"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  <cell r="CW160"/>
          <cell r="CX160"/>
          <cell r="CY160"/>
          <cell r="CZ160"/>
          <cell r="DA160"/>
          <cell r="DB160"/>
          <cell r="DC160"/>
          <cell r="DD160"/>
          <cell r="DE160"/>
          <cell r="DF160"/>
          <cell r="DG160"/>
          <cell r="DH160"/>
          <cell r="DI160"/>
          <cell r="DJ160"/>
          <cell r="DK160"/>
          <cell r="DL160"/>
          <cell r="DM160"/>
          <cell r="DN160"/>
          <cell r="DO160"/>
          <cell r="DP160"/>
          <cell r="DQ160"/>
          <cell r="DR160"/>
          <cell r="DS160"/>
          <cell r="DT160"/>
          <cell r="DU160"/>
          <cell r="DV160"/>
          <cell r="DW160"/>
          <cell r="DX160"/>
          <cell r="DY160"/>
          <cell r="DZ160"/>
          <cell r="EA160"/>
          <cell r="EB160"/>
          <cell r="EC160"/>
          <cell r="ED160"/>
          <cell r="EE160"/>
          <cell r="EF160"/>
          <cell r="EG160"/>
          <cell r="EH160"/>
          <cell r="EI160"/>
          <cell r="EJ160"/>
          <cell r="EK160"/>
          <cell r="EM160"/>
          <cell r="EN160"/>
          <cell r="ET160"/>
          <cell r="EV160"/>
          <cell r="FA160"/>
          <cell r="FC160"/>
          <cell r="FE160"/>
          <cell r="FG160"/>
          <cell r="FI160"/>
          <cell r="FK160"/>
          <cell r="FL160"/>
          <cell r="FM160"/>
          <cell r="FN160"/>
          <cell r="FO160"/>
          <cell r="FP160"/>
          <cell r="FR160"/>
          <cell r="FS160"/>
          <cell r="FT160"/>
          <cell r="FU160"/>
          <cell r="F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  <cell r="CW161"/>
          <cell r="CX161"/>
          <cell r="CY161"/>
          <cell r="CZ161"/>
          <cell r="DA161"/>
          <cell r="DB161"/>
          <cell r="DC161"/>
          <cell r="DD161"/>
          <cell r="DE161"/>
          <cell r="DF161"/>
          <cell r="DG161"/>
          <cell r="DH161"/>
          <cell r="DI161"/>
          <cell r="DJ161"/>
          <cell r="DK161"/>
          <cell r="DL161"/>
          <cell r="DM161"/>
          <cell r="DN161"/>
          <cell r="DO161"/>
          <cell r="DP161"/>
          <cell r="DQ161"/>
          <cell r="DR161"/>
          <cell r="DS161"/>
          <cell r="DT161"/>
          <cell r="DU161"/>
          <cell r="DV161"/>
          <cell r="DW161"/>
          <cell r="DX161"/>
          <cell r="DY161"/>
          <cell r="DZ161"/>
          <cell r="EA161"/>
          <cell r="EB161"/>
          <cell r="EC161"/>
          <cell r="ED161"/>
          <cell r="EE161"/>
          <cell r="EF161"/>
          <cell r="EG161"/>
          <cell r="EH161"/>
          <cell r="EI161"/>
          <cell r="EJ161"/>
          <cell r="EK161"/>
          <cell r="EM161"/>
          <cell r="EN161"/>
          <cell r="ET161"/>
          <cell r="EV161"/>
          <cell r="FA161"/>
          <cell r="FC161"/>
          <cell r="FE161"/>
          <cell r="FG161"/>
          <cell r="FI161"/>
          <cell r="FK161"/>
          <cell r="FL161"/>
          <cell r="FM161"/>
          <cell r="FN161"/>
          <cell r="FO161"/>
          <cell r="FP161"/>
          <cell r="FR161"/>
          <cell r="FS161"/>
          <cell r="FT161"/>
          <cell r="FU161"/>
          <cell r="F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  <cell r="CW162"/>
          <cell r="CX162"/>
          <cell r="CY162"/>
          <cell r="CZ162"/>
          <cell r="DA162"/>
          <cell r="DB162"/>
          <cell r="DC162"/>
          <cell r="DD162"/>
          <cell r="DE162"/>
          <cell r="DF162"/>
          <cell r="DG162"/>
          <cell r="DH162"/>
          <cell r="DI162"/>
          <cell r="DJ162"/>
          <cell r="DK162"/>
          <cell r="DL162"/>
          <cell r="DM162"/>
          <cell r="DN162"/>
          <cell r="DO162"/>
          <cell r="DP162"/>
          <cell r="DQ162"/>
          <cell r="DR162"/>
          <cell r="DS162"/>
          <cell r="DT162"/>
          <cell r="DU162"/>
          <cell r="DV162"/>
          <cell r="DW162"/>
          <cell r="DX162"/>
          <cell r="DY162"/>
          <cell r="DZ162"/>
          <cell r="EA162"/>
          <cell r="EB162"/>
          <cell r="EC162"/>
          <cell r="ED162"/>
          <cell r="EE162"/>
          <cell r="EF162"/>
          <cell r="EG162"/>
          <cell r="EH162"/>
          <cell r="EI162"/>
          <cell r="EJ162"/>
          <cell r="EK162"/>
          <cell r="EM162"/>
          <cell r="EN162"/>
          <cell r="ET162"/>
          <cell r="EV162"/>
          <cell r="FA162"/>
          <cell r="FC162"/>
          <cell r="FE162"/>
          <cell r="FG162"/>
          <cell r="FI162"/>
          <cell r="FK162"/>
          <cell r="FL162"/>
          <cell r="FM162"/>
          <cell r="FN162"/>
          <cell r="FO162"/>
          <cell r="FP162"/>
          <cell r="FR162"/>
          <cell r="FS162"/>
          <cell r="FT162"/>
          <cell r="FU162"/>
          <cell r="F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  <cell r="CW163"/>
          <cell r="CX163"/>
          <cell r="CY163"/>
          <cell r="CZ163"/>
          <cell r="DA163"/>
          <cell r="DB163"/>
          <cell r="DC163"/>
          <cell r="DD163"/>
          <cell r="DE163"/>
          <cell r="DF163"/>
          <cell r="DG163"/>
          <cell r="DH163"/>
          <cell r="DI163"/>
          <cell r="DJ163"/>
          <cell r="DK163"/>
          <cell r="DL163"/>
          <cell r="DM163"/>
          <cell r="DN163"/>
          <cell r="DO163"/>
          <cell r="DP163"/>
          <cell r="DQ163"/>
          <cell r="DR163"/>
          <cell r="DS163"/>
          <cell r="DT163"/>
          <cell r="DU163"/>
          <cell r="DV163"/>
          <cell r="DW163"/>
          <cell r="DX163"/>
          <cell r="DY163"/>
          <cell r="DZ163"/>
          <cell r="EA163"/>
          <cell r="EB163"/>
          <cell r="EC163"/>
          <cell r="ED163"/>
          <cell r="EE163"/>
          <cell r="EF163"/>
          <cell r="EG163"/>
          <cell r="EH163"/>
          <cell r="EI163"/>
          <cell r="EJ163"/>
          <cell r="EK163"/>
          <cell r="EM163"/>
          <cell r="EN163"/>
          <cell r="ET163"/>
          <cell r="EV163"/>
          <cell r="FA163"/>
          <cell r="FC163"/>
          <cell r="FE163"/>
          <cell r="FG163"/>
          <cell r="FI163"/>
          <cell r="FK163"/>
          <cell r="FL163"/>
          <cell r="FM163"/>
          <cell r="FN163"/>
          <cell r="FO163"/>
          <cell r="FP163"/>
          <cell r="FR163"/>
          <cell r="FS163"/>
          <cell r="FT163"/>
          <cell r="FU163"/>
          <cell r="FV163"/>
        </row>
        <row r="164"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  <cell r="CW164"/>
          <cell r="CX164"/>
          <cell r="CY164"/>
          <cell r="CZ164"/>
          <cell r="DA164"/>
          <cell r="DB164"/>
          <cell r="DC164"/>
          <cell r="DD164"/>
          <cell r="DE164"/>
          <cell r="DF164"/>
          <cell r="DG164"/>
          <cell r="DH164"/>
          <cell r="DI164"/>
          <cell r="DJ164"/>
          <cell r="DK164"/>
          <cell r="DL164"/>
          <cell r="DM164"/>
          <cell r="DN164"/>
          <cell r="DO164"/>
          <cell r="DP164"/>
          <cell r="DQ164"/>
          <cell r="DR164"/>
          <cell r="DS164"/>
          <cell r="DT164"/>
          <cell r="DU164"/>
          <cell r="DV164"/>
          <cell r="DW164"/>
          <cell r="DX164"/>
          <cell r="DY164"/>
          <cell r="DZ164"/>
          <cell r="EA164"/>
          <cell r="EB164"/>
          <cell r="EC164"/>
          <cell r="ED164"/>
          <cell r="EE164"/>
          <cell r="EF164"/>
          <cell r="EG164"/>
          <cell r="EH164"/>
          <cell r="EI164"/>
          <cell r="EJ164"/>
          <cell r="EK164"/>
          <cell r="EM164"/>
          <cell r="EN164"/>
          <cell r="ET164"/>
          <cell r="EV164"/>
          <cell r="FA164"/>
          <cell r="FC164"/>
          <cell r="FE164"/>
          <cell r="FG164"/>
          <cell r="FI164"/>
          <cell r="FK164"/>
          <cell r="FL164"/>
          <cell r="FM164"/>
          <cell r="FN164"/>
          <cell r="FO164"/>
          <cell r="FP164"/>
          <cell r="FR164"/>
          <cell r="FS164"/>
          <cell r="FT164"/>
          <cell r="FU164"/>
          <cell r="F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  <cell r="CW165"/>
          <cell r="CX165"/>
          <cell r="CY165"/>
          <cell r="CZ165"/>
          <cell r="DA165"/>
          <cell r="DB165"/>
          <cell r="DC165"/>
          <cell r="DD165"/>
          <cell r="DE165"/>
          <cell r="DF165"/>
          <cell r="DG165"/>
          <cell r="DH165"/>
          <cell r="DI165"/>
          <cell r="DJ165"/>
          <cell r="DK165"/>
          <cell r="DL165"/>
          <cell r="DM165"/>
          <cell r="DN165"/>
          <cell r="DO165"/>
          <cell r="DP165"/>
          <cell r="DQ165"/>
          <cell r="DR165"/>
          <cell r="DS165"/>
          <cell r="DT165"/>
          <cell r="DU165"/>
          <cell r="DV165"/>
          <cell r="DW165"/>
          <cell r="DX165"/>
          <cell r="DY165"/>
          <cell r="DZ165"/>
          <cell r="EA165"/>
          <cell r="EB165"/>
          <cell r="EC165"/>
          <cell r="ED165"/>
          <cell r="EE165"/>
          <cell r="EF165"/>
          <cell r="EG165"/>
          <cell r="EH165"/>
          <cell r="EI165"/>
          <cell r="EJ165"/>
          <cell r="EK165"/>
          <cell r="EM165"/>
          <cell r="EN165"/>
          <cell r="ET165"/>
          <cell r="EV165"/>
          <cell r="FA165"/>
          <cell r="FC165"/>
          <cell r="FE165"/>
          <cell r="FG165"/>
          <cell r="FI165"/>
          <cell r="FK165"/>
          <cell r="FL165"/>
          <cell r="FM165"/>
          <cell r="FN165"/>
          <cell r="FO165"/>
          <cell r="FP165"/>
          <cell r="FR165"/>
          <cell r="FS165"/>
          <cell r="FT165"/>
          <cell r="FU165"/>
          <cell r="F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  <cell r="CW166"/>
          <cell r="CX166"/>
          <cell r="CY166"/>
          <cell r="CZ166"/>
          <cell r="DA166"/>
          <cell r="DB166"/>
          <cell r="DC166"/>
          <cell r="DD166"/>
          <cell r="DE166"/>
          <cell r="DF166"/>
          <cell r="DG166"/>
          <cell r="DH166"/>
          <cell r="DI166"/>
          <cell r="DJ166"/>
          <cell r="DK166"/>
          <cell r="DL166"/>
          <cell r="DM166"/>
          <cell r="DN166"/>
          <cell r="DO166"/>
          <cell r="DP166"/>
          <cell r="DQ166"/>
          <cell r="DR166"/>
          <cell r="DS166"/>
          <cell r="DT166"/>
          <cell r="DU166"/>
          <cell r="DV166"/>
          <cell r="DW166"/>
          <cell r="DX166"/>
          <cell r="DY166"/>
          <cell r="DZ166"/>
          <cell r="EA166"/>
          <cell r="EB166"/>
          <cell r="EC166"/>
          <cell r="ED166"/>
          <cell r="EE166"/>
          <cell r="EF166"/>
          <cell r="EG166"/>
          <cell r="EH166"/>
          <cell r="EI166"/>
          <cell r="EJ166"/>
          <cell r="EK166"/>
          <cell r="EM166"/>
          <cell r="EN166"/>
          <cell r="ET166"/>
          <cell r="EV166"/>
          <cell r="FA166"/>
          <cell r="FC166"/>
          <cell r="FE166"/>
          <cell r="FG166"/>
          <cell r="FI166"/>
          <cell r="FK166"/>
          <cell r="FL166"/>
          <cell r="FM166"/>
          <cell r="FN166"/>
          <cell r="FO166"/>
          <cell r="FP166"/>
          <cell r="FR166"/>
          <cell r="FS166"/>
          <cell r="FT166"/>
          <cell r="FU166"/>
          <cell r="F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  <cell r="CW167"/>
          <cell r="CX167"/>
          <cell r="CY167"/>
          <cell r="CZ167"/>
          <cell r="DA167"/>
          <cell r="DB167"/>
          <cell r="DC167"/>
          <cell r="DD167"/>
          <cell r="DE167"/>
          <cell r="DF167"/>
          <cell r="DG167"/>
          <cell r="DH167"/>
          <cell r="DI167"/>
          <cell r="DJ167"/>
          <cell r="DK167"/>
          <cell r="DL167"/>
          <cell r="DM167"/>
          <cell r="DN167"/>
          <cell r="DO167"/>
          <cell r="DP167"/>
          <cell r="DQ167"/>
          <cell r="DR167"/>
          <cell r="DS167"/>
          <cell r="DT167"/>
          <cell r="DU167"/>
          <cell r="DV167"/>
          <cell r="DW167"/>
          <cell r="DX167"/>
          <cell r="DY167"/>
          <cell r="DZ167"/>
          <cell r="EA167"/>
          <cell r="EB167"/>
          <cell r="EC167"/>
          <cell r="ED167"/>
          <cell r="EE167"/>
          <cell r="EF167"/>
          <cell r="EG167"/>
          <cell r="EH167"/>
          <cell r="EI167"/>
          <cell r="EJ167"/>
          <cell r="EK167"/>
          <cell r="EM167"/>
          <cell r="EN167"/>
          <cell r="ET167"/>
          <cell r="EV167"/>
          <cell r="FA167"/>
          <cell r="FC167"/>
          <cell r="FE167"/>
          <cell r="FG167"/>
          <cell r="FI167"/>
          <cell r="FK167"/>
          <cell r="FL167"/>
          <cell r="FM167"/>
          <cell r="FN167"/>
          <cell r="FO167"/>
          <cell r="FP167"/>
          <cell r="FR167"/>
          <cell r="FS167"/>
          <cell r="FT167"/>
          <cell r="FU167"/>
          <cell r="F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  <cell r="CW168"/>
          <cell r="CX168"/>
          <cell r="CY168"/>
          <cell r="CZ168"/>
          <cell r="DA168"/>
          <cell r="DB168"/>
          <cell r="DC168"/>
          <cell r="DD168"/>
          <cell r="DE168"/>
          <cell r="DF168"/>
          <cell r="DG168"/>
          <cell r="DH168"/>
          <cell r="DI168"/>
          <cell r="DJ168"/>
          <cell r="DK168"/>
          <cell r="DL168"/>
          <cell r="DM168"/>
          <cell r="DN168"/>
          <cell r="DO168"/>
          <cell r="DP168"/>
          <cell r="DQ168"/>
          <cell r="DR168"/>
          <cell r="DS168"/>
          <cell r="DT168"/>
          <cell r="DU168"/>
          <cell r="DV168"/>
          <cell r="DW168"/>
          <cell r="DX168"/>
          <cell r="DY168"/>
          <cell r="DZ168"/>
          <cell r="EA168"/>
          <cell r="EB168"/>
          <cell r="EC168"/>
          <cell r="ED168"/>
          <cell r="EE168"/>
          <cell r="EF168"/>
          <cell r="EG168"/>
          <cell r="EH168"/>
          <cell r="EI168"/>
          <cell r="EJ168"/>
          <cell r="EK168"/>
          <cell r="EM168"/>
          <cell r="EN168"/>
          <cell r="ET168"/>
          <cell r="EV168"/>
          <cell r="FA168"/>
          <cell r="FC168"/>
          <cell r="FE168"/>
          <cell r="FG168"/>
          <cell r="FI168"/>
          <cell r="FK168"/>
          <cell r="FL168"/>
          <cell r="FM168"/>
          <cell r="FN168"/>
          <cell r="FO168"/>
          <cell r="FP168"/>
          <cell r="FR168"/>
          <cell r="FS168"/>
          <cell r="FT168"/>
          <cell r="FU168"/>
          <cell r="F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  <cell r="BZ169"/>
          <cell r="CA169"/>
          <cell r="CB169"/>
          <cell r="CC169"/>
          <cell r="CD169"/>
          <cell r="CE169"/>
          <cell r="CF169"/>
          <cell r="CG169"/>
          <cell r="CH169"/>
          <cell r="CI169"/>
          <cell r="CJ169"/>
          <cell r="CK169"/>
          <cell r="CL169"/>
          <cell r="CM169"/>
          <cell r="CN169"/>
          <cell r="CO169"/>
          <cell r="CP169"/>
          <cell r="CQ169"/>
          <cell r="CR169"/>
          <cell r="CS169"/>
          <cell r="CT169"/>
          <cell r="CU169"/>
          <cell r="CV169"/>
          <cell r="CW169"/>
          <cell r="CX169"/>
          <cell r="CY169"/>
          <cell r="CZ169"/>
          <cell r="DA169"/>
          <cell r="DB169"/>
          <cell r="DC169"/>
          <cell r="DD169"/>
          <cell r="DE169"/>
          <cell r="DF169"/>
          <cell r="DG169"/>
          <cell r="DH169"/>
          <cell r="DI169"/>
          <cell r="DJ169"/>
          <cell r="DK169"/>
          <cell r="DL169"/>
          <cell r="DM169"/>
          <cell r="DN169"/>
          <cell r="DO169"/>
          <cell r="DP169"/>
          <cell r="DQ169"/>
          <cell r="DR169"/>
          <cell r="DS169"/>
          <cell r="DT169"/>
          <cell r="DU169"/>
          <cell r="DV169"/>
          <cell r="DW169"/>
          <cell r="DX169"/>
          <cell r="DY169"/>
          <cell r="DZ169"/>
          <cell r="EA169"/>
          <cell r="EB169"/>
          <cell r="EC169"/>
          <cell r="ED169"/>
          <cell r="EE169"/>
          <cell r="EF169"/>
          <cell r="EG169"/>
          <cell r="EH169"/>
          <cell r="EI169"/>
          <cell r="EJ169"/>
          <cell r="EK169"/>
          <cell r="EM169"/>
          <cell r="EN169"/>
          <cell r="ET169"/>
          <cell r="EV169"/>
          <cell r="FA169"/>
          <cell r="FC169"/>
          <cell r="FE169"/>
          <cell r="FG169"/>
          <cell r="FI169"/>
          <cell r="FK169"/>
          <cell r="FL169"/>
          <cell r="FM169"/>
          <cell r="FN169"/>
          <cell r="FO169"/>
          <cell r="FP169"/>
          <cell r="FR169"/>
          <cell r="FS169"/>
          <cell r="FT169"/>
          <cell r="FU169"/>
          <cell r="FV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  <cell r="BZ170"/>
          <cell r="CA170"/>
          <cell r="CB170"/>
          <cell r="CC170"/>
          <cell r="CD170"/>
          <cell r="CE170"/>
          <cell r="CF170"/>
          <cell r="CG170"/>
          <cell r="CH170"/>
          <cell r="CI170"/>
          <cell r="CJ170"/>
          <cell r="CK170"/>
          <cell r="CL170"/>
          <cell r="CM170"/>
          <cell r="CN170"/>
          <cell r="CO170"/>
          <cell r="CP170"/>
          <cell r="CQ170"/>
          <cell r="CR170"/>
          <cell r="CS170"/>
          <cell r="CT170"/>
          <cell r="CU170"/>
          <cell r="CV170"/>
          <cell r="CW170"/>
          <cell r="CX170"/>
          <cell r="CY170"/>
          <cell r="CZ170"/>
          <cell r="DA170"/>
          <cell r="DB170"/>
          <cell r="DC170"/>
          <cell r="DD170"/>
          <cell r="DE170"/>
          <cell r="DF170"/>
          <cell r="DG170"/>
          <cell r="DH170"/>
          <cell r="DI170"/>
          <cell r="DJ170"/>
          <cell r="DK170"/>
          <cell r="DL170"/>
          <cell r="DM170"/>
          <cell r="DN170"/>
          <cell r="DO170"/>
          <cell r="DP170"/>
          <cell r="DQ170"/>
          <cell r="DR170"/>
          <cell r="DS170"/>
          <cell r="DT170"/>
          <cell r="DU170"/>
          <cell r="DV170"/>
          <cell r="DW170"/>
          <cell r="DX170"/>
          <cell r="DY170"/>
          <cell r="DZ170"/>
          <cell r="EA170"/>
          <cell r="EB170"/>
          <cell r="EC170"/>
          <cell r="ED170"/>
          <cell r="EE170"/>
          <cell r="EF170"/>
          <cell r="EG170"/>
          <cell r="EH170"/>
          <cell r="EI170"/>
          <cell r="EJ170"/>
          <cell r="EK170"/>
          <cell r="EM170"/>
          <cell r="EN170"/>
          <cell r="ET170"/>
          <cell r="EV170"/>
          <cell r="FA170"/>
          <cell r="FC170"/>
          <cell r="FE170"/>
          <cell r="FG170"/>
          <cell r="FI170"/>
          <cell r="FK170"/>
          <cell r="FL170"/>
          <cell r="FM170"/>
          <cell r="FN170"/>
          <cell r="FO170"/>
          <cell r="FP170"/>
          <cell r="FR170"/>
          <cell r="FS170"/>
          <cell r="FT170"/>
          <cell r="FU170"/>
          <cell r="FV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  <cell r="BZ171"/>
          <cell r="CA171"/>
          <cell r="CB171"/>
          <cell r="CC171"/>
          <cell r="CD171"/>
          <cell r="CE171"/>
          <cell r="CF171"/>
          <cell r="CG171"/>
          <cell r="CH171"/>
          <cell r="CI171"/>
          <cell r="CJ171"/>
          <cell r="CK171"/>
          <cell r="CL171"/>
          <cell r="CM171"/>
          <cell r="CN171"/>
          <cell r="CO171"/>
          <cell r="CP171"/>
          <cell r="CQ171"/>
          <cell r="CR171"/>
          <cell r="CS171"/>
          <cell r="CT171"/>
          <cell r="CU171"/>
          <cell r="CV171"/>
          <cell r="CW171"/>
          <cell r="CX171"/>
          <cell r="CY171"/>
          <cell r="CZ171"/>
          <cell r="DA171"/>
          <cell r="DB171"/>
          <cell r="DC171"/>
          <cell r="DD171"/>
          <cell r="DE171"/>
          <cell r="DF171"/>
          <cell r="DG171"/>
          <cell r="DH171"/>
          <cell r="DI171"/>
          <cell r="DJ171"/>
          <cell r="DK171"/>
          <cell r="DL171"/>
          <cell r="DM171"/>
          <cell r="DN171"/>
          <cell r="DO171"/>
          <cell r="DP171"/>
          <cell r="DQ171"/>
          <cell r="DR171"/>
          <cell r="DS171"/>
          <cell r="DT171"/>
          <cell r="DU171"/>
          <cell r="DV171"/>
          <cell r="DW171"/>
          <cell r="DX171"/>
          <cell r="DY171"/>
          <cell r="DZ171"/>
          <cell r="EA171"/>
          <cell r="EB171"/>
          <cell r="EC171"/>
          <cell r="ED171"/>
          <cell r="EE171"/>
          <cell r="EF171"/>
          <cell r="EG171"/>
          <cell r="EH171"/>
          <cell r="EI171"/>
          <cell r="EJ171"/>
          <cell r="EK171"/>
          <cell r="EM171"/>
          <cell r="EN171"/>
          <cell r="ET171"/>
          <cell r="EV171"/>
          <cell r="FA171"/>
          <cell r="FC171"/>
          <cell r="FE171"/>
          <cell r="FG171"/>
          <cell r="FI171"/>
          <cell r="FK171"/>
          <cell r="FL171"/>
          <cell r="FM171"/>
          <cell r="FN171"/>
          <cell r="FO171"/>
          <cell r="FP171"/>
          <cell r="FR171"/>
          <cell r="FS171"/>
          <cell r="FT171"/>
          <cell r="FU171"/>
          <cell r="FV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  <cell r="BZ172"/>
          <cell r="CA172"/>
          <cell r="CB172"/>
          <cell r="CC172"/>
          <cell r="CD172"/>
          <cell r="CE172"/>
          <cell r="CF172"/>
          <cell r="CG172"/>
          <cell r="CH172"/>
          <cell r="CI172"/>
          <cell r="CJ172"/>
          <cell r="CK172"/>
          <cell r="CL172"/>
          <cell r="CM172"/>
          <cell r="CN172"/>
          <cell r="CO172"/>
          <cell r="CP172"/>
          <cell r="CQ172"/>
          <cell r="CR172"/>
          <cell r="CS172"/>
          <cell r="CT172"/>
          <cell r="CU172"/>
          <cell r="CV172"/>
          <cell r="CW172"/>
          <cell r="CX172"/>
          <cell r="CY172"/>
          <cell r="CZ172"/>
          <cell r="DA172"/>
          <cell r="DB172"/>
          <cell r="DC172"/>
          <cell r="DD172"/>
          <cell r="DE172"/>
          <cell r="DF172"/>
          <cell r="DG172"/>
          <cell r="DH172"/>
          <cell r="DI172"/>
          <cell r="DJ172"/>
          <cell r="DK172"/>
          <cell r="DL172"/>
          <cell r="DM172"/>
          <cell r="DN172"/>
          <cell r="DO172"/>
          <cell r="DP172"/>
          <cell r="DQ172"/>
          <cell r="DR172"/>
          <cell r="DS172"/>
          <cell r="DT172"/>
          <cell r="DU172"/>
          <cell r="DV172"/>
          <cell r="DW172"/>
          <cell r="DX172"/>
          <cell r="DY172"/>
          <cell r="DZ172"/>
          <cell r="EA172"/>
          <cell r="EB172"/>
          <cell r="EC172"/>
          <cell r="ED172"/>
          <cell r="EE172"/>
          <cell r="EF172"/>
          <cell r="EG172"/>
          <cell r="EH172"/>
          <cell r="EI172"/>
          <cell r="EJ172"/>
          <cell r="EK172"/>
          <cell r="EM172"/>
          <cell r="EN172"/>
          <cell r="ET172"/>
          <cell r="EV172"/>
          <cell r="FA172"/>
          <cell r="FC172"/>
          <cell r="FE172"/>
          <cell r="FG172"/>
          <cell r="FI172"/>
          <cell r="FK172"/>
          <cell r="FL172"/>
          <cell r="FM172"/>
          <cell r="FN172"/>
          <cell r="FO172"/>
          <cell r="FP172"/>
          <cell r="FR172"/>
          <cell r="FS172"/>
          <cell r="FT172"/>
          <cell r="FU172"/>
          <cell r="FV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  <cell r="BZ173"/>
          <cell r="CA173"/>
          <cell r="CB173"/>
          <cell r="CC173"/>
          <cell r="CD173"/>
          <cell r="CE173"/>
          <cell r="CF173"/>
          <cell r="CG173"/>
          <cell r="CH173"/>
          <cell r="CI173"/>
          <cell r="CJ173"/>
          <cell r="CK173"/>
          <cell r="CL173"/>
          <cell r="CM173"/>
          <cell r="CN173"/>
          <cell r="CO173"/>
          <cell r="CP173"/>
          <cell r="CQ173"/>
          <cell r="CR173"/>
          <cell r="CS173"/>
          <cell r="CT173"/>
          <cell r="CU173"/>
          <cell r="CV173"/>
          <cell r="CW173"/>
          <cell r="CX173"/>
          <cell r="CY173"/>
          <cell r="CZ173"/>
          <cell r="DA173"/>
          <cell r="DB173"/>
          <cell r="DC173"/>
          <cell r="DD173"/>
          <cell r="DE173"/>
          <cell r="DF173"/>
          <cell r="DG173"/>
          <cell r="DH173"/>
          <cell r="DI173"/>
          <cell r="DJ173"/>
          <cell r="DK173"/>
          <cell r="DL173"/>
          <cell r="DM173"/>
          <cell r="DN173"/>
          <cell r="DO173"/>
          <cell r="DP173"/>
          <cell r="DQ173"/>
          <cell r="DR173"/>
          <cell r="DS173"/>
          <cell r="DT173"/>
          <cell r="DU173"/>
          <cell r="DV173"/>
          <cell r="DW173"/>
          <cell r="DX173"/>
          <cell r="DY173"/>
          <cell r="DZ173"/>
          <cell r="EA173"/>
          <cell r="EB173"/>
          <cell r="EC173"/>
          <cell r="ED173"/>
          <cell r="EE173"/>
          <cell r="EF173"/>
          <cell r="EG173"/>
          <cell r="EH173"/>
          <cell r="EI173"/>
          <cell r="EJ173"/>
          <cell r="EK173"/>
          <cell r="EM173"/>
          <cell r="EN173"/>
          <cell r="ET173"/>
          <cell r="EV173"/>
          <cell r="FA173"/>
          <cell r="FC173"/>
          <cell r="FE173"/>
          <cell r="FG173"/>
          <cell r="FI173"/>
          <cell r="FK173"/>
          <cell r="FL173"/>
          <cell r="FM173"/>
          <cell r="FN173"/>
          <cell r="FO173"/>
          <cell r="FP173"/>
          <cell r="FR173"/>
          <cell r="FS173"/>
          <cell r="FT173"/>
          <cell r="FU173"/>
          <cell r="FV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  <cell r="BZ174"/>
          <cell r="CA174"/>
          <cell r="CB174"/>
          <cell r="CC174"/>
          <cell r="CD174"/>
          <cell r="CE174"/>
          <cell r="CF174"/>
          <cell r="CG174"/>
          <cell r="CH174"/>
          <cell r="CI174"/>
          <cell r="CJ174"/>
          <cell r="CK174"/>
          <cell r="CL174"/>
          <cell r="CM174"/>
          <cell r="CN174"/>
          <cell r="CO174"/>
          <cell r="CP174"/>
          <cell r="CQ174"/>
          <cell r="CR174"/>
          <cell r="CS174"/>
          <cell r="CT174"/>
          <cell r="CU174"/>
          <cell r="CV174"/>
          <cell r="CW174"/>
          <cell r="CX174"/>
          <cell r="CY174"/>
          <cell r="CZ174"/>
          <cell r="DA174"/>
          <cell r="DB174"/>
          <cell r="DC174"/>
          <cell r="DD174"/>
          <cell r="DE174"/>
          <cell r="DF174"/>
          <cell r="DG174"/>
          <cell r="DH174"/>
          <cell r="DI174"/>
          <cell r="DJ174"/>
          <cell r="DK174"/>
          <cell r="DL174"/>
          <cell r="DM174"/>
          <cell r="DN174"/>
          <cell r="DO174"/>
          <cell r="DP174"/>
          <cell r="DQ174"/>
          <cell r="DR174"/>
          <cell r="DS174"/>
          <cell r="DT174"/>
          <cell r="DU174"/>
          <cell r="DV174"/>
          <cell r="DW174"/>
          <cell r="DX174"/>
          <cell r="DY174"/>
          <cell r="DZ174"/>
          <cell r="EA174"/>
          <cell r="EB174"/>
          <cell r="EC174"/>
          <cell r="ED174"/>
          <cell r="EE174"/>
          <cell r="EF174"/>
          <cell r="EG174"/>
          <cell r="EH174"/>
          <cell r="EI174"/>
          <cell r="EJ174"/>
          <cell r="EK174"/>
          <cell r="EM174"/>
          <cell r="EN174"/>
          <cell r="ET174"/>
          <cell r="EV174"/>
          <cell r="FA174"/>
          <cell r="FC174"/>
          <cell r="FE174"/>
          <cell r="FG174"/>
          <cell r="FI174"/>
          <cell r="FK174"/>
          <cell r="FL174"/>
          <cell r="FM174"/>
          <cell r="FN174"/>
          <cell r="FO174"/>
          <cell r="FP174"/>
          <cell r="FR174"/>
          <cell r="FS174"/>
          <cell r="FT174"/>
          <cell r="FU174"/>
          <cell r="FV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  <cell r="BZ175"/>
          <cell r="CA175"/>
          <cell r="CB175"/>
          <cell r="CC175"/>
          <cell r="CD175"/>
          <cell r="CE175"/>
          <cell r="CF175"/>
          <cell r="CG175"/>
          <cell r="CH175"/>
          <cell r="CI175"/>
          <cell r="CJ175"/>
          <cell r="CK175"/>
          <cell r="CL175"/>
          <cell r="CM175"/>
          <cell r="CN175"/>
          <cell r="CO175"/>
          <cell r="CP175"/>
          <cell r="CQ175"/>
          <cell r="CR175"/>
          <cell r="CS175"/>
          <cell r="CT175"/>
          <cell r="CU175"/>
          <cell r="CV175"/>
          <cell r="CW175"/>
          <cell r="CX175"/>
          <cell r="CY175"/>
          <cell r="CZ175"/>
          <cell r="DA175"/>
          <cell r="DB175"/>
          <cell r="DC175"/>
          <cell r="DD175"/>
          <cell r="DE175"/>
          <cell r="DF175"/>
          <cell r="DG175"/>
          <cell r="DH175"/>
          <cell r="DI175"/>
          <cell r="DJ175"/>
          <cell r="DK175"/>
          <cell r="DL175"/>
          <cell r="DM175"/>
          <cell r="DN175"/>
          <cell r="DO175"/>
          <cell r="DP175"/>
          <cell r="DQ175"/>
          <cell r="DR175"/>
          <cell r="DS175"/>
          <cell r="DT175"/>
          <cell r="DU175"/>
          <cell r="DV175"/>
          <cell r="DW175"/>
          <cell r="DX175"/>
          <cell r="DY175"/>
          <cell r="DZ175"/>
          <cell r="EA175"/>
          <cell r="EB175"/>
          <cell r="EC175"/>
          <cell r="ED175"/>
          <cell r="EE175"/>
          <cell r="EF175"/>
          <cell r="EG175"/>
          <cell r="EH175"/>
          <cell r="EI175"/>
          <cell r="EJ175"/>
          <cell r="EK175"/>
          <cell r="EM175"/>
          <cell r="EN175"/>
          <cell r="ET175"/>
          <cell r="EV175"/>
          <cell r="FA175"/>
          <cell r="FC175"/>
          <cell r="FE175"/>
          <cell r="FG175"/>
          <cell r="FI175"/>
          <cell r="FK175"/>
          <cell r="FL175"/>
          <cell r="FM175"/>
          <cell r="FN175"/>
          <cell r="FO175"/>
          <cell r="FP175"/>
          <cell r="FR175"/>
          <cell r="FS175"/>
          <cell r="FT175"/>
          <cell r="FU175"/>
          <cell r="FV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  <cell r="BZ176"/>
          <cell r="CA176"/>
          <cell r="CB176"/>
          <cell r="CC176"/>
          <cell r="CD176"/>
          <cell r="CE176"/>
          <cell r="CF176"/>
          <cell r="CG176"/>
          <cell r="CH176"/>
          <cell r="CI176"/>
          <cell r="CJ176"/>
          <cell r="CK176"/>
          <cell r="CL176"/>
          <cell r="CM176"/>
          <cell r="CN176"/>
          <cell r="CO176"/>
          <cell r="CP176"/>
          <cell r="CQ176"/>
          <cell r="CR176"/>
          <cell r="CS176"/>
          <cell r="CT176"/>
          <cell r="CU176"/>
          <cell r="CV176"/>
          <cell r="CW176"/>
          <cell r="CX176"/>
          <cell r="CY176"/>
          <cell r="CZ176"/>
          <cell r="DA176"/>
          <cell r="DB176"/>
          <cell r="DC176"/>
          <cell r="DD176"/>
          <cell r="DE176"/>
          <cell r="DF176"/>
          <cell r="DG176"/>
          <cell r="DH176"/>
          <cell r="DI176"/>
          <cell r="DJ176"/>
          <cell r="DK176"/>
          <cell r="DL176"/>
          <cell r="DM176"/>
          <cell r="DN176"/>
          <cell r="DO176"/>
          <cell r="DP176"/>
          <cell r="DQ176"/>
          <cell r="DR176"/>
          <cell r="DS176"/>
          <cell r="DT176"/>
          <cell r="DU176"/>
          <cell r="DV176"/>
          <cell r="DW176"/>
          <cell r="DX176"/>
          <cell r="DY176"/>
          <cell r="DZ176"/>
          <cell r="EA176"/>
          <cell r="EB176"/>
          <cell r="EC176"/>
          <cell r="ED176"/>
          <cell r="EE176"/>
          <cell r="EF176"/>
          <cell r="EG176"/>
          <cell r="EH176"/>
          <cell r="EI176"/>
          <cell r="EJ176"/>
          <cell r="EK176"/>
          <cell r="EM176"/>
          <cell r="EN176"/>
          <cell r="ET176"/>
          <cell r="EV176"/>
          <cell r="FA176"/>
          <cell r="FC176"/>
          <cell r="FE176"/>
          <cell r="FG176"/>
          <cell r="FI176"/>
          <cell r="FK176"/>
          <cell r="FL176"/>
          <cell r="FM176"/>
          <cell r="FN176"/>
          <cell r="FO176"/>
          <cell r="FP176"/>
          <cell r="FR176"/>
          <cell r="FS176"/>
          <cell r="FT176"/>
          <cell r="FU176"/>
          <cell r="FV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  <cell r="BZ177"/>
          <cell r="CA177"/>
          <cell r="CB177"/>
          <cell r="CC177"/>
          <cell r="CD177"/>
          <cell r="CE177"/>
          <cell r="CF177"/>
          <cell r="CG177"/>
          <cell r="CH177"/>
          <cell r="CI177"/>
          <cell r="CJ177"/>
          <cell r="CK177"/>
          <cell r="CL177"/>
          <cell r="CM177"/>
          <cell r="CN177"/>
          <cell r="CO177"/>
          <cell r="CP177"/>
          <cell r="CQ177"/>
          <cell r="CR177"/>
          <cell r="CS177"/>
          <cell r="CT177"/>
          <cell r="CU177"/>
          <cell r="CV177"/>
          <cell r="CW177"/>
          <cell r="CX177"/>
          <cell r="CY177"/>
          <cell r="CZ177"/>
          <cell r="DA177"/>
          <cell r="DB177"/>
          <cell r="DC177"/>
          <cell r="DD177"/>
          <cell r="DE177"/>
          <cell r="DF177"/>
          <cell r="DG177"/>
          <cell r="DH177"/>
          <cell r="DI177"/>
          <cell r="DJ177"/>
          <cell r="DK177"/>
          <cell r="DL177"/>
          <cell r="DM177"/>
          <cell r="DN177"/>
          <cell r="DO177"/>
          <cell r="DP177"/>
          <cell r="DQ177"/>
          <cell r="DR177"/>
          <cell r="DS177"/>
          <cell r="DT177"/>
          <cell r="DU177"/>
          <cell r="DV177"/>
          <cell r="DW177"/>
          <cell r="DX177"/>
          <cell r="DY177"/>
          <cell r="DZ177"/>
          <cell r="EA177"/>
          <cell r="EB177"/>
          <cell r="EC177"/>
          <cell r="ED177"/>
          <cell r="EE177"/>
          <cell r="EF177"/>
          <cell r="EG177"/>
          <cell r="EH177"/>
          <cell r="EI177"/>
          <cell r="EJ177"/>
          <cell r="EK177"/>
          <cell r="EM177"/>
          <cell r="EN177"/>
          <cell r="ET177"/>
          <cell r="EV177"/>
          <cell r="FA177"/>
          <cell r="FC177"/>
          <cell r="FE177"/>
          <cell r="FG177"/>
          <cell r="FI177"/>
          <cell r="FK177"/>
          <cell r="FL177"/>
          <cell r="FM177"/>
          <cell r="FN177"/>
          <cell r="FO177"/>
          <cell r="FP177"/>
          <cell r="FR177"/>
          <cell r="FS177"/>
          <cell r="FT177"/>
          <cell r="FU177"/>
          <cell r="FV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  <cell r="BZ178"/>
          <cell r="CA178"/>
          <cell r="CB178"/>
          <cell r="CC178"/>
          <cell r="CD178"/>
          <cell r="CE178"/>
          <cell r="CF178"/>
          <cell r="CG178"/>
          <cell r="CH178"/>
          <cell r="CI178"/>
          <cell r="CJ178"/>
          <cell r="CK178"/>
          <cell r="CL178"/>
          <cell r="CM178"/>
          <cell r="CN178"/>
          <cell r="CO178"/>
          <cell r="CP178"/>
          <cell r="CQ178"/>
          <cell r="CR178"/>
          <cell r="CS178"/>
          <cell r="CT178"/>
          <cell r="CU178"/>
          <cell r="CV178"/>
          <cell r="CW178"/>
          <cell r="CX178"/>
          <cell r="CY178"/>
          <cell r="CZ178"/>
          <cell r="DA178"/>
          <cell r="DB178"/>
          <cell r="DC178"/>
          <cell r="DD178"/>
          <cell r="DE178"/>
          <cell r="DF178"/>
          <cell r="DG178"/>
          <cell r="DH178"/>
          <cell r="DI178"/>
          <cell r="DJ178"/>
          <cell r="DK178"/>
          <cell r="DL178"/>
          <cell r="DM178"/>
          <cell r="DN178"/>
          <cell r="DO178"/>
          <cell r="DP178"/>
          <cell r="DQ178"/>
          <cell r="DR178"/>
          <cell r="DS178"/>
          <cell r="DT178"/>
          <cell r="DU178"/>
          <cell r="DV178"/>
          <cell r="DW178"/>
          <cell r="DX178"/>
          <cell r="DY178"/>
          <cell r="DZ178"/>
          <cell r="EA178"/>
          <cell r="EB178"/>
          <cell r="EC178"/>
          <cell r="ED178"/>
          <cell r="EE178"/>
          <cell r="EF178"/>
          <cell r="EG178"/>
          <cell r="EH178"/>
          <cell r="EI178"/>
          <cell r="EJ178"/>
          <cell r="EK178"/>
          <cell r="EM178"/>
          <cell r="EN178"/>
          <cell r="ET178"/>
          <cell r="EV178"/>
          <cell r="FA178"/>
          <cell r="FC178"/>
          <cell r="FE178"/>
          <cell r="FG178"/>
          <cell r="FI178"/>
          <cell r="FK178"/>
          <cell r="FL178"/>
          <cell r="FM178"/>
          <cell r="FN178"/>
          <cell r="FO178"/>
          <cell r="FP178"/>
          <cell r="FR178"/>
          <cell r="FS178"/>
          <cell r="FT178"/>
          <cell r="FU178"/>
          <cell r="FV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  <cell r="BZ179"/>
          <cell r="CA179"/>
          <cell r="CB179"/>
          <cell r="CC179"/>
          <cell r="CD179"/>
          <cell r="CE179"/>
          <cell r="CF179"/>
          <cell r="CG179"/>
          <cell r="CH179"/>
          <cell r="CI179"/>
          <cell r="CJ179"/>
          <cell r="CK179"/>
          <cell r="CL179"/>
          <cell r="CM179"/>
          <cell r="CN179"/>
          <cell r="CO179"/>
          <cell r="CP179"/>
          <cell r="CQ179"/>
          <cell r="CR179"/>
          <cell r="CS179"/>
          <cell r="CT179"/>
          <cell r="CU179"/>
          <cell r="CV179"/>
          <cell r="CW179"/>
          <cell r="CX179"/>
          <cell r="CY179"/>
          <cell r="CZ179"/>
          <cell r="DA179"/>
          <cell r="DB179"/>
          <cell r="DC179"/>
          <cell r="DD179"/>
          <cell r="DE179"/>
          <cell r="DF179"/>
          <cell r="DG179"/>
          <cell r="DH179"/>
          <cell r="DI179"/>
          <cell r="DJ179"/>
          <cell r="DK179"/>
          <cell r="DL179"/>
          <cell r="DM179"/>
          <cell r="DN179"/>
          <cell r="DO179"/>
          <cell r="DP179"/>
          <cell r="DQ179"/>
          <cell r="DR179"/>
          <cell r="DS179"/>
          <cell r="DT179"/>
          <cell r="DU179"/>
          <cell r="DV179"/>
          <cell r="DW179"/>
          <cell r="DX179"/>
          <cell r="DY179"/>
          <cell r="DZ179"/>
          <cell r="EA179"/>
          <cell r="EB179"/>
          <cell r="EC179"/>
          <cell r="ED179"/>
          <cell r="EE179"/>
          <cell r="EF179"/>
          <cell r="EG179"/>
          <cell r="EH179"/>
          <cell r="EI179"/>
          <cell r="EJ179"/>
          <cell r="EK179"/>
          <cell r="EM179"/>
          <cell r="EN179"/>
          <cell r="ET179"/>
          <cell r="EV179"/>
          <cell r="FA179"/>
          <cell r="FC179"/>
          <cell r="FE179"/>
          <cell r="FG179"/>
          <cell r="FI179"/>
          <cell r="FK179"/>
          <cell r="FL179"/>
          <cell r="FM179"/>
          <cell r="FN179"/>
          <cell r="FO179"/>
          <cell r="FP179"/>
          <cell r="FR179"/>
          <cell r="FS179"/>
          <cell r="FT179"/>
          <cell r="FU179"/>
          <cell r="FV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  <cell r="BZ180"/>
          <cell r="CA180"/>
          <cell r="CB180"/>
          <cell r="CC180"/>
          <cell r="CD180"/>
          <cell r="CE180"/>
          <cell r="CF180"/>
          <cell r="CG180"/>
          <cell r="CH180"/>
          <cell r="CI180"/>
          <cell r="CJ180"/>
          <cell r="CK180"/>
          <cell r="CL180"/>
          <cell r="CM180"/>
          <cell r="CN180"/>
          <cell r="CO180"/>
          <cell r="CP180"/>
          <cell r="CQ180"/>
          <cell r="CR180"/>
          <cell r="CS180"/>
          <cell r="CT180"/>
          <cell r="CU180"/>
          <cell r="CV180"/>
          <cell r="CW180"/>
          <cell r="CX180"/>
          <cell r="CY180"/>
          <cell r="CZ180"/>
          <cell r="DA180"/>
          <cell r="DB180"/>
          <cell r="DC180"/>
          <cell r="DD180"/>
          <cell r="DE180"/>
          <cell r="DF180"/>
          <cell r="DG180"/>
          <cell r="DH180"/>
          <cell r="DI180"/>
          <cell r="DJ180"/>
          <cell r="DK180"/>
          <cell r="DL180"/>
          <cell r="DM180"/>
          <cell r="DN180"/>
          <cell r="DO180"/>
          <cell r="DP180"/>
          <cell r="DQ180"/>
          <cell r="DR180"/>
          <cell r="DS180"/>
          <cell r="DT180"/>
          <cell r="DU180"/>
          <cell r="DV180"/>
          <cell r="DW180"/>
          <cell r="DX180"/>
          <cell r="DY180"/>
          <cell r="DZ180"/>
          <cell r="EA180"/>
          <cell r="EB180"/>
          <cell r="EC180"/>
          <cell r="ED180"/>
          <cell r="EE180"/>
          <cell r="EF180"/>
          <cell r="EG180"/>
          <cell r="EH180"/>
          <cell r="EI180"/>
          <cell r="EJ180"/>
          <cell r="EK180"/>
          <cell r="EM180"/>
          <cell r="EN180"/>
          <cell r="ET180"/>
          <cell r="EV180"/>
          <cell r="FA180"/>
          <cell r="FC180"/>
          <cell r="FE180"/>
          <cell r="FG180"/>
          <cell r="FI180"/>
          <cell r="FK180"/>
          <cell r="FL180"/>
          <cell r="FM180"/>
          <cell r="FN180"/>
          <cell r="FO180"/>
          <cell r="FP180"/>
          <cell r="FR180"/>
          <cell r="FS180"/>
          <cell r="FT180"/>
          <cell r="FU180"/>
          <cell r="FV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  <cell r="BZ181"/>
          <cell r="CA181"/>
          <cell r="CB181"/>
          <cell r="CC181"/>
          <cell r="CD181"/>
          <cell r="CE181"/>
          <cell r="CF181"/>
          <cell r="CG181"/>
          <cell r="CH181"/>
          <cell r="CI181"/>
          <cell r="CJ181"/>
          <cell r="CK181"/>
          <cell r="CL181"/>
          <cell r="CM181"/>
          <cell r="CN181"/>
          <cell r="CO181"/>
          <cell r="CP181"/>
          <cell r="CQ181"/>
          <cell r="CR181"/>
          <cell r="CS181"/>
          <cell r="CT181"/>
          <cell r="CU181"/>
          <cell r="CV181"/>
          <cell r="CW181"/>
          <cell r="CX181"/>
          <cell r="CY181"/>
          <cell r="CZ181"/>
          <cell r="DA181"/>
          <cell r="DB181"/>
          <cell r="DC181"/>
          <cell r="DD181"/>
          <cell r="DE181"/>
          <cell r="DF181"/>
          <cell r="DG181"/>
          <cell r="DH181"/>
          <cell r="DI181"/>
          <cell r="DJ181"/>
          <cell r="DK181"/>
          <cell r="DL181"/>
          <cell r="DM181"/>
          <cell r="DN181"/>
          <cell r="DO181"/>
          <cell r="DP181"/>
          <cell r="DQ181"/>
          <cell r="DR181"/>
          <cell r="DS181"/>
          <cell r="DT181"/>
          <cell r="DU181"/>
          <cell r="DV181"/>
          <cell r="DW181"/>
          <cell r="DX181"/>
          <cell r="DY181"/>
          <cell r="DZ181"/>
          <cell r="EA181"/>
          <cell r="EB181"/>
          <cell r="EC181"/>
          <cell r="ED181"/>
          <cell r="EE181"/>
          <cell r="EF181"/>
          <cell r="EG181"/>
          <cell r="EH181"/>
          <cell r="EI181"/>
          <cell r="EJ181"/>
          <cell r="EK181"/>
          <cell r="EM181"/>
          <cell r="EN181"/>
          <cell r="ET181"/>
          <cell r="EV181"/>
          <cell r="FA181"/>
          <cell r="FC181"/>
          <cell r="FE181"/>
          <cell r="FG181"/>
          <cell r="FI181"/>
          <cell r="FK181"/>
          <cell r="FL181"/>
          <cell r="FM181"/>
          <cell r="FN181"/>
          <cell r="FO181"/>
          <cell r="FP181"/>
          <cell r="FR181"/>
          <cell r="FS181"/>
          <cell r="FT181"/>
          <cell r="FU181"/>
          <cell r="FV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  <cell r="BZ182"/>
          <cell r="CA182"/>
          <cell r="CB182"/>
          <cell r="CC182"/>
          <cell r="CD182"/>
          <cell r="CE182"/>
          <cell r="CF182"/>
          <cell r="CG182"/>
          <cell r="CH182"/>
          <cell r="CI182"/>
          <cell r="CJ182"/>
          <cell r="CK182"/>
          <cell r="CL182"/>
          <cell r="CM182"/>
          <cell r="CN182"/>
          <cell r="CO182"/>
          <cell r="CP182"/>
          <cell r="CQ182"/>
          <cell r="CR182"/>
          <cell r="CS182"/>
          <cell r="CT182"/>
          <cell r="CU182"/>
          <cell r="CV182"/>
          <cell r="CW182"/>
          <cell r="CX182"/>
          <cell r="CY182"/>
          <cell r="CZ182"/>
          <cell r="DA182"/>
          <cell r="DB182"/>
          <cell r="DC182"/>
          <cell r="DD182"/>
          <cell r="DE182"/>
          <cell r="DF182"/>
          <cell r="DG182"/>
          <cell r="DH182"/>
          <cell r="DI182"/>
          <cell r="DJ182"/>
          <cell r="DK182"/>
          <cell r="DL182"/>
          <cell r="DM182"/>
          <cell r="DN182"/>
          <cell r="DO182"/>
          <cell r="DP182"/>
          <cell r="DQ182"/>
          <cell r="DR182"/>
          <cell r="DS182"/>
          <cell r="DT182"/>
          <cell r="DU182"/>
          <cell r="DV182"/>
          <cell r="DW182"/>
          <cell r="DX182"/>
          <cell r="DY182"/>
          <cell r="DZ182"/>
          <cell r="EA182"/>
          <cell r="EB182"/>
          <cell r="EC182"/>
          <cell r="ED182"/>
          <cell r="EE182"/>
          <cell r="EF182"/>
          <cell r="EG182"/>
          <cell r="EH182"/>
          <cell r="EI182"/>
          <cell r="EJ182"/>
          <cell r="EK182"/>
          <cell r="EM182"/>
          <cell r="EN182"/>
          <cell r="ET182"/>
          <cell r="EV182"/>
          <cell r="FA182"/>
          <cell r="FC182"/>
          <cell r="FE182"/>
          <cell r="FG182"/>
          <cell r="FI182"/>
          <cell r="FK182"/>
          <cell r="FL182"/>
          <cell r="FM182"/>
          <cell r="FN182"/>
          <cell r="FO182"/>
          <cell r="FP182"/>
          <cell r="FR182"/>
          <cell r="FS182"/>
          <cell r="FT182"/>
          <cell r="FU182"/>
          <cell r="FV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  <cell r="BZ183"/>
          <cell r="CA183"/>
          <cell r="CB183"/>
          <cell r="CC183"/>
          <cell r="CD183"/>
          <cell r="CE183"/>
          <cell r="CF183"/>
          <cell r="CG183"/>
          <cell r="CH183"/>
          <cell r="CI183"/>
          <cell r="CJ183"/>
          <cell r="CK183"/>
          <cell r="CL183"/>
          <cell r="CM183"/>
          <cell r="CN183"/>
          <cell r="CO183"/>
          <cell r="CP183"/>
          <cell r="CQ183"/>
          <cell r="CR183"/>
          <cell r="CS183"/>
          <cell r="CT183"/>
          <cell r="CU183"/>
          <cell r="CV183"/>
          <cell r="CW183"/>
          <cell r="CX183"/>
          <cell r="CY183"/>
          <cell r="CZ183"/>
          <cell r="DA183"/>
          <cell r="DB183"/>
          <cell r="DC183"/>
          <cell r="DD183"/>
          <cell r="DE183"/>
          <cell r="DF183"/>
          <cell r="DG183"/>
          <cell r="DH183"/>
          <cell r="DI183"/>
          <cell r="DJ183"/>
          <cell r="DK183"/>
          <cell r="DL183"/>
          <cell r="DM183"/>
          <cell r="DN183"/>
          <cell r="DO183"/>
          <cell r="DP183"/>
          <cell r="DQ183"/>
          <cell r="DR183"/>
          <cell r="DS183"/>
          <cell r="DT183"/>
          <cell r="DU183"/>
          <cell r="DV183"/>
          <cell r="DW183"/>
          <cell r="DX183"/>
          <cell r="DY183"/>
          <cell r="DZ183"/>
          <cell r="EA183"/>
          <cell r="EB183"/>
          <cell r="EC183"/>
          <cell r="ED183"/>
          <cell r="EE183"/>
          <cell r="EF183"/>
          <cell r="EG183"/>
          <cell r="EH183"/>
          <cell r="EI183"/>
          <cell r="EJ183"/>
          <cell r="EK183"/>
          <cell r="EM183"/>
          <cell r="EN183"/>
          <cell r="ET183"/>
          <cell r="EV183"/>
          <cell r="FA183"/>
          <cell r="FC183"/>
          <cell r="FE183"/>
          <cell r="FG183"/>
          <cell r="FI183"/>
          <cell r="FK183"/>
          <cell r="FL183"/>
          <cell r="FM183"/>
          <cell r="FN183"/>
          <cell r="FO183"/>
          <cell r="FP183"/>
          <cell r="FR183"/>
          <cell r="FS183"/>
          <cell r="FT183"/>
          <cell r="FU183"/>
          <cell r="FV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  <cell r="BZ184"/>
          <cell r="CA184"/>
          <cell r="CB184"/>
          <cell r="CC184"/>
          <cell r="CD184"/>
          <cell r="CE184"/>
          <cell r="CF184"/>
          <cell r="CG184"/>
          <cell r="CH184"/>
          <cell r="CI184"/>
          <cell r="CJ184"/>
          <cell r="CK184"/>
          <cell r="CL184"/>
          <cell r="CM184"/>
          <cell r="CN184"/>
          <cell r="CO184"/>
          <cell r="CP184"/>
          <cell r="CQ184"/>
          <cell r="CR184"/>
          <cell r="CS184"/>
          <cell r="CT184"/>
          <cell r="CU184"/>
          <cell r="CV184"/>
          <cell r="CW184"/>
          <cell r="CX184"/>
          <cell r="CY184"/>
          <cell r="CZ184"/>
          <cell r="DA184"/>
          <cell r="DB184"/>
          <cell r="DC184"/>
          <cell r="DD184"/>
          <cell r="DE184"/>
          <cell r="DF184"/>
          <cell r="DG184"/>
          <cell r="DH184"/>
          <cell r="DI184"/>
          <cell r="DJ184"/>
          <cell r="DK184"/>
          <cell r="DL184"/>
          <cell r="DM184"/>
          <cell r="DN184"/>
          <cell r="DO184"/>
          <cell r="DP184"/>
          <cell r="DQ184"/>
          <cell r="DR184"/>
          <cell r="DS184"/>
          <cell r="DT184"/>
          <cell r="DU184"/>
          <cell r="DV184"/>
          <cell r="DW184"/>
          <cell r="DX184"/>
          <cell r="DY184"/>
          <cell r="DZ184"/>
          <cell r="EA184"/>
          <cell r="EB184"/>
          <cell r="EC184"/>
          <cell r="ED184"/>
          <cell r="EE184"/>
          <cell r="EF184"/>
          <cell r="EG184"/>
          <cell r="EH184"/>
          <cell r="EI184"/>
          <cell r="EJ184"/>
          <cell r="EK184"/>
          <cell r="EM184"/>
          <cell r="EN184"/>
          <cell r="ET184"/>
          <cell r="EV184"/>
          <cell r="FA184"/>
          <cell r="FC184"/>
          <cell r="FE184"/>
          <cell r="FG184"/>
          <cell r="FI184"/>
          <cell r="FK184"/>
          <cell r="FL184"/>
          <cell r="FM184"/>
          <cell r="FN184"/>
          <cell r="FO184"/>
          <cell r="FP184"/>
          <cell r="FR184"/>
          <cell r="FS184"/>
          <cell r="FT184"/>
          <cell r="FU184"/>
          <cell r="FV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  <cell r="BZ185"/>
          <cell r="CA185"/>
          <cell r="CB185"/>
          <cell r="CC185"/>
          <cell r="CD185"/>
          <cell r="CE185"/>
          <cell r="CF185"/>
          <cell r="CG185"/>
          <cell r="CH185"/>
          <cell r="CI185"/>
          <cell r="CJ185"/>
          <cell r="CK185"/>
          <cell r="CL185"/>
          <cell r="CM185"/>
          <cell r="CN185"/>
          <cell r="CO185"/>
          <cell r="CP185"/>
          <cell r="CQ185"/>
          <cell r="CR185"/>
          <cell r="CS185"/>
          <cell r="CT185"/>
          <cell r="CU185"/>
          <cell r="CV185"/>
          <cell r="CW185"/>
          <cell r="CX185"/>
          <cell r="CY185"/>
          <cell r="CZ185"/>
          <cell r="DA185"/>
          <cell r="DB185"/>
          <cell r="DC185"/>
          <cell r="DD185"/>
          <cell r="DE185"/>
          <cell r="DF185"/>
          <cell r="DG185"/>
          <cell r="DH185"/>
          <cell r="DI185"/>
          <cell r="DJ185"/>
          <cell r="DK185"/>
          <cell r="DL185"/>
          <cell r="DM185"/>
          <cell r="DN185"/>
          <cell r="DO185"/>
          <cell r="DP185"/>
          <cell r="DQ185"/>
          <cell r="DR185"/>
          <cell r="DS185"/>
          <cell r="DT185"/>
          <cell r="DU185"/>
          <cell r="DV185"/>
          <cell r="DW185"/>
          <cell r="DX185"/>
          <cell r="DY185"/>
          <cell r="DZ185"/>
          <cell r="EA185"/>
          <cell r="EB185"/>
          <cell r="EC185"/>
          <cell r="ED185"/>
          <cell r="EE185"/>
          <cell r="EF185"/>
          <cell r="EG185"/>
          <cell r="EH185"/>
          <cell r="EI185"/>
          <cell r="EJ185"/>
          <cell r="EK185"/>
          <cell r="EM185"/>
          <cell r="EN185"/>
          <cell r="ET185"/>
          <cell r="EV185"/>
          <cell r="FA185"/>
          <cell r="FC185"/>
          <cell r="FE185"/>
          <cell r="FG185"/>
          <cell r="FI185"/>
          <cell r="FK185"/>
          <cell r="FL185"/>
          <cell r="FM185"/>
          <cell r="FN185"/>
          <cell r="FO185"/>
          <cell r="FP185"/>
          <cell r="FR185"/>
          <cell r="FS185"/>
          <cell r="FT185"/>
          <cell r="FU185"/>
          <cell r="FV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  <cell r="BZ186"/>
          <cell r="CA186"/>
          <cell r="CB186"/>
          <cell r="CC186"/>
          <cell r="CD186"/>
          <cell r="CE186"/>
          <cell r="CF186"/>
          <cell r="CG186"/>
          <cell r="CH186"/>
          <cell r="CI186"/>
          <cell r="CJ186"/>
          <cell r="CK186"/>
          <cell r="CL186"/>
          <cell r="CM186"/>
          <cell r="CN186"/>
          <cell r="CO186"/>
          <cell r="CP186"/>
          <cell r="CQ186"/>
          <cell r="CR186"/>
          <cell r="CS186"/>
          <cell r="CT186"/>
          <cell r="CU186"/>
          <cell r="CV186"/>
          <cell r="CW186"/>
          <cell r="CX186"/>
          <cell r="CY186"/>
          <cell r="CZ186"/>
          <cell r="DA186"/>
          <cell r="DB186"/>
          <cell r="DC186"/>
          <cell r="DD186"/>
          <cell r="DE186"/>
          <cell r="DF186"/>
          <cell r="DG186"/>
          <cell r="DH186"/>
          <cell r="DI186"/>
          <cell r="DJ186"/>
          <cell r="DK186"/>
          <cell r="DL186"/>
          <cell r="DM186"/>
          <cell r="DN186"/>
          <cell r="DO186"/>
          <cell r="DP186"/>
          <cell r="DQ186"/>
          <cell r="DR186"/>
          <cell r="DS186"/>
          <cell r="DT186"/>
          <cell r="DU186"/>
          <cell r="DV186"/>
          <cell r="DW186"/>
          <cell r="DX186"/>
          <cell r="DY186"/>
          <cell r="DZ186"/>
          <cell r="EA186"/>
          <cell r="EB186"/>
          <cell r="EC186"/>
          <cell r="ED186"/>
          <cell r="EE186"/>
          <cell r="EF186"/>
          <cell r="EG186"/>
          <cell r="EH186"/>
          <cell r="EI186"/>
          <cell r="EJ186"/>
          <cell r="EK186"/>
          <cell r="EM186"/>
          <cell r="EN186"/>
          <cell r="ET186"/>
          <cell r="EV186"/>
          <cell r="FA186"/>
          <cell r="FC186"/>
          <cell r="FE186"/>
          <cell r="FG186"/>
          <cell r="FI186"/>
          <cell r="FK186"/>
          <cell r="FL186"/>
          <cell r="FM186"/>
          <cell r="FN186"/>
          <cell r="FO186"/>
          <cell r="FP186"/>
          <cell r="FR186"/>
          <cell r="FS186"/>
          <cell r="FT186"/>
          <cell r="FU186"/>
          <cell r="FV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  <cell r="BZ187"/>
          <cell r="CA187"/>
          <cell r="CB187"/>
          <cell r="CC187"/>
          <cell r="CD187"/>
          <cell r="CE187"/>
          <cell r="CF187"/>
          <cell r="CG187"/>
          <cell r="CH187"/>
          <cell r="CI187"/>
          <cell r="CJ187"/>
          <cell r="CK187"/>
          <cell r="CL187"/>
          <cell r="CM187"/>
          <cell r="CN187"/>
          <cell r="CO187"/>
          <cell r="CP187"/>
          <cell r="CQ187"/>
          <cell r="CR187"/>
          <cell r="CS187"/>
          <cell r="CT187"/>
          <cell r="CU187"/>
          <cell r="CV187"/>
          <cell r="CW187"/>
          <cell r="CX187"/>
          <cell r="CY187"/>
          <cell r="CZ187"/>
          <cell r="DA187"/>
          <cell r="DB187"/>
          <cell r="DC187"/>
          <cell r="DD187"/>
          <cell r="DE187"/>
          <cell r="DF187"/>
          <cell r="DG187"/>
          <cell r="DH187"/>
          <cell r="DI187"/>
          <cell r="DJ187"/>
          <cell r="DK187"/>
          <cell r="DL187"/>
          <cell r="DM187"/>
          <cell r="DN187"/>
          <cell r="DO187"/>
          <cell r="DP187"/>
          <cell r="DQ187"/>
          <cell r="DR187"/>
          <cell r="DS187"/>
          <cell r="DT187"/>
          <cell r="DU187"/>
          <cell r="DV187"/>
          <cell r="DW187"/>
          <cell r="DX187"/>
          <cell r="DY187"/>
          <cell r="DZ187"/>
          <cell r="EA187"/>
          <cell r="EB187"/>
          <cell r="EC187"/>
          <cell r="ED187"/>
          <cell r="EE187"/>
          <cell r="EF187"/>
          <cell r="EG187"/>
          <cell r="EH187"/>
          <cell r="EI187"/>
          <cell r="EJ187"/>
          <cell r="EK187"/>
          <cell r="EM187"/>
          <cell r="EN187"/>
          <cell r="ET187"/>
          <cell r="EV187"/>
          <cell r="FA187"/>
          <cell r="FC187"/>
          <cell r="FE187"/>
          <cell r="FG187"/>
          <cell r="FI187"/>
          <cell r="FK187"/>
          <cell r="FL187"/>
          <cell r="FM187"/>
          <cell r="FN187"/>
          <cell r="FO187"/>
          <cell r="FP187"/>
          <cell r="FR187"/>
          <cell r="FS187"/>
          <cell r="FT187"/>
          <cell r="FU187"/>
          <cell r="FV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  <cell r="BZ188"/>
          <cell r="CA188"/>
          <cell r="CB188"/>
          <cell r="CC188"/>
          <cell r="CD188"/>
          <cell r="CE188"/>
          <cell r="CF188"/>
          <cell r="CG188"/>
          <cell r="CH188"/>
          <cell r="CI188"/>
          <cell r="CJ188"/>
          <cell r="CK188"/>
          <cell r="CL188"/>
          <cell r="CM188"/>
          <cell r="CN188"/>
          <cell r="CO188"/>
          <cell r="CP188"/>
          <cell r="CQ188"/>
          <cell r="CR188"/>
          <cell r="CS188"/>
          <cell r="CT188"/>
          <cell r="CU188"/>
          <cell r="CV188"/>
          <cell r="CW188"/>
          <cell r="CX188"/>
          <cell r="CY188"/>
          <cell r="CZ188"/>
          <cell r="DA188"/>
          <cell r="DB188"/>
          <cell r="DC188"/>
          <cell r="DD188"/>
          <cell r="DE188"/>
          <cell r="DF188"/>
          <cell r="DG188"/>
          <cell r="DH188"/>
          <cell r="DI188"/>
          <cell r="DJ188"/>
          <cell r="DK188"/>
          <cell r="DL188"/>
          <cell r="DM188"/>
          <cell r="DN188"/>
          <cell r="DO188"/>
          <cell r="DP188"/>
          <cell r="DQ188"/>
          <cell r="DR188"/>
          <cell r="DS188"/>
          <cell r="DT188"/>
          <cell r="DU188"/>
          <cell r="DV188"/>
          <cell r="DW188"/>
          <cell r="DX188"/>
          <cell r="DY188"/>
          <cell r="DZ188"/>
          <cell r="EA188"/>
          <cell r="EB188"/>
          <cell r="EC188"/>
          <cell r="ED188"/>
          <cell r="EE188"/>
          <cell r="EF188"/>
          <cell r="EG188"/>
          <cell r="EH188"/>
          <cell r="EI188"/>
          <cell r="EJ188"/>
          <cell r="EK188"/>
          <cell r="EM188"/>
          <cell r="EN188"/>
          <cell r="ET188"/>
          <cell r="EV188"/>
          <cell r="FA188"/>
          <cell r="FC188"/>
          <cell r="FE188"/>
          <cell r="FG188"/>
          <cell r="FI188"/>
          <cell r="FK188"/>
          <cell r="FL188"/>
          <cell r="FM188"/>
          <cell r="FN188"/>
          <cell r="FO188"/>
          <cell r="FP188"/>
          <cell r="FR188"/>
          <cell r="FS188"/>
          <cell r="FT188"/>
          <cell r="FU188"/>
          <cell r="FV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  <cell r="BZ189"/>
          <cell r="CA189"/>
          <cell r="CB189"/>
          <cell r="CC189"/>
          <cell r="CD189"/>
          <cell r="CE189"/>
          <cell r="CF189"/>
          <cell r="CG189"/>
          <cell r="CH189"/>
          <cell r="CI189"/>
          <cell r="CJ189"/>
          <cell r="CK189"/>
          <cell r="CL189"/>
          <cell r="CM189"/>
          <cell r="CN189"/>
          <cell r="CO189"/>
          <cell r="CP189"/>
          <cell r="CQ189"/>
          <cell r="CR189"/>
          <cell r="CS189"/>
          <cell r="CT189"/>
          <cell r="CU189"/>
          <cell r="CV189"/>
          <cell r="CW189"/>
          <cell r="CX189"/>
          <cell r="CY189"/>
          <cell r="CZ189"/>
          <cell r="DA189"/>
          <cell r="DB189"/>
          <cell r="DC189"/>
          <cell r="DD189"/>
          <cell r="DE189"/>
          <cell r="DF189"/>
          <cell r="DG189"/>
          <cell r="DH189"/>
          <cell r="DI189"/>
          <cell r="DJ189"/>
          <cell r="DK189"/>
          <cell r="DL189"/>
          <cell r="DM189"/>
          <cell r="DN189"/>
          <cell r="DO189"/>
          <cell r="DP189"/>
          <cell r="DQ189"/>
          <cell r="DR189"/>
          <cell r="DS189"/>
          <cell r="DT189"/>
          <cell r="DU189"/>
          <cell r="DV189"/>
          <cell r="DW189"/>
          <cell r="DX189"/>
          <cell r="DY189"/>
          <cell r="DZ189"/>
          <cell r="EA189"/>
          <cell r="EB189"/>
          <cell r="EC189"/>
          <cell r="ED189"/>
          <cell r="EE189"/>
          <cell r="EF189"/>
          <cell r="EG189"/>
          <cell r="EH189"/>
          <cell r="EI189"/>
          <cell r="EJ189"/>
          <cell r="EK189"/>
          <cell r="EM189"/>
          <cell r="EN189"/>
          <cell r="ET189"/>
          <cell r="EV189"/>
          <cell r="FA189"/>
          <cell r="FC189"/>
          <cell r="FE189"/>
          <cell r="FG189"/>
          <cell r="FI189"/>
          <cell r="FK189"/>
          <cell r="FL189"/>
          <cell r="FM189"/>
          <cell r="FN189"/>
          <cell r="FO189"/>
          <cell r="FP189"/>
          <cell r="FR189"/>
          <cell r="FS189"/>
          <cell r="FT189"/>
          <cell r="FU189"/>
          <cell r="FV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  <cell r="BZ190"/>
          <cell r="CA190"/>
          <cell r="CB190"/>
          <cell r="CC190"/>
          <cell r="CD190"/>
          <cell r="CE190"/>
          <cell r="CF190"/>
          <cell r="CG190"/>
          <cell r="CH190"/>
          <cell r="CI190"/>
          <cell r="CJ190"/>
          <cell r="CK190"/>
          <cell r="CL190"/>
          <cell r="CM190"/>
          <cell r="CN190"/>
          <cell r="CO190"/>
          <cell r="CP190"/>
          <cell r="CQ190"/>
          <cell r="CR190"/>
          <cell r="CS190"/>
          <cell r="CT190"/>
          <cell r="CU190"/>
          <cell r="CV190"/>
          <cell r="CW190"/>
          <cell r="CX190"/>
          <cell r="CY190"/>
          <cell r="CZ190"/>
          <cell r="DA190"/>
          <cell r="DB190"/>
          <cell r="DC190"/>
          <cell r="DD190"/>
          <cell r="DE190"/>
          <cell r="DF190"/>
          <cell r="DG190"/>
          <cell r="DH190"/>
          <cell r="DI190"/>
          <cell r="DJ190"/>
          <cell r="DK190"/>
          <cell r="DL190"/>
          <cell r="DM190"/>
          <cell r="DN190"/>
          <cell r="DO190"/>
          <cell r="DP190"/>
          <cell r="DQ190"/>
          <cell r="DR190"/>
          <cell r="DS190"/>
          <cell r="DT190"/>
          <cell r="DU190"/>
          <cell r="DV190"/>
          <cell r="DW190"/>
          <cell r="DX190"/>
          <cell r="DY190"/>
          <cell r="DZ190"/>
          <cell r="EA190"/>
          <cell r="EB190"/>
          <cell r="EC190"/>
          <cell r="ED190"/>
          <cell r="EE190"/>
          <cell r="EF190"/>
          <cell r="EG190"/>
          <cell r="EH190"/>
          <cell r="EI190"/>
          <cell r="EJ190"/>
          <cell r="EK190"/>
          <cell r="EM190"/>
          <cell r="EN190"/>
          <cell r="ET190"/>
          <cell r="EV190"/>
          <cell r="FA190"/>
          <cell r="FC190"/>
          <cell r="FE190"/>
          <cell r="FG190"/>
          <cell r="FI190"/>
          <cell r="FK190"/>
          <cell r="FL190"/>
          <cell r="FM190"/>
          <cell r="FN190"/>
          <cell r="FO190"/>
          <cell r="FP190"/>
          <cell r="FR190"/>
          <cell r="FS190"/>
          <cell r="FT190"/>
          <cell r="FU190"/>
          <cell r="FV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  <cell r="BZ191"/>
          <cell r="CA191"/>
          <cell r="CB191"/>
          <cell r="CC191"/>
          <cell r="CD191"/>
          <cell r="CE191"/>
          <cell r="CF191"/>
          <cell r="CG191"/>
          <cell r="CH191"/>
          <cell r="CI191"/>
          <cell r="CJ191"/>
          <cell r="CK191"/>
          <cell r="CL191"/>
          <cell r="CM191"/>
          <cell r="CN191"/>
          <cell r="CO191"/>
          <cell r="CP191"/>
          <cell r="CQ191"/>
          <cell r="CR191"/>
          <cell r="CS191"/>
          <cell r="CT191"/>
          <cell r="CU191"/>
          <cell r="CV191"/>
          <cell r="CW191"/>
          <cell r="CX191"/>
          <cell r="CY191"/>
          <cell r="CZ191"/>
          <cell r="DA191"/>
          <cell r="DB191"/>
          <cell r="DC191"/>
          <cell r="DD191"/>
          <cell r="DE191"/>
          <cell r="DF191"/>
          <cell r="DG191"/>
          <cell r="DH191"/>
          <cell r="DI191"/>
          <cell r="DJ191"/>
          <cell r="DK191"/>
          <cell r="DL191"/>
          <cell r="DM191"/>
          <cell r="DN191"/>
          <cell r="DO191"/>
          <cell r="DP191"/>
          <cell r="DQ191"/>
          <cell r="DR191"/>
          <cell r="DS191"/>
          <cell r="DT191"/>
          <cell r="DU191"/>
          <cell r="DV191"/>
          <cell r="DW191"/>
          <cell r="DX191"/>
          <cell r="DY191"/>
          <cell r="DZ191"/>
          <cell r="EA191"/>
          <cell r="EB191"/>
          <cell r="EC191"/>
          <cell r="ED191"/>
          <cell r="EE191"/>
          <cell r="EF191"/>
          <cell r="EG191"/>
          <cell r="EH191"/>
          <cell r="EI191"/>
          <cell r="EJ191"/>
          <cell r="EK191"/>
          <cell r="EM191"/>
          <cell r="EN191"/>
          <cell r="ET191"/>
          <cell r="EV191"/>
          <cell r="FA191"/>
          <cell r="FC191"/>
          <cell r="FE191"/>
          <cell r="FG191"/>
          <cell r="FI191"/>
          <cell r="FK191"/>
          <cell r="FL191"/>
          <cell r="FM191"/>
          <cell r="FN191"/>
          <cell r="FO191"/>
          <cell r="FP191"/>
          <cell r="FR191"/>
          <cell r="FS191"/>
          <cell r="FT191"/>
          <cell r="FU191"/>
          <cell r="FV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  <cell r="BZ192"/>
          <cell r="CA192"/>
          <cell r="CB192"/>
          <cell r="CC192"/>
          <cell r="CD192"/>
          <cell r="CE192"/>
          <cell r="CF192"/>
          <cell r="CG192"/>
          <cell r="CH192"/>
          <cell r="CI192"/>
          <cell r="CJ192"/>
          <cell r="CK192"/>
          <cell r="CL192"/>
          <cell r="CM192"/>
          <cell r="CN192"/>
          <cell r="CO192"/>
          <cell r="CP192"/>
          <cell r="CQ192"/>
          <cell r="CR192"/>
          <cell r="CS192"/>
          <cell r="CT192"/>
          <cell r="CU192"/>
          <cell r="CV192"/>
          <cell r="CW192"/>
          <cell r="CX192"/>
          <cell r="CY192"/>
          <cell r="CZ192"/>
          <cell r="DA192"/>
          <cell r="DB192"/>
          <cell r="DC192"/>
          <cell r="DD192"/>
          <cell r="DE192"/>
          <cell r="DF192"/>
          <cell r="DG192"/>
          <cell r="DH192"/>
          <cell r="DI192"/>
          <cell r="DJ192"/>
          <cell r="DK192"/>
          <cell r="DL192"/>
          <cell r="DM192"/>
          <cell r="DN192"/>
          <cell r="DO192"/>
          <cell r="DP192"/>
          <cell r="DQ192"/>
          <cell r="DR192"/>
          <cell r="DS192"/>
          <cell r="DT192"/>
          <cell r="DU192"/>
          <cell r="DV192"/>
          <cell r="DW192"/>
          <cell r="DX192"/>
          <cell r="DY192"/>
          <cell r="DZ192"/>
          <cell r="EA192"/>
          <cell r="EB192"/>
          <cell r="EC192"/>
          <cell r="ED192"/>
          <cell r="EE192"/>
          <cell r="EF192"/>
          <cell r="EG192"/>
          <cell r="EH192"/>
          <cell r="EI192"/>
          <cell r="EJ192"/>
          <cell r="EK192"/>
          <cell r="EM192"/>
          <cell r="EN192"/>
          <cell r="ET192"/>
          <cell r="EV192"/>
          <cell r="FA192"/>
          <cell r="FC192"/>
          <cell r="FE192"/>
          <cell r="FG192"/>
          <cell r="FI192"/>
          <cell r="FK192"/>
          <cell r="FL192"/>
          <cell r="FM192"/>
          <cell r="FN192"/>
          <cell r="FO192"/>
          <cell r="FP192"/>
          <cell r="FR192"/>
          <cell r="FS192"/>
          <cell r="FT192"/>
          <cell r="FU192"/>
          <cell r="FV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  <cell r="BZ193"/>
          <cell r="CA193"/>
          <cell r="CB193"/>
          <cell r="CC193"/>
          <cell r="CD193"/>
          <cell r="CE193"/>
          <cell r="CF193"/>
          <cell r="CG193"/>
          <cell r="CH193"/>
          <cell r="CI193"/>
          <cell r="CJ193"/>
          <cell r="CK193"/>
          <cell r="CL193"/>
          <cell r="CM193"/>
          <cell r="CN193"/>
          <cell r="CO193"/>
          <cell r="CP193"/>
          <cell r="CQ193"/>
          <cell r="CR193"/>
          <cell r="CS193"/>
          <cell r="CT193"/>
          <cell r="CU193"/>
          <cell r="CV193"/>
          <cell r="CW193"/>
          <cell r="CX193"/>
          <cell r="CY193"/>
          <cell r="CZ193"/>
          <cell r="DA193"/>
          <cell r="DB193"/>
          <cell r="DC193"/>
          <cell r="DD193"/>
          <cell r="DE193"/>
          <cell r="DF193"/>
          <cell r="DG193"/>
          <cell r="DH193"/>
          <cell r="DI193"/>
          <cell r="DJ193"/>
          <cell r="DK193"/>
          <cell r="DL193"/>
          <cell r="DM193"/>
          <cell r="DN193"/>
          <cell r="DO193"/>
          <cell r="DP193"/>
          <cell r="DQ193"/>
          <cell r="DR193"/>
          <cell r="DS193"/>
          <cell r="DT193"/>
          <cell r="DU193"/>
          <cell r="DV193"/>
          <cell r="DW193"/>
          <cell r="DX193"/>
          <cell r="DY193"/>
          <cell r="DZ193"/>
          <cell r="EA193"/>
          <cell r="EB193"/>
          <cell r="EC193"/>
          <cell r="ED193"/>
          <cell r="EE193"/>
          <cell r="EF193"/>
          <cell r="EG193"/>
          <cell r="EH193"/>
          <cell r="EI193"/>
          <cell r="EJ193"/>
          <cell r="EK193"/>
          <cell r="EM193"/>
          <cell r="EN193"/>
          <cell r="ET193"/>
          <cell r="EV193"/>
          <cell r="FA193"/>
          <cell r="FC193"/>
          <cell r="FE193"/>
          <cell r="FG193"/>
          <cell r="FI193"/>
          <cell r="FK193"/>
          <cell r="FL193"/>
          <cell r="FM193"/>
          <cell r="FN193"/>
          <cell r="FO193"/>
          <cell r="FP193"/>
          <cell r="FR193"/>
          <cell r="FS193"/>
          <cell r="FT193"/>
          <cell r="FU193"/>
          <cell r="FV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  <cell r="BZ194"/>
          <cell r="CA194"/>
          <cell r="CB194"/>
          <cell r="CC194"/>
          <cell r="CD194"/>
          <cell r="CE194"/>
          <cell r="CF194"/>
          <cell r="CG194"/>
          <cell r="CH194"/>
          <cell r="CI194"/>
          <cell r="CJ194"/>
          <cell r="CK194"/>
          <cell r="CL194"/>
          <cell r="CM194"/>
          <cell r="CN194"/>
          <cell r="CO194"/>
          <cell r="CP194"/>
          <cell r="CQ194"/>
          <cell r="CR194"/>
          <cell r="CS194"/>
          <cell r="CT194"/>
          <cell r="CU194"/>
          <cell r="CV194"/>
          <cell r="CW194"/>
          <cell r="CX194"/>
          <cell r="CY194"/>
          <cell r="CZ194"/>
          <cell r="DA194"/>
          <cell r="DB194"/>
          <cell r="DC194"/>
          <cell r="DD194"/>
          <cell r="DE194"/>
          <cell r="DF194"/>
          <cell r="DG194"/>
          <cell r="DH194"/>
          <cell r="DI194"/>
          <cell r="DJ194"/>
          <cell r="DK194"/>
          <cell r="DL194"/>
          <cell r="DM194"/>
          <cell r="DN194"/>
          <cell r="DO194"/>
          <cell r="DP194"/>
          <cell r="DQ194"/>
          <cell r="DR194"/>
          <cell r="DS194"/>
          <cell r="DT194"/>
          <cell r="DU194"/>
          <cell r="DV194"/>
          <cell r="DW194"/>
          <cell r="DX194"/>
          <cell r="DY194"/>
          <cell r="DZ194"/>
          <cell r="EA194"/>
          <cell r="EB194"/>
          <cell r="EC194"/>
          <cell r="ED194"/>
          <cell r="EE194"/>
          <cell r="EF194"/>
          <cell r="EG194"/>
          <cell r="EH194"/>
          <cell r="EI194"/>
          <cell r="EJ194"/>
          <cell r="EK194"/>
          <cell r="EM194"/>
          <cell r="EN194"/>
          <cell r="ET194"/>
          <cell r="EV194"/>
          <cell r="FA194"/>
          <cell r="FC194"/>
          <cell r="FE194"/>
          <cell r="FG194"/>
          <cell r="FI194"/>
          <cell r="FK194"/>
          <cell r="FL194"/>
          <cell r="FM194"/>
          <cell r="FN194"/>
          <cell r="FO194"/>
          <cell r="FP194"/>
          <cell r="FR194"/>
          <cell r="FS194"/>
          <cell r="FT194"/>
          <cell r="FU194"/>
          <cell r="FV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  <cell r="BZ195"/>
          <cell r="CA195"/>
          <cell r="CB195"/>
          <cell r="CC195"/>
          <cell r="CD195"/>
          <cell r="CE195"/>
          <cell r="CF195"/>
          <cell r="CG195"/>
          <cell r="CH195"/>
          <cell r="CI195"/>
          <cell r="CJ195"/>
          <cell r="CK195"/>
          <cell r="CL195"/>
          <cell r="CM195"/>
          <cell r="CN195"/>
          <cell r="CO195"/>
          <cell r="CP195"/>
          <cell r="CQ195"/>
          <cell r="CR195"/>
          <cell r="CS195"/>
          <cell r="CT195"/>
          <cell r="CU195"/>
          <cell r="CV195"/>
          <cell r="CW195"/>
          <cell r="CX195"/>
          <cell r="CY195"/>
          <cell r="CZ195"/>
          <cell r="DA195"/>
          <cell r="DB195"/>
          <cell r="DC195"/>
          <cell r="DD195"/>
          <cell r="DE195"/>
          <cell r="DF195"/>
          <cell r="DG195"/>
          <cell r="DH195"/>
          <cell r="DI195"/>
          <cell r="DJ195"/>
          <cell r="DK195"/>
          <cell r="DL195"/>
          <cell r="DM195"/>
          <cell r="DN195"/>
          <cell r="DO195"/>
          <cell r="DP195"/>
          <cell r="DQ195"/>
          <cell r="DR195"/>
          <cell r="DS195"/>
          <cell r="DT195"/>
          <cell r="DU195"/>
          <cell r="DV195"/>
          <cell r="DW195"/>
          <cell r="DX195"/>
          <cell r="DY195"/>
          <cell r="DZ195"/>
          <cell r="EA195"/>
          <cell r="EB195"/>
          <cell r="EC195"/>
          <cell r="ED195"/>
          <cell r="EE195"/>
          <cell r="EF195"/>
          <cell r="EG195"/>
          <cell r="EH195"/>
          <cell r="EI195"/>
          <cell r="EJ195"/>
          <cell r="EK195"/>
          <cell r="EM195"/>
          <cell r="EN195"/>
          <cell r="ET195"/>
          <cell r="EV195"/>
          <cell r="FA195"/>
          <cell r="FC195"/>
          <cell r="FE195"/>
          <cell r="FG195"/>
          <cell r="FI195"/>
          <cell r="FK195"/>
          <cell r="FL195"/>
          <cell r="FM195"/>
          <cell r="FN195"/>
          <cell r="FO195"/>
          <cell r="FP195"/>
          <cell r="FR195"/>
          <cell r="FS195"/>
          <cell r="FT195"/>
          <cell r="FU195"/>
          <cell r="FV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  <cell r="BZ196"/>
          <cell r="CA196"/>
          <cell r="CB196"/>
          <cell r="CC196"/>
          <cell r="CD196"/>
          <cell r="CE196"/>
          <cell r="CF196"/>
          <cell r="CG196"/>
          <cell r="CH196"/>
          <cell r="CI196"/>
          <cell r="CJ196"/>
          <cell r="CK196"/>
          <cell r="CL196"/>
          <cell r="CM196"/>
          <cell r="CN196"/>
          <cell r="CO196"/>
          <cell r="CP196"/>
          <cell r="CQ196"/>
          <cell r="CR196"/>
          <cell r="CS196"/>
          <cell r="CT196"/>
          <cell r="CU196"/>
          <cell r="CV196"/>
          <cell r="CW196"/>
          <cell r="CX196"/>
          <cell r="CY196"/>
          <cell r="CZ196"/>
          <cell r="DA196"/>
          <cell r="DB196"/>
          <cell r="DC196"/>
          <cell r="DD196"/>
          <cell r="DE196"/>
          <cell r="DF196"/>
          <cell r="DG196"/>
          <cell r="DH196"/>
          <cell r="DI196"/>
          <cell r="DJ196"/>
          <cell r="DK196"/>
          <cell r="DL196"/>
          <cell r="DM196"/>
          <cell r="DN196"/>
          <cell r="DO196"/>
          <cell r="DP196"/>
          <cell r="DQ196"/>
          <cell r="DR196"/>
          <cell r="DS196"/>
          <cell r="DT196"/>
          <cell r="DU196"/>
          <cell r="DV196"/>
          <cell r="DW196"/>
          <cell r="DX196"/>
          <cell r="DY196"/>
          <cell r="DZ196"/>
          <cell r="EA196"/>
          <cell r="EB196"/>
          <cell r="EC196"/>
          <cell r="ED196"/>
          <cell r="EE196"/>
          <cell r="EF196"/>
          <cell r="EG196"/>
          <cell r="EH196"/>
          <cell r="EI196"/>
          <cell r="EJ196"/>
          <cell r="EK196"/>
          <cell r="EM196"/>
          <cell r="EN196"/>
          <cell r="ET196"/>
          <cell r="EV196"/>
          <cell r="FA196"/>
          <cell r="FC196"/>
          <cell r="FE196"/>
          <cell r="FG196"/>
          <cell r="FI196"/>
          <cell r="FK196"/>
          <cell r="FL196"/>
          <cell r="FM196"/>
          <cell r="FN196"/>
          <cell r="FO196"/>
          <cell r="FP196"/>
          <cell r="FR196"/>
          <cell r="FS196"/>
          <cell r="FT196"/>
          <cell r="FU196"/>
          <cell r="FV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  <cell r="BZ197"/>
          <cell r="CA197"/>
          <cell r="CB197"/>
          <cell r="CC197"/>
          <cell r="CD197"/>
          <cell r="CE197"/>
          <cell r="CF197"/>
          <cell r="CG197"/>
          <cell r="CH197"/>
          <cell r="CI197"/>
          <cell r="CJ197"/>
          <cell r="CK197"/>
          <cell r="CL197"/>
          <cell r="CM197"/>
          <cell r="CN197"/>
          <cell r="CO197"/>
          <cell r="CP197"/>
          <cell r="CQ197"/>
          <cell r="CR197"/>
          <cell r="CS197"/>
          <cell r="CT197"/>
          <cell r="CU197"/>
          <cell r="CV197"/>
          <cell r="CW197"/>
          <cell r="CX197"/>
          <cell r="CY197"/>
          <cell r="CZ197"/>
          <cell r="DA197"/>
          <cell r="DB197"/>
          <cell r="DC197"/>
          <cell r="DD197"/>
          <cell r="DE197"/>
          <cell r="DF197"/>
          <cell r="DG197"/>
          <cell r="DH197"/>
          <cell r="DI197"/>
          <cell r="DJ197"/>
          <cell r="DK197"/>
          <cell r="DL197"/>
          <cell r="DM197"/>
          <cell r="DN197"/>
          <cell r="DO197"/>
          <cell r="DP197"/>
          <cell r="DQ197"/>
          <cell r="DR197"/>
          <cell r="DS197"/>
          <cell r="DT197"/>
          <cell r="DU197"/>
          <cell r="DV197"/>
          <cell r="DW197"/>
          <cell r="DX197"/>
          <cell r="DY197"/>
          <cell r="DZ197"/>
          <cell r="EA197"/>
          <cell r="EB197"/>
          <cell r="EC197"/>
          <cell r="ED197"/>
          <cell r="EE197"/>
          <cell r="EF197"/>
          <cell r="EG197"/>
          <cell r="EH197"/>
          <cell r="EI197"/>
          <cell r="EJ197"/>
          <cell r="EK197"/>
          <cell r="EM197"/>
          <cell r="EN197"/>
          <cell r="ET197"/>
          <cell r="EV197"/>
          <cell r="FA197"/>
          <cell r="FC197"/>
          <cell r="FE197"/>
          <cell r="FG197"/>
          <cell r="FI197"/>
          <cell r="FK197"/>
          <cell r="FL197"/>
          <cell r="FM197"/>
          <cell r="FN197"/>
          <cell r="FO197"/>
          <cell r="FP197"/>
          <cell r="FR197"/>
          <cell r="FS197"/>
          <cell r="FT197"/>
          <cell r="FU197"/>
          <cell r="FV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  <cell r="BZ198"/>
          <cell r="CA198"/>
          <cell r="CB198"/>
          <cell r="CC198"/>
          <cell r="CD198"/>
          <cell r="CE198"/>
          <cell r="CF198"/>
          <cell r="CG198"/>
          <cell r="CH198"/>
          <cell r="CI198"/>
          <cell r="CJ198"/>
          <cell r="CK198"/>
          <cell r="CL198"/>
          <cell r="CM198"/>
          <cell r="CN198"/>
          <cell r="CO198"/>
          <cell r="CP198"/>
          <cell r="CQ198"/>
          <cell r="CR198"/>
          <cell r="CS198"/>
          <cell r="CT198"/>
          <cell r="CU198"/>
          <cell r="CV198"/>
          <cell r="CW198"/>
          <cell r="CX198"/>
          <cell r="CY198"/>
          <cell r="CZ198"/>
          <cell r="DA198"/>
          <cell r="DB198"/>
          <cell r="DC198"/>
          <cell r="DD198"/>
          <cell r="DE198"/>
          <cell r="DF198"/>
          <cell r="DG198"/>
          <cell r="DH198"/>
          <cell r="DI198"/>
          <cell r="DJ198"/>
          <cell r="DK198"/>
          <cell r="DL198"/>
          <cell r="DM198"/>
          <cell r="DN198"/>
          <cell r="DO198"/>
          <cell r="DP198"/>
          <cell r="DQ198"/>
          <cell r="DR198"/>
          <cell r="DS198"/>
          <cell r="DT198"/>
          <cell r="DU198"/>
          <cell r="DV198"/>
          <cell r="DW198"/>
          <cell r="DX198"/>
          <cell r="DY198"/>
          <cell r="DZ198"/>
          <cell r="EA198"/>
          <cell r="EB198"/>
          <cell r="EC198"/>
          <cell r="ED198"/>
          <cell r="EE198"/>
          <cell r="EF198"/>
          <cell r="EG198"/>
          <cell r="EH198"/>
          <cell r="EI198"/>
          <cell r="EJ198"/>
          <cell r="EK198"/>
          <cell r="EM198"/>
          <cell r="EN198"/>
          <cell r="ET198"/>
          <cell r="EV198"/>
          <cell r="FA198"/>
          <cell r="FC198"/>
          <cell r="FE198"/>
          <cell r="FG198"/>
          <cell r="FI198"/>
          <cell r="FK198"/>
          <cell r="FL198"/>
          <cell r="FM198"/>
          <cell r="FN198"/>
          <cell r="FO198"/>
          <cell r="FP198"/>
          <cell r="FR198"/>
          <cell r="FS198"/>
          <cell r="FT198"/>
          <cell r="FU198"/>
          <cell r="FV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  <cell r="BZ199"/>
          <cell r="CA199"/>
          <cell r="CB199"/>
          <cell r="CC199"/>
          <cell r="CD199"/>
          <cell r="CE199"/>
          <cell r="CF199"/>
          <cell r="CG199"/>
          <cell r="CH199"/>
          <cell r="CI199"/>
          <cell r="CJ199"/>
          <cell r="CK199"/>
          <cell r="CL199"/>
          <cell r="CM199"/>
          <cell r="CN199"/>
          <cell r="CO199"/>
          <cell r="CP199"/>
          <cell r="CQ199"/>
          <cell r="CR199"/>
          <cell r="CS199"/>
          <cell r="CT199"/>
          <cell r="CU199"/>
          <cell r="CV199"/>
          <cell r="CW199"/>
          <cell r="CX199"/>
          <cell r="CY199"/>
          <cell r="CZ199"/>
          <cell r="DA199"/>
          <cell r="DB199"/>
          <cell r="DC199"/>
          <cell r="DD199"/>
          <cell r="DE199"/>
          <cell r="DF199"/>
          <cell r="DG199"/>
          <cell r="DH199"/>
          <cell r="DI199"/>
          <cell r="DJ199"/>
          <cell r="DK199"/>
          <cell r="DL199"/>
          <cell r="DM199"/>
          <cell r="DN199"/>
          <cell r="DO199"/>
          <cell r="DP199"/>
          <cell r="DQ199"/>
          <cell r="DR199"/>
          <cell r="DS199"/>
          <cell r="DT199"/>
          <cell r="DU199"/>
          <cell r="DV199"/>
          <cell r="DW199"/>
          <cell r="DX199"/>
          <cell r="DY199"/>
          <cell r="DZ199"/>
          <cell r="EA199"/>
          <cell r="EB199"/>
          <cell r="EC199"/>
          <cell r="ED199"/>
          <cell r="EE199"/>
          <cell r="EF199"/>
          <cell r="EG199"/>
          <cell r="EH199"/>
          <cell r="EI199"/>
          <cell r="EJ199"/>
          <cell r="EK199"/>
          <cell r="EM199"/>
          <cell r="EN199"/>
          <cell r="ET199"/>
          <cell r="EV199"/>
          <cell r="FA199"/>
          <cell r="FC199"/>
          <cell r="FE199"/>
          <cell r="FG199"/>
          <cell r="FI199"/>
          <cell r="FK199"/>
          <cell r="FL199"/>
          <cell r="FM199"/>
          <cell r="FN199"/>
          <cell r="FO199"/>
          <cell r="FP199"/>
          <cell r="FR199"/>
          <cell r="FS199"/>
          <cell r="FT199"/>
          <cell r="FU199"/>
          <cell r="FV199"/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do"/>
      <sheetName val="Import"/>
      <sheetName val="Loader"/>
      <sheetName val="Copy Checklist Data"/>
      <sheetName val="Sch Data"/>
      <sheetName val="Summary of Checks"/>
      <sheetName val="Checklist (copy)"/>
      <sheetName val="Bank Rec"/>
      <sheetName val="WGA Data"/>
      <sheetName val="WGA Lookups"/>
      <sheetName val="WGA rec"/>
      <sheetName val="WGA GL"/>
      <sheetName val="WGA GL Import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</row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  <cell r="BC2">
            <v>54</v>
          </cell>
        </row>
        <row r="3">
          <cell r="B3" t="str">
            <v>FUND REC</v>
          </cell>
          <cell r="C3" t="str">
            <v>FUND REC</v>
          </cell>
          <cell r="D3" t="str">
            <v>FUND REC</v>
          </cell>
          <cell r="E3" t="str">
            <v>FUND REC</v>
          </cell>
          <cell r="F3" t="str">
            <v>FUND REC</v>
          </cell>
          <cell r="G3" t="str">
            <v>FUND REC</v>
          </cell>
          <cell r="H3" t="str">
            <v>FUND REC</v>
          </cell>
          <cell r="I3" t="str">
            <v>FUND REC</v>
          </cell>
          <cell r="J3" t="str">
            <v>FUND REC</v>
          </cell>
          <cell r="K3" t="str">
            <v>FUND REC</v>
          </cell>
          <cell r="L3" t="str">
            <v>FUND REC</v>
          </cell>
          <cell r="M3" t="str">
            <v>FUND REC</v>
          </cell>
          <cell r="N3" t="str">
            <v>FUND REC</v>
          </cell>
          <cell r="O3" t="str">
            <v>FUND REC</v>
          </cell>
          <cell r="P3" t="str">
            <v>FUND REC</v>
          </cell>
          <cell r="Q3" t="str">
            <v>FUND REC</v>
          </cell>
          <cell r="R3" t="str">
            <v>FUND REC</v>
          </cell>
          <cell r="S3" t="str">
            <v>FUND REC</v>
          </cell>
          <cell r="T3" t="str">
            <v>FUND REC</v>
          </cell>
          <cell r="U3" t="str">
            <v>FUND REC</v>
          </cell>
          <cell r="V3" t="str">
            <v>FUND REC</v>
          </cell>
          <cell r="W3" t="str">
            <v>FUND REC</v>
          </cell>
          <cell r="X3" t="str">
            <v>FUND REC</v>
          </cell>
          <cell r="Y3" t="str">
            <v>FUND REC</v>
          </cell>
          <cell r="Z3" t="str">
            <v>FUND REC</v>
          </cell>
          <cell r="AA3" t="str">
            <v>FUND REC</v>
          </cell>
          <cell r="AB3" t="str">
            <v>FUND REC</v>
          </cell>
          <cell r="AC3" t="str">
            <v>FUND REC</v>
          </cell>
          <cell r="AD3" t="str">
            <v>FUND REC</v>
          </cell>
          <cell r="AE3" t="str">
            <v>REC DATA</v>
          </cell>
          <cell r="AF3" t="str">
            <v>REC DATA</v>
          </cell>
          <cell r="AH3" t="str">
            <v>REC DATA</v>
          </cell>
          <cell r="AI3" t="str">
            <v>REC DATA</v>
          </cell>
          <cell r="AJ3" t="str">
            <v>REC DATA</v>
          </cell>
          <cell r="AK3" t="str">
            <v>REC DATA</v>
          </cell>
          <cell r="AL3" t="str">
            <v>REC DATA</v>
          </cell>
          <cell r="AM3" t="str">
            <v>REC DATA</v>
          </cell>
          <cell r="AN3" t="str">
            <v>REC DATA</v>
          </cell>
          <cell r="AO3" t="str">
            <v>REC DATA</v>
          </cell>
          <cell r="AP3" t="str">
            <v>REC DATA</v>
          </cell>
          <cell r="AQ3" t="str">
            <v>REC DATA</v>
          </cell>
          <cell r="AR3" t="str">
            <v>REC DATA</v>
          </cell>
          <cell r="AS3" t="str">
            <v>REC DATA</v>
          </cell>
          <cell r="AT3" t="str">
            <v>REC DATA</v>
          </cell>
          <cell r="AU3" t="str">
            <v>REC DATA</v>
          </cell>
          <cell r="AV3" t="str">
            <v>REC DATA</v>
          </cell>
          <cell r="AW3" t="str">
            <v>REC DATA</v>
          </cell>
          <cell r="AX3" t="str">
            <v>REC DATA</v>
          </cell>
          <cell r="AY3" t="str">
            <v>REC DATA</v>
          </cell>
          <cell r="AZ3" t="str">
            <v>REC DATA</v>
          </cell>
          <cell r="BA3" t="str">
            <v>REC DATA</v>
          </cell>
          <cell r="BB3" t="str">
            <v>REC DATA</v>
          </cell>
          <cell r="BC3" t="str">
            <v>REC DATA</v>
          </cell>
        </row>
        <row r="4">
          <cell r="B4" t="str">
            <v>Cost Code</v>
          </cell>
          <cell r="C4" t="str">
            <v>School Name</v>
          </cell>
          <cell r="D4" t="str">
            <v>I01 (GL data)</v>
          </cell>
          <cell r="E4" t="str">
            <v>I01 (sch)</v>
          </cell>
          <cell r="F4" t="str">
            <v>I01 (diff)</v>
          </cell>
          <cell r="G4" t="str">
            <v>I02 (GL data)</v>
          </cell>
          <cell r="H4" t="str">
            <v>I02 (sch)</v>
          </cell>
          <cell r="I4" t="str">
            <v>I02 (diff)</v>
          </cell>
          <cell r="J4" t="str">
            <v>I03 (GL data)</v>
          </cell>
          <cell r="K4" t="str">
            <v>I03 (sch)</v>
          </cell>
          <cell r="L4" t="str">
            <v>I03 (diff)</v>
          </cell>
          <cell r="M4" t="str">
            <v>I04 (GL data)</v>
          </cell>
          <cell r="N4" t="str">
            <v>I04 (sch)</v>
          </cell>
          <cell r="O4" t="str">
            <v>I04 (diff)</v>
          </cell>
          <cell r="P4" t="str">
            <v>I05 (GL data)</v>
          </cell>
          <cell r="Q4" t="str">
            <v>I05 (sch)</v>
          </cell>
          <cell r="R4" t="str">
            <v>I05 (diff)</v>
          </cell>
          <cell r="S4" t="str">
            <v>I06 (GL data)</v>
          </cell>
          <cell r="T4" t="str">
            <v>I06 (sch)</v>
          </cell>
          <cell r="U4" t="str">
            <v>I06 (diff)</v>
          </cell>
          <cell r="V4" t="str">
            <v>I015 (GL data)</v>
          </cell>
          <cell r="W4" t="str">
            <v>I015 (sch)</v>
          </cell>
          <cell r="X4" t="str">
            <v>I015 (diff)</v>
          </cell>
          <cell r="Y4" t="str">
            <v>I016 (GL data)</v>
          </cell>
          <cell r="Z4" t="str">
            <v>I016 (sch)</v>
          </cell>
          <cell r="AA4" t="str">
            <v>I016 (diff)</v>
          </cell>
          <cell r="AB4" t="str">
            <v>I018 (GL data)</v>
          </cell>
          <cell r="AC4" t="str">
            <v>I018 (sch)</v>
          </cell>
          <cell r="AD4" t="str">
            <v>I018 (diff)</v>
          </cell>
          <cell r="AE4" t="str">
            <v>LEA Inc
on FAS</v>
          </cell>
          <cell r="AF4" t="str">
            <v>GL budget
fig on recon</v>
          </cell>
          <cell r="AG4" t="str">
            <v>Opening Capital Balance</v>
          </cell>
          <cell r="AH4" t="str">
            <v>Difference
(s/be = 0)</v>
          </cell>
          <cell r="AI4" t="str">
            <v>Net Expenditure</v>
          </cell>
          <cell r="AJ4" t="str">
            <v>C/FWD</v>
          </cell>
          <cell r="AK4" t="str">
            <v>LA Recode</v>
          </cell>
          <cell r="AL4" t="str">
            <v>0971</v>
          </cell>
          <cell r="AM4">
            <v>5001</v>
          </cell>
          <cell r="AN4">
            <v>6831</v>
          </cell>
          <cell r="AO4">
            <v>8098</v>
          </cell>
          <cell r="AP4">
            <v>8099</v>
          </cell>
          <cell r="AQ4">
            <v>8124</v>
          </cell>
          <cell r="AR4">
            <v>8392</v>
          </cell>
          <cell r="AS4">
            <v>8083</v>
          </cell>
          <cell r="AT4">
            <v>8089</v>
          </cell>
          <cell r="AU4">
            <v>8100</v>
          </cell>
          <cell r="AV4">
            <v>8101</v>
          </cell>
          <cell r="AW4" t="str">
            <v>Cluster/
Consortium
Funds</v>
          </cell>
          <cell r="AX4" t="str">
            <v>Staffing</v>
          </cell>
          <cell r="AY4" t="str">
            <v>Pupil Premium</v>
          </cell>
          <cell r="AZ4" t="str">
            <v>Revenue Contribution to Capital Projects</v>
          </cell>
          <cell r="BA4" t="str">
            <v>To balance next yr's Budget</v>
          </cell>
          <cell r="BB4" t="str">
            <v>Reserved for use after next yr</v>
          </cell>
          <cell r="BC4" t="str">
            <v>To be allocated to next yr's General Contingency</v>
          </cell>
        </row>
        <row r="6">
          <cell r="B6">
            <v>3908</v>
          </cell>
          <cell r="C6" t="str">
            <v>Sheering CE P</v>
          </cell>
          <cell r="D6">
            <v>622097.6399999999</v>
          </cell>
          <cell r="E6">
            <v>622097.64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18592.12</v>
          </cell>
          <cell r="K6">
            <v>18592.12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43620</v>
          </cell>
          <cell r="Q6">
            <v>43620</v>
          </cell>
          <cell r="R6">
            <v>0</v>
          </cell>
          <cell r="S6">
            <v>4582.53</v>
          </cell>
          <cell r="T6">
            <v>4582.53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 t="b">
            <v>1</v>
          </cell>
          <cell r="Z6">
            <v>0</v>
          </cell>
          <cell r="AA6">
            <v>0</v>
          </cell>
          <cell r="AB6">
            <v>27128</v>
          </cell>
          <cell r="AC6">
            <v>27128</v>
          </cell>
          <cell r="AD6">
            <v>0</v>
          </cell>
          <cell r="AE6">
            <v>711518.59</v>
          </cell>
          <cell r="AF6">
            <v>706231.59</v>
          </cell>
          <cell r="AG6">
            <v>5287</v>
          </cell>
          <cell r="AH6">
            <v>0</v>
          </cell>
          <cell r="AI6">
            <v>674469.09999999986</v>
          </cell>
          <cell r="AJ6">
            <v>37049.49</v>
          </cell>
          <cell r="AK6">
            <v>0</v>
          </cell>
          <cell r="AL6">
            <v>0</v>
          </cell>
          <cell r="AM6">
            <v>881.22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32252</v>
          </cell>
          <cell r="BB6">
            <v>0</v>
          </cell>
          <cell r="BC6">
            <v>0</v>
          </cell>
        </row>
        <row r="7">
          <cell r="B7">
            <v>2536</v>
          </cell>
          <cell r="C7" t="str">
            <v>Great Leighs C P</v>
          </cell>
          <cell r="D7">
            <v>1075766.3399999999</v>
          </cell>
          <cell r="E7">
            <v>1075766.3400000001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76868.2</v>
          </cell>
          <cell r="K7">
            <v>76868.2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43049</v>
          </cell>
          <cell r="Q7">
            <v>43049</v>
          </cell>
          <cell r="R7">
            <v>0</v>
          </cell>
          <cell r="S7">
            <v>4992.28</v>
          </cell>
          <cell r="T7">
            <v>4992.28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 t="b">
            <v>1</v>
          </cell>
          <cell r="Z7">
            <v>0</v>
          </cell>
          <cell r="AA7">
            <v>0</v>
          </cell>
          <cell r="AB7">
            <v>57404</v>
          </cell>
          <cell r="AC7">
            <v>57404</v>
          </cell>
          <cell r="AD7">
            <v>0</v>
          </cell>
          <cell r="AE7">
            <v>1471126.25</v>
          </cell>
          <cell r="AF7">
            <v>1471126.25</v>
          </cell>
          <cell r="AG7">
            <v>0</v>
          </cell>
          <cell r="AH7">
            <v>0</v>
          </cell>
          <cell r="AI7">
            <v>1242489.06</v>
          </cell>
          <cell r="AJ7">
            <v>228637.19</v>
          </cell>
          <cell r="AK7">
            <v>0</v>
          </cell>
          <cell r="AL7">
            <v>0</v>
          </cell>
          <cell r="AM7">
            <v>1782.92</v>
          </cell>
          <cell r="AN7">
            <v>0</v>
          </cell>
          <cell r="AO7">
            <v>396.4</v>
          </cell>
          <cell r="AP7">
            <v>0</v>
          </cell>
          <cell r="AQ7">
            <v>0</v>
          </cell>
          <cell r="AR7">
            <v>0</v>
          </cell>
          <cell r="AS7">
            <v>1999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123141</v>
          </cell>
          <cell r="AY7">
            <v>0</v>
          </cell>
          <cell r="AZ7">
            <v>0</v>
          </cell>
          <cell r="BA7">
            <v>0</v>
          </cell>
          <cell r="BB7">
            <v>20000</v>
          </cell>
          <cell r="BC7">
            <v>85496</v>
          </cell>
        </row>
        <row r="8">
          <cell r="B8">
            <v>3294</v>
          </cell>
          <cell r="C8" t="str">
            <v>Thomas Willingale</v>
          </cell>
          <cell r="D8">
            <v>2528091.3099999996</v>
          </cell>
          <cell r="E8">
            <v>2528091.31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52844.720000000008</v>
          </cell>
          <cell r="K8">
            <v>52844.72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216212</v>
          </cell>
          <cell r="Q8">
            <v>216212</v>
          </cell>
          <cell r="R8">
            <v>0</v>
          </cell>
          <cell r="S8">
            <v>4100</v>
          </cell>
          <cell r="T8">
            <v>4100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 t="b">
            <v>1</v>
          </cell>
          <cell r="Z8">
            <v>0</v>
          </cell>
          <cell r="AA8">
            <v>0</v>
          </cell>
          <cell r="AB8">
            <v>73723</v>
          </cell>
          <cell r="AC8">
            <v>73723</v>
          </cell>
          <cell r="AD8">
            <v>0</v>
          </cell>
          <cell r="AE8">
            <v>3634113.35</v>
          </cell>
          <cell r="AF8">
            <v>3634113.35</v>
          </cell>
          <cell r="AG8">
            <v>0</v>
          </cell>
          <cell r="AH8">
            <v>0</v>
          </cell>
          <cell r="AI8">
            <v>2768403.05</v>
          </cell>
          <cell r="AJ8">
            <v>865710.3</v>
          </cell>
          <cell r="AK8">
            <v>0</v>
          </cell>
          <cell r="AL8">
            <v>0</v>
          </cell>
          <cell r="AM8">
            <v>3550.53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368501</v>
          </cell>
          <cell r="BB8">
            <v>460000</v>
          </cell>
          <cell r="BC8">
            <v>37209</v>
          </cell>
        </row>
        <row r="9">
          <cell r="B9">
            <v>1251</v>
          </cell>
          <cell r="C9" t="str">
            <v>Brightside P</v>
          </cell>
          <cell r="D9">
            <v>2962376.48</v>
          </cell>
          <cell r="E9">
            <v>2962376.48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168064.05</v>
          </cell>
          <cell r="K9">
            <v>168064.05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136270</v>
          </cell>
          <cell r="Q9">
            <v>136270</v>
          </cell>
          <cell r="R9">
            <v>0</v>
          </cell>
          <cell r="S9">
            <v>200</v>
          </cell>
          <cell r="T9">
            <v>200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 t="b">
            <v>1</v>
          </cell>
          <cell r="Z9">
            <v>0</v>
          </cell>
          <cell r="AA9">
            <v>0</v>
          </cell>
          <cell r="AB9">
            <v>129332</v>
          </cell>
          <cell r="AC9">
            <v>129332</v>
          </cell>
          <cell r="AD9">
            <v>0</v>
          </cell>
          <cell r="AE9">
            <v>3986272.1399999997</v>
          </cell>
          <cell r="AF9">
            <v>3966121.78</v>
          </cell>
          <cell r="AG9">
            <v>20150.36</v>
          </cell>
          <cell r="AH9">
            <v>0</v>
          </cell>
          <cell r="AI9">
            <v>3482200.06</v>
          </cell>
          <cell r="AJ9">
            <v>504072.08</v>
          </cell>
          <cell r="AK9">
            <v>0</v>
          </cell>
          <cell r="AL9">
            <v>0</v>
          </cell>
          <cell r="AM9">
            <v>5112.62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1000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66357</v>
          </cell>
          <cell r="AY9">
            <v>51380</v>
          </cell>
          <cell r="AZ9">
            <v>0</v>
          </cell>
          <cell r="BA9">
            <v>86000</v>
          </cell>
          <cell r="BB9">
            <v>240897</v>
          </cell>
          <cell r="BC9">
            <v>59438</v>
          </cell>
        </row>
        <row r="10">
          <cell r="B10">
            <v>2708</v>
          </cell>
          <cell r="C10" t="str">
            <v>Churchgate CE P</v>
          </cell>
          <cell r="D10">
            <v>1010852.49</v>
          </cell>
          <cell r="E10">
            <v>1010852.49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56427.159999999996</v>
          </cell>
          <cell r="K10">
            <v>56427.16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61120</v>
          </cell>
          <cell r="Q10">
            <v>61120</v>
          </cell>
          <cell r="R10">
            <v>0</v>
          </cell>
          <cell r="S10">
            <v>400</v>
          </cell>
          <cell r="T10">
            <v>400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 t="b">
            <v>1</v>
          </cell>
          <cell r="Z10">
            <v>0</v>
          </cell>
          <cell r="AA10">
            <v>0</v>
          </cell>
          <cell r="AB10">
            <v>42273</v>
          </cell>
          <cell r="AC10">
            <v>42273</v>
          </cell>
          <cell r="AD10">
            <v>0</v>
          </cell>
          <cell r="AE10">
            <v>1540550.97</v>
          </cell>
          <cell r="AF10">
            <v>1479704.4399999997</v>
          </cell>
          <cell r="AG10">
            <v>60846.53</v>
          </cell>
          <cell r="AH10">
            <v>0</v>
          </cell>
          <cell r="AI10">
            <v>1245500.0399999998</v>
          </cell>
          <cell r="AJ10">
            <v>295050.93</v>
          </cell>
          <cell r="AK10">
            <v>0</v>
          </cell>
          <cell r="AL10">
            <v>0</v>
          </cell>
          <cell r="AM10">
            <v>1599.88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80972</v>
          </cell>
          <cell r="AY10">
            <v>0</v>
          </cell>
          <cell r="AZ10">
            <v>19398</v>
          </cell>
          <cell r="BA10">
            <v>0</v>
          </cell>
          <cell r="BB10">
            <v>0</v>
          </cell>
          <cell r="BC10">
            <v>127145</v>
          </cell>
        </row>
        <row r="11">
          <cell r="B11">
            <v>3704</v>
          </cell>
          <cell r="C11" t="str">
            <v>Down Hall C P</v>
          </cell>
          <cell r="D11">
            <v>1281955.7400000002</v>
          </cell>
          <cell r="E11">
            <v>1281955.74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37521.06</v>
          </cell>
          <cell r="K11">
            <v>37521.06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62160</v>
          </cell>
          <cell r="Q11">
            <v>62160</v>
          </cell>
          <cell r="R11">
            <v>0</v>
          </cell>
          <cell r="S11">
            <v>2456.9299999999998</v>
          </cell>
          <cell r="T11">
            <v>2456.9299999999998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 t="b">
            <v>1</v>
          </cell>
          <cell r="Z11">
            <v>0</v>
          </cell>
          <cell r="AA11">
            <v>0</v>
          </cell>
          <cell r="AB11">
            <v>54382</v>
          </cell>
          <cell r="AC11">
            <v>54382</v>
          </cell>
          <cell r="AD11">
            <v>0</v>
          </cell>
          <cell r="AE11">
            <v>1629896.65</v>
          </cell>
          <cell r="AF11">
            <v>1623554.52</v>
          </cell>
          <cell r="AG11">
            <v>6342.1299999999992</v>
          </cell>
          <cell r="AH11">
            <v>0</v>
          </cell>
          <cell r="AI11">
            <v>1547016.48</v>
          </cell>
          <cell r="AJ11">
            <v>82880.17</v>
          </cell>
          <cell r="AK11">
            <v>0</v>
          </cell>
          <cell r="AL11">
            <v>0</v>
          </cell>
          <cell r="AM11">
            <v>2161.37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67403</v>
          </cell>
          <cell r="AY11">
            <v>9427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</row>
        <row r="12">
          <cell r="B12">
            <v>4896</v>
          </cell>
          <cell r="C12" t="str">
            <v>Writtle C J</v>
          </cell>
          <cell r="D12">
            <v>1176267.8600000001</v>
          </cell>
          <cell r="E12">
            <v>1176267.8600000001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55204.2</v>
          </cell>
          <cell r="K12">
            <v>55204.2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53980</v>
          </cell>
          <cell r="Q12">
            <v>53980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b">
            <v>1</v>
          </cell>
          <cell r="Z12">
            <v>0</v>
          </cell>
          <cell r="AA12">
            <v>0</v>
          </cell>
          <cell r="AB12">
            <v>18393</v>
          </cell>
          <cell r="AC12">
            <v>18393</v>
          </cell>
          <cell r="AD12">
            <v>0</v>
          </cell>
          <cell r="AE12">
            <v>1537740.8099999998</v>
          </cell>
          <cell r="AF12">
            <v>1522926.41</v>
          </cell>
          <cell r="AG12">
            <v>14814.4</v>
          </cell>
          <cell r="AH12">
            <v>0</v>
          </cell>
          <cell r="AI12">
            <v>1345599.52</v>
          </cell>
          <cell r="AJ12">
            <v>192141.29</v>
          </cell>
          <cell r="AK12">
            <v>0</v>
          </cell>
          <cell r="AL12">
            <v>0</v>
          </cell>
          <cell r="AM12">
            <v>2009.99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104964</v>
          </cell>
          <cell r="BB12">
            <v>78047</v>
          </cell>
          <cell r="BC12">
            <v>0</v>
          </cell>
        </row>
        <row r="14">
          <cell r="B14">
            <v>2496</v>
          </cell>
          <cell r="C14" t="str">
            <v>St Georges CE P</v>
          </cell>
          <cell r="D14">
            <v>922844.73</v>
          </cell>
          <cell r="E14">
            <v>922844.73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65329.94999999999</v>
          </cell>
          <cell r="K14">
            <v>65329.95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10360</v>
          </cell>
          <cell r="Q14">
            <v>10360</v>
          </cell>
          <cell r="R14">
            <v>0</v>
          </cell>
          <cell r="S14">
            <v>800</v>
          </cell>
          <cell r="T14">
            <v>800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b">
            <v>1</v>
          </cell>
          <cell r="Z14">
            <v>0</v>
          </cell>
          <cell r="AA14">
            <v>0</v>
          </cell>
          <cell r="AB14">
            <v>40067</v>
          </cell>
          <cell r="AC14">
            <v>40067</v>
          </cell>
          <cell r="AD14">
            <v>0</v>
          </cell>
          <cell r="AE14">
            <v>1173462.49</v>
          </cell>
          <cell r="AF14">
            <v>1166731.67</v>
          </cell>
          <cell r="AG14">
            <v>6730.8199999999988</v>
          </cell>
          <cell r="AH14">
            <v>0</v>
          </cell>
          <cell r="AI14">
            <v>1030896.6</v>
          </cell>
          <cell r="AJ14">
            <v>142565.89000000001</v>
          </cell>
          <cell r="AK14">
            <v>0</v>
          </cell>
          <cell r="AL14">
            <v>0</v>
          </cell>
          <cell r="AM14">
            <v>992.38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1480</v>
          </cell>
          <cell r="AZ14">
            <v>0</v>
          </cell>
          <cell r="BA14">
            <v>22892</v>
          </cell>
          <cell r="BB14">
            <v>90400</v>
          </cell>
          <cell r="BC14">
            <v>14000</v>
          </cell>
        </row>
        <row r="15">
          <cell r="B15">
            <v>4148</v>
          </cell>
          <cell r="C15" t="str">
            <v>St Josephs RC P (Sou)</v>
          </cell>
          <cell r="D15">
            <v>861785.34</v>
          </cell>
          <cell r="E15">
            <v>861785.34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58060.54</v>
          </cell>
          <cell r="K15">
            <v>58060.54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34255</v>
          </cell>
          <cell r="Q15">
            <v>34255</v>
          </cell>
          <cell r="R15">
            <v>0</v>
          </cell>
          <cell r="S15">
            <v>2256.9299999999998</v>
          </cell>
          <cell r="T15">
            <v>2256.9299999999998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b">
            <v>1</v>
          </cell>
          <cell r="Z15">
            <v>0</v>
          </cell>
          <cell r="AA15">
            <v>0</v>
          </cell>
          <cell r="AB15">
            <v>36247</v>
          </cell>
          <cell r="AC15">
            <v>36247</v>
          </cell>
          <cell r="AD15">
            <v>0</v>
          </cell>
          <cell r="AE15">
            <v>959993.41</v>
          </cell>
          <cell r="AF15">
            <v>929861.87</v>
          </cell>
          <cell r="AG15">
            <v>30131.54</v>
          </cell>
          <cell r="AH15">
            <v>0</v>
          </cell>
          <cell r="AI15">
            <v>929362.68</v>
          </cell>
          <cell r="AJ15">
            <v>30630.73</v>
          </cell>
          <cell r="AK15">
            <v>0</v>
          </cell>
          <cell r="AL15">
            <v>0</v>
          </cell>
          <cell r="AM15">
            <v>1412.88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20924</v>
          </cell>
          <cell r="BB15">
            <v>0</v>
          </cell>
          <cell r="BC15">
            <v>0</v>
          </cell>
        </row>
        <row r="16">
          <cell r="B16">
            <v>4898</v>
          </cell>
          <cell r="C16" t="str">
            <v>Writtle C I</v>
          </cell>
          <cell r="D16">
            <v>916348.10000000009</v>
          </cell>
          <cell r="E16">
            <v>916348.1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41038.83</v>
          </cell>
          <cell r="K16">
            <v>41038.83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36610</v>
          </cell>
          <cell r="Q16">
            <v>36610</v>
          </cell>
          <cell r="R16">
            <v>0</v>
          </cell>
          <cell r="S16">
            <v>3256.93</v>
          </cell>
          <cell r="T16">
            <v>3256.93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 t="b">
            <v>1</v>
          </cell>
          <cell r="Z16">
            <v>0</v>
          </cell>
          <cell r="AA16">
            <v>0</v>
          </cell>
          <cell r="AB16">
            <v>88550</v>
          </cell>
          <cell r="AC16">
            <v>88550</v>
          </cell>
          <cell r="AD16">
            <v>0</v>
          </cell>
          <cell r="AE16">
            <v>1103913</v>
          </cell>
          <cell r="AF16">
            <v>1112767.5</v>
          </cell>
          <cell r="AG16">
            <v>-8854.5</v>
          </cell>
          <cell r="AH16">
            <v>0</v>
          </cell>
          <cell r="AI16">
            <v>1060756.93</v>
          </cell>
          <cell r="AJ16">
            <v>43156.07</v>
          </cell>
          <cell r="AK16">
            <v>0</v>
          </cell>
          <cell r="AL16">
            <v>0</v>
          </cell>
          <cell r="AM16">
            <v>1454.93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43156</v>
          </cell>
        </row>
        <row r="17">
          <cell r="B17">
            <v>3232</v>
          </cell>
          <cell r="C17" t="str">
            <v>Lawford CE P</v>
          </cell>
          <cell r="D17">
            <v>1444285.5100000002</v>
          </cell>
          <cell r="E17">
            <v>1444285.51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49761.009999999995</v>
          </cell>
          <cell r="K17">
            <v>49761.01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28820</v>
          </cell>
          <cell r="Q17">
            <v>28820</v>
          </cell>
          <cell r="R17">
            <v>0</v>
          </cell>
          <cell r="S17">
            <v>960</v>
          </cell>
          <cell r="T17">
            <v>960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 t="b">
            <v>1</v>
          </cell>
          <cell r="Z17">
            <v>0</v>
          </cell>
          <cell r="AA17">
            <v>0</v>
          </cell>
          <cell r="AB17">
            <v>85348</v>
          </cell>
          <cell r="AC17">
            <v>85348</v>
          </cell>
          <cell r="AD17">
            <v>0</v>
          </cell>
          <cell r="AE17">
            <v>1800617.0399999998</v>
          </cell>
          <cell r="AF17">
            <v>1781044.1400000001</v>
          </cell>
          <cell r="AG17">
            <v>19572.899999999994</v>
          </cell>
          <cell r="AH17">
            <v>0</v>
          </cell>
          <cell r="AI17">
            <v>1571600.05</v>
          </cell>
          <cell r="AJ17">
            <v>229016.99</v>
          </cell>
          <cell r="AK17">
            <v>0</v>
          </cell>
          <cell r="AL17">
            <v>0</v>
          </cell>
          <cell r="AM17">
            <v>2279.11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4384</v>
          </cell>
          <cell r="AZ17">
            <v>0</v>
          </cell>
          <cell r="BA17">
            <v>104809</v>
          </cell>
          <cell r="BB17">
            <v>100856</v>
          </cell>
          <cell r="BC17">
            <v>0</v>
          </cell>
        </row>
        <row r="18">
          <cell r="B18">
            <v>3750</v>
          </cell>
          <cell r="C18" t="str">
            <v>Rettendon C P</v>
          </cell>
          <cell r="D18">
            <v>739875.98</v>
          </cell>
          <cell r="E18">
            <v>739875.98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62327.619999999995</v>
          </cell>
          <cell r="K18">
            <v>62327.62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28430</v>
          </cell>
          <cell r="Q18">
            <v>28430</v>
          </cell>
          <cell r="R18">
            <v>0</v>
          </cell>
          <cell r="S18">
            <v>2400</v>
          </cell>
          <cell r="T18">
            <v>2400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 t="b">
            <v>1</v>
          </cell>
          <cell r="Z18">
            <v>0</v>
          </cell>
          <cell r="AA18">
            <v>0</v>
          </cell>
          <cell r="AB18">
            <v>37797</v>
          </cell>
          <cell r="AC18">
            <v>37797</v>
          </cell>
          <cell r="AD18">
            <v>0</v>
          </cell>
          <cell r="AE18">
            <v>955403.4</v>
          </cell>
          <cell r="AF18">
            <v>949882.5</v>
          </cell>
          <cell r="AG18">
            <v>5520.9000000000015</v>
          </cell>
          <cell r="AH18">
            <v>0</v>
          </cell>
          <cell r="AI18">
            <v>834279.74</v>
          </cell>
          <cell r="AJ18">
            <v>121123.66</v>
          </cell>
          <cell r="AK18">
            <v>0</v>
          </cell>
          <cell r="AL18">
            <v>0</v>
          </cell>
          <cell r="AM18">
            <v>1143.76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120178</v>
          </cell>
        </row>
        <row r="19">
          <cell r="B19">
            <v>2200</v>
          </cell>
          <cell r="C19" t="str">
            <v>Elsenham CE P</v>
          </cell>
          <cell r="D19">
            <v>1820554.3599999999</v>
          </cell>
          <cell r="E19">
            <v>1820554.36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54002.41</v>
          </cell>
          <cell r="K19">
            <v>54002.41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64320</v>
          </cell>
          <cell r="Q19">
            <v>64320</v>
          </cell>
          <cell r="R19">
            <v>0</v>
          </cell>
          <cell r="S19">
            <v>5400</v>
          </cell>
          <cell r="T19">
            <v>5400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 t="b">
            <v>1</v>
          </cell>
          <cell r="Z19">
            <v>0</v>
          </cell>
          <cell r="AA19">
            <v>0</v>
          </cell>
          <cell r="AB19">
            <v>83953</v>
          </cell>
          <cell r="AC19">
            <v>83953</v>
          </cell>
          <cell r="AD19">
            <v>0</v>
          </cell>
          <cell r="AE19">
            <v>2380200.21</v>
          </cell>
          <cell r="AF19">
            <v>2370125.2799999998</v>
          </cell>
          <cell r="AG19">
            <v>10074.93</v>
          </cell>
          <cell r="AH19">
            <v>0</v>
          </cell>
          <cell r="AI19">
            <v>2156531.5299999998</v>
          </cell>
          <cell r="AJ19">
            <v>223668.68</v>
          </cell>
          <cell r="AK19">
            <v>0</v>
          </cell>
          <cell r="AL19">
            <v>0</v>
          </cell>
          <cell r="AM19">
            <v>3040.92</v>
          </cell>
          <cell r="AN19">
            <v>0</v>
          </cell>
          <cell r="AO19">
            <v>-0.01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14674</v>
          </cell>
          <cell r="AX19">
            <v>0</v>
          </cell>
          <cell r="AY19">
            <v>0</v>
          </cell>
          <cell r="AZ19">
            <v>0</v>
          </cell>
          <cell r="BA19">
            <v>206949</v>
          </cell>
          <cell r="BB19">
            <v>0</v>
          </cell>
          <cell r="BC19">
            <v>2000</v>
          </cell>
        </row>
        <row r="20">
          <cell r="B20">
            <v>1266</v>
          </cell>
          <cell r="C20" t="str">
            <v>Sunnymede C P</v>
          </cell>
          <cell r="D20">
            <v>1938907.54</v>
          </cell>
          <cell r="E20">
            <v>1938907.54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64018.740000000005</v>
          </cell>
          <cell r="K20">
            <v>64018.74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53280</v>
          </cell>
          <cell r="Q20">
            <v>53280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 t="b">
            <v>1</v>
          </cell>
          <cell r="Z20">
            <v>0</v>
          </cell>
          <cell r="AA20">
            <v>0</v>
          </cell>
          <cell r="AB20">
            <v>78130</v>
          </cell>
          <cell r="AC20">
            <v>78130</v>
          </cell>
          <cell r="AD20">
            <v>0</v>
          </cell>
          <cell r="AE20">
            <v>2263234.5299999998</v>
          </cell>
          <cell r="AF20">
            <v>2244472.1799999997</v>
          </cell>
          <cell r="AG20">
            <v>18762.349999999999</v>
          </cell>
          <cell r="AH20">
            <v>0</v>
          </cell>
          <cell r="AI20">
            <v>2169779.12</v>
          </cell>
          <cell r="AJ20">
            <v>93455.41</v>
          </cell>
          <cell r="AK20">
            <v>0</v>
          </cell>
          <cell r="AL20">
            <v>0</v>
          </cell>
          <cell r="AM20">
            <v>3405.09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10000</v>
          </cell>
          <cell r="BB20">
            <v>0</v>
          </cell>
          <cell r="BC20">
            <v>74020</v>
          </cell>
        </row>
        <row r="21">
          <cell r="B21">
            <v>4218</v>
          </cell>
          <cell r="C21" t="str">
            <v>Stanway Fiveways C P</v>
          </cell>
          <cell r="D21">
            <v>2754414.9200000004</v>
          </cell>
          <cell r="E21">
            <v>2754414.92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100398.95</v>
          </cell>
          <cell r="K21">
            <v>100398.95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178820</v>
          </cell>
          <cell r="Q21">
            <v>178820</v>
          </cell>
          <cell r="R21">
            <v>0</v>
          </cell>
          <cell r="S21">
            <v>3256.93</v>
          </cell>
          <cell r="T21">
            <v>3256.93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b">
            <v>1</v>
          </cell>
          <cell r="Z21">
            <v>0</v>
          </cell>
          <cell r="AA21">
            <v>0</v>
          </cell>
          <cell r="AB21">
            <v>95060</v>
          </cell>
          <cell r="AC21">
            <v>95060</v>
          </cell>
          <cell r="AD21">
            <v>0</v>
          </cell>
          <cell r="AE21">
            <v>3568365.3</v>
          </cell>
          <cell r="AF21">
            <v>3568365.3000000007</v>
          </cell>
          <cell r="AG21">
            <v>0</v>
          </cell>
          <cell r="AH21">
            <v>0</v>
          </cell>
          <cell r="AI21">
            <v>3007021.14</v>
          </cell>
          <cell r="AJ21">
            <v>561344.16</v>
          </cell>
          <cell r="AK21">
            <v>0</v>
          </cell>
          <cell r="AL21">
            <v>0</v>
          </cell>
          <cell r="AM21">
            <v>4591.8599999999997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139120</v>
          </cell>
          <cell r="AX21">
            <v>0</v>
          </cell>
          <cell r="AY21">
            <v>0</v>
          </cell>
          <cell r="AZ21">
            <v>0</v>
          </cell>
          <cell r="BA21">
            <v>105860</v>
          </cell>
          <cell r="BB21">
            <v>315000</v>
          </cell>
          <cell r="BC21">
            <v>1364</v>
          </cell>
        </row>
        <row r="22">
          <cell r="B22">
            <v>5090</v>
          </cell>
          <cell r="C22" t="str">
            <v>De La Salle</v>
          </cell>
          <cell r="D22">
            <v>5642035.8099999996</v>
          </cell>
          <cell r="E22">
            <v>5642035.8099999996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161730.9</v>
          </cell>
          <cell r="K22">
            <v>161730.9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279660</v>
          </cell>
          <cell r="Q22">
            <v>279660</v>
          </cell>
          <cell r="R22">
            <v>0</v>
          </cell>
          <cell r="S22">
            <v>4559.24</v>
          </cell>
          <cell r="T22">
            <v>4559.24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 t="b">
            <v>1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6522860.1699999999</v>
          </cell>
          <cell r="AF22">
            <v>6522860.1699999999</v>
          </cell>
          <cell r="AG22">
            <v>0</v>
          </cell>
          <cell r="AH22">
            <v>0</v>
          </cell>
          <cell r="AI22">
            <v>6167030.3700000001</v>
          </cell>
          <cell r="AJ22">
            <v>355829.8</v>
          </cell>
          <cell r="AK22">
            <v>0</v>
          </cell>
          <cell r="AL22">
            <v>0</v>
          </cell>
          <cell r="AM22">
            <v>6476.51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20000</v>
          </cell>
          <cell r="AY22">
            <v>0</v>
          </cell>
          <cell r="AZ22">
            <v>0</v>
          </cell>
          <cell r="BA22">
            <v>150000</v>
          </cell>
          <cell r="BB22">
            <v>150000</v>
          </cell>
          <cell r="BC22">
            <v>35830</v>
          </cell>
        </row>
        <row r="23">
          <cell r="B23">
            <v>8040</v>
          </cell>
          <cell r="C23" t="str">
            <v>Shorefields</v>
          </cell>
          <cell r="D23">
            <v>1410000</v>
          </cell>
          <cell r="E23">
            <v>1410000</v>
          </cell>
          <cell r="F23">
            <v>0</v>
          </cell>
          <cell r="G23">
            <v>283281.27</v>
          </cell>
          <cell r="H23">
            <v>283281.27</v>
          </cell>
          <cell r="I23">
            <v>0</v>
          </cell>
          <cell r="J23">
            <v>2715061.8499999996</v>
          </cell>
          <cell r="K23">
            <v>2715061.85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104726</v>
          </cell>
          <cell r="Q23">
            <v>104726</v>
          </cell>
          <cell r="R23">
            <v>0</v>
          </cell>
          <cell r="S23">
            <v>2885.64</v>
          </cell>
          <cell r="T23">
            <v>2885.64</v>
          </cell>
          <cell r="U23">
            <v>0</v>
          </cell>
          <cell r="V23">
            <v>22356.28</v>
          </cell>
          <cell r="W23">
            <v>22356.28</v>
          </cell>
          <cell r="X23">
            <v>0</v>
          </cell>
          <cell r="Y23" t="b">
            <v>1</v>
          </cell>
          <cell r="Z23">
            <v>0</v>
          </cell>
          <cell r="AA23">
            <v>0</v>
          </cell>
          <cell r="AB23">
            <v>27293</v>
          </cell>
          <cell r="AC23">
            <v>27293</v>
          </cell>
          <cell r="AD23">
            <v>0</v>
          </cell>
          <cell r="AE23">
            <v>4987906</v>
          </cell>
          <cell r="AF23">
            <v>4965033.5</v>
          </cell>
          <cell r="AG23">
            <v>22872.500000000007</v>
          </cell>
          <cell r="AH23">
            <v>0</v>
          </cell>
          <cell r="AI23">
            <v>4522363.43</v>
          </cell>
          <cell r="AJ23">
            <v>465542.57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445970</v>
          </cell>
          <cell r="BB23">
            <v>0</v>
          </cell>
          <cell r="BC23">
            <v>0</v>
          </cell>
        </row>
        <row r="24">
          <cell r="B24">
            <v>4374</v>
          </cell>
          <cell r="C24" t="str">
            <v>Thaxted P</v>
          </cell>
          <cell r="D24">
            <v>1253997.56</v>
          </cell>
          <cell r="E24">
            <v>1253997.56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32670.560000000001</v>
          </cell>
          <cell r="K24">
            <v>32670.560000000001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47990</v>
          </cell>
          <cell r="Q24">
            <v>47990</v>
          </cell>
          <cell r="R24">
            <v>0</v>
          </cell>
          <cell r="S24">
            <v>3456.93</v>
          </cell>
          <cell r="T24">
            <v>3456.93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 t="b">
            <v>1</v>
          </cell>
          <cell r="Z24">
            <v>0</v>
          </cell>
          <cell r="AA24">
            <v>0</v>
          </cell>
          <cell r="AB24">
            <v>65395</v>
          </cell>
          <cell r="AC24">
            <v>65395</v>
          </cell>
          <cell r="AD24">
            <v>0</v>
          </cell>
          <cell r="AE24">
            <v>1465226.35</v>
          </cell>
          <cell r="AF24">
            <v>1452411.11</v>
          </cell>
          <cell r="AG24">
            <v>12815.24</v>
          </cell>
          <cell r="AH24">
            <v>0</v>
          </cell>
          <cell r="AI24">
            <v>1432841.55</v>
          </cell>
          <cell r="AJ24">
            <v>32384.799999999999</v>
          </cell>
          <cell r="AK24">
            <v>0</v>
          </cell>
          <cell r="AL24">
            <v>0</v>
          </cell>
          <cell r="AM24">
            <v>2169.7800000000002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1092</v>
          </cell>
          <cell r="AZ24">
            <v>0</v>
          </cell>
          <cell r="BA24">
            <v>31818</v>
          </cell>
          <cell r="BB24">
            <v>0</v>
          </cell>
          <cell r="BC24">
            <v>0</v>
          </cell>
        </row>
        <row r="25">
          <cell r="B25">
            <v>2592</v>
          </cell>
          <cell r="C25" t="str">
            <v>Great Waltham CE P</v>
          </cell>
          <cell r="D25">
            <v>863843.01</v>
          </cell>
          <cell r="E25">
            <v>863843.01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18756.34</v>
          </cell>
          <cell r="K25">
            <v>18756.34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41188</v>
          </cell>
          <cell r="Q25">
            <v>41188</v>
          </cell>
          <cell r="R25">
            <v>0</v>
          </cell>
          <cell r="S25">
            <v>200</v>
          </cell>
          <cell r="T25">
            <v>200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 t="b">
            <v>1</v>
          </cell>
          <cell r="Z25">
            <v>0</v>
          </cell>
          <cell r="AA25">
            <v>0</v>
          </cell>
          <cell r="AB25">
            <v>47627</v>
          </cell>
          <cell r="AC25">
            <v>47627</v>
          </cell>
          <cell r="AD25">
            <v>0</v>
          </cell>
          <cell r="AE25">
            <v>1076808.5799999998</v>
          </cell>
          <cell r="AF25">
            <v>1069773.19</v>
          </cell>
          <cell r="AG25">
            <v>7035.3899999999994</v>
          </cell>
          <cell r="AH25">
            <v>0</v>
          </cell>
          <cell r="AI25">
            <v>946349.11</v>
          </cell>
          <cell r="AJ25">
            <v>130459.47</v>
          </cell>
          <cell r="AK25">
            <v>0</v>
          </cell>
          <cell r="AL25">
            <v>0</v>
          </cell>
          <cell r="AM25">
            <v>1387.65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25000</v>
          </cell>
          <cell r="AY25">
            <v>5353</v>
          </cell>
          <cell r="AZ25">
            <v>10227</v>
          </cell>
          <cell r="BA25">
            <v>14879</v>
          </cell>
          <cell r="BB25">
            <v>50000</v>
          </cell>
          <cell r="BC25">
            <v>25000</v>
          </cell>
        </row>
        <row r="26">
          <cell r="B26">
            <v>2452</v>
          </cell>
          <cell r="C26" t="str">
            <v>Baddow Hall C I</v>
          </cell>
          <cell r="D26">
            <v>939102.86</v>
          </cell>
          <cell r="E26">
            <v>939102.86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47843.399999999994</v>
          </cell>
          <cell r="K26">
            <v>47843.4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48450</v>
          </cell>
          <cell r="Q26">
            <v>48450</v>
          </cell>
          <cell r="R26">
            <v>0</v>
          </cell>
          <cell r="S26">
            <v>1200</v>
          </cell>
          <cell r="T26">
            <v>1200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 t="b">
            <v>1</v>
          </cell>
          <cell r="Z26">
            <v>0</v>
          </cell>
          <cell r="AA26">
            <v>0</v>
          </cell>
          <cell r="AB26">
            <v>83981</v>
          </cell>
          <cell r="AC26">
            <v>83981</v>
          </cell>
          <cell r="AD26">
            <v>0</v>
          </cell>
          <cell r="AE26">
            <v>1323869.99</v>
          </cell>
          <cell r="AF26">
            <v>1314519.67</v>
          </cell>
          <cell r="AG26">
            <v>9350.32</v>
          </cell>
          <cell r="AH26">
            <v>0</v>
          </cell>
          <cell r="AI26">
            <v>1120130.51</v>
          </cell>
          <cell r="AJ26">
            <v>203739.48</v>
          </cell>
          <cell r="AK26">
            <v>0</v>
          </cell>
          <cell r="AL26">
            <v>0</v>
          </cell>
          <cell r="AM26">
            <v>1505.39</v>
          </cell>
          <cell r="AN26">
            <v>0</v>
          </cell>
          <cell r="AO26">
            <v>3000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102150</v>
          </cell>
          <cell r="BB26">
            <v>100979</v>
          </cell>
          <cell r="BC26">
            <v>0</v>
          </cell>
        </row>
        <row r="27">
          <cell r="B27">
            <v>1690</v>
          </cell>
          <cell r="C27" t="str">
            <v>Westlands C P</v>
          </cell>
          <cell r="D27">
            <v>3069697.4699999997</v>
          </cell>
          <cell r="E27">
            <v>3069697.47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70293.12999999999</v>
          </cell>
          <cell r="K27">
            <v>70293.13</v>
          </cell>
          <cell r="L27">
            <v>0</v>
          </cell>
          <cell r="M27">
            <v>13500</v>
          </cell>
          <cell r="N27">
            <v>13500</v>
          </cell>
          <cell r="O27">
            <v>0</v>
          </cell>
          <cell r="P27">
            <v>233402</v>
          </cell>
          <cell r="Q27">
            <v>233402</v>
          </cell>
          <cell r="R27">
            <v>0</v>
          </cell>
          <cell r="S27">
            <v>12827.72</v>
          </cell>
          <cell r="T27">
            <v>12827.72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b">
            <v>1</v>
          </cell>
          <cell r="Z27">
            <v>0</v>
          </cell>
          <cell r="AA27">
            <v>0</v>
          </cell>
          <cell r="AB27">
            <v>115164</v>
          </cell>
          <cell r="AC27">
            <v>115164</v>
          </cell>
          <cell r="AD27">
            <v>0</v>
          </cell>
          <cell r="AE27">
            <v>3992159.55</v>
          </cell>
          <cell r="AF27">
            <v>3990280.77</v>
          </cell>
          <cell r="AG27">
            <v>1878.7799999999988</v>
          </cell>
          <cell r="AH27">
            <v>0</v>
          </cell>
          <cell r="AI27">
            <v>3469947.15</v>
          </cell>
          <cell r="AJ27">
            <v>522212.4</v>
          </cell>
          <cell r="AK27">
            <v>0</v>
          </cell>
          <cell r="AL27">
            <v>0</v>
          </cell>
          <cell r="AM27">
            <v>5088.05</v>
          </cell>
          <cell r="AN27">
            <v>-520.9</v>
          </cell>
          <cell r="AO27">
            <v>3000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13500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340098</v>
          </cell>
          <cell r="BB27">
            <v>0</v>
          </cell>
          <cell r="BC27">
            <v>182114</v>
          </cell>
        </row>
        <row r="28">
          <cell r="B28">
            <v>3064</v>
          </cell>
          <cell r="C28" t="str">
            <v>Ingrave Johnstone CE P</v>
          </cell>
          <cell r="D28">
            <v>1021641.93</v>
          </cell>
          <cell r="E28">
            <v>1021641.93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28944.46</v>
          </cell>
          <cell r="K28">
            <v>28944.46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30755</v>
          </cell>
          <cell r="Q28">
            <v>30755</v>
          </cell>
          <cell r="R28">
            <v>0</v>
          </cell>
          <cell r="S28">
            <v>882.53</v>
          </cell>
          <cell r="T28">
            <v>882.53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 t="b">
            <v>1</v>
          </cell>
          <cell r="Z28">
            <v>0</v>
          </cell>
          <cell r="AA28">
            <v>0</v>
          </cell>
          <cell r="AB28">
            <v>57411</v>
          </cell>
          <cell r="AC28">
            <v>57411</v>
          </cell>
          <cell r="AD28">
            <v>0</v>
          </cell>
          <cell r="AE28">
            <v>1239413.97</v>
          </cell>
          <cell r="AF28">
            <v>1219720.4100000001</v>
          </cell>
          <cell r="AG28">
            <v>19693.560000000001</v>
          </cell>
          <cell r="AH28">
            <v>0</v>
          </cell>
          <cell r="AI28">
            <v>1122963.02</v>
          </cell>
          <cell r="AJ28">
            <v>116450.95</v>
          </cell>
          <cell r="AK28">
            <v>0</v>
          </cell>
          <cell r="AL28">
            <v>0</v>
          </cell>
          <cell r="AM28">
            <v>1762.43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2635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2824</v>
          </cell>
          <cell r="AZ28">
            <v>2500</v>
          </cell>
          <cell r="BA28">
            <v>10908</v>
          </cell>
          <cell r="BB28">
            <v>74896</v>
          </cell>
          <cell r="BC28">
            <v>6486</v>
          </cell>
        </row>
        <row r="29">
          <cell r="B29">
            <v>1424</v>
          </cell>
          <cell r="C29" t="str">
            <v>St Helens RC I</v>
          </cell>
          <cell r="D29">
            <v>1071186.9000000001</v>
          </cell>
          <cell r="E29">
            <v>1071186.9000000001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77732.009999999995</v>
          </cell>
          <cell r="K29">
            <v>77732.010000000009</v>
          </cell>
          <cell r="L29">
            <v>0</v>
          </cell>
          <cell r="M29">
            <v>4500</v>
          </cell>
          <cell r="N29">
            <v>4500</v>
          </cell>
          <cell r="O29">
            <v>0</v>
          </cell>
          <cell r="P29">
            <v>32560</v>
          </cell>
          <cell r="Q29">
            <v>32560</v>
          </cell>
          <cell r="R29">
            <v>0</v>
          </cell>
          <cell r="S29">
            <v>4582.53</v>
          </cell>
          <cell r="T29">
            <v>4582.5299999999988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 t="b">
            <v>1</v>
          </cell>
          <cell r="Z29">
            <v>0</v>
          </cell>
          <cell r="AA29">
            <v>0</v>
          </cell>
          <cell r="AB29">
            <v>85191</v>
          </cell>
          <cell r="AC29">
            <v>85191</v>
          </cell>
          <cell r="AD29">
            <v>0</v>
          </cell>
          <cell r="AE29">
            <v>1417325.3399999999</v>
          </cell>
          <cell r="AF29">
            <v>1371436.15</v>
          </cell>
          <cell r="AG29">
            <v>45889.19</v>
          </cell>
          <cell r="AH29">
            <v>0</v>
          </cell>
          <cell r="AI29">
            <v>1283425.3800000001</v>
          </cell>
          <cell r="AJ29">
            <v>133899.96</v>
          </cell>
          <cell r="AK29">
            <v>0</v>
          </cell>
          <cell r="AL29">
            <v>0</v>
          </cell>
          <cell r="AM29">
            <v>1788.1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4500</v>
          </cell>
          <cell r="AV29">
            <v>0</v>
          </cell>
          <cell r="AW29">
            <v>0</v>
          </cell>
          <cell r="AX29">
            <v>0</v>
          </cell>
          <cell r="AY29">
            <v>6772</v>
          </cell>
          <cell r="AZ29">
            <v>0</v>
          </cell>
          <cell r="BA29">
            <v>76392</v>
          </cell>
          <cell r="BB29">
            <v>9716</v>
          </cell>
          <cell r="BC29">
            <v>0</v>
          </cell>
        </row>
        <row r="30">
          <cell r="B30">
            <v>2856</v>
          </cell>
          <cell r="C30" t="str">
            <v>Mayflower C P</v>
          </cell>
          <cell r="D30">
            <v>2202809.04</v>
          </cell>
          <cell r="E30">
            <v>2202809.04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51883.91</v>
          </cell>
          <cell r="K30">
            <v>51883.91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256310</v>
          </cell>
          <cell r="Q30">
            <v>256310</v>
          </cell>
          <cell r="R30">
            <v>0</v>
          </cell>
          <cell r="S30">
            <v>5449.33</v>
          </cell>
          <cell r="T30">
            <v>5449.33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 t="b">
            <v>1</v>
          </cell>
          <cell r="Z30">
            <v>0</v>
          </cell>
          <cell r="AA30">
            <v>0</v>
          </cell>
          <cell r="AB30">
            <v>48669</v>
          </cell>
          <cell r="AC30">
            <v>48669</v>
          </cell>
          <cell r="AD30">
            <v>0</v>
          </cell>
          <cell r="AE30">
            <v>3158873.48</v>
          </cell>
          <cell r="AF30">
            <v>3142394.1000000006</v>
          </cell>
          <cell r="AG30">
            <v>16479.38</v>
          </cell>
          <cell r="AH30">
            <v>0</v>
          </cell>
          <cell r="AI30">
            <v>2653784.83</v>
          </cell>
          <cell r="AJ30">
            <v>505088.65</v>
          </cell>
          <cell r="AK30">
            <v>0</v>
          </cell>
          <cell r="AL30">
            <v>0</v>
          </cell>
          <cell r="AM30">
            <v>3110.3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351010</v>
          </cell>
          <cell r="BB30">
            <v>0</v>
          </cell>
          <cell r="BC30">
            <v>154078</v>
          </cell>
        </row>
        <row r="31">
          <cell r="B31">
            <v>2544</v>
          </cell>
          <cell r="C31" t="str">
            <v>The Chorus Schools Federation</v>
          </cell>
          <cell r="D31">
            <v>1621168.7400000002</v>
          </cell>
          <cell r="E31">
            <v>1621168.74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44735.57</v>
          </cell>
          <cell r="K31">
            <v>44735.57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40330</v>
          </cell>
          <cell r="Q31">
            <v>40330</v>
          </cell>
          <cell r="R31">
            <v>0</v>
          </cell>
          <cell r="S31">
            <v>2285.64</v>
          </cell>
          <cell r="T31">
            <v>2285.64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 t="b">
            <v>1</v>
          </cell>
          <cell r="Z31">
            <v>0</v>
          </cell>
          <cell r="AA31">
            <v>0</v>
          </cell>
          <cell r="AB31">
            <v>81157</v>
          </cell>
          <cell r="AC31">
            <v>81157</v>
          </cell>
          <cell r="AD31">
            <v>0</v>
          </cell>
          <cell r="AE31">
            <v>2003976.52</v>
          </cell>
          <cell r="AF31">
            <v>1974047.7099999997</v>
          </cell>
          <cell r="AG31">
            <v>29928.809999999998</v>
          </cell>
          <cell r="AH31">
            <v>0</v>
          </cell>
          <cell r="AI31">
            <v>1844790.2</v>
          </cell>
          <cell r="AJ31">
            <v>159186.32</v>
          </cell>
          <cell r="AK31">
            <v>0</v>
          </cell>
          <cell r="AL31">
            <v>0</v>
          </cell>
          <cell r="AM31">
            <v>1883.8400000000001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1220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113064</v>
          </cell>
          <cell r="BB31">
            <v>0</v>
          </cell>
          <cell r="BC31">
            <v>23552</v>
          </cell>
        </row>
        <row r="32">
          <cell r="B32">
            <v>2846</v>
          </cell>
          <cell r="C32" t="str">
            <v>Spring Meadow C P</v>
          </cell>
          <cell r="D32">
            <v>2038012.1500000001</v>
          </cell>
          <cell r="E32">
            <v>2071496.25</v>
          </cell>
          <cell r="F32">
            <v>33484.1</v>
          </cell>
          <cell r="G32">
            <v>0</v>
          </cell>
          <cell r="H32">
            <v>0</v>
          </cell>
          <cell r="I32">
            <v>0</v>
          </cell>
          <cell r="J32">
            <v>318691.15999999997</v>
          </cell>
          <cell r="K32">
            <v>318691.15999999997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274570</v>
          </cell>
          <cell r="Q32">
            <v>274570</v>
          </cell>
          <cell r="R32">
            <v>0</v>
          </cell>
          <cell r="S32">
            <v>1142.57</v>
          </cell>
          <cell r="T32">
            <v>1142.57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 t="b">
            <v>1</v>
          </cell>
          <cell r="Z32">
            <v>0</v>
          </cell>
          <cell r="AA32">
            <v>0</v>
          </cell>
          <cell r="AB32">
            <v>35250</v>
          </cell>
          <cell r="AC32">
            <v>35250</v>
          </cell>
          <cell r="AD32">
            <v>0</v>
          </cell>
          <cell r="AE32">
            <v>2978292.55</v>
          </cell>
          <cell r="AF32">
            <v>2930779.7</v>
          </cell>
          <cell r="AG32">
            <v>14028.75</v>
          </cell>
          <cell r="AH32">
            <v>33484.1</v>
          </cell>
          <cell r="AI32">
            <v>2781687.46</v>
          </cell>
          <cell r="AJ32">
            <v>196605.09</v>
          </cell>
          <cell r="AK32">
            <v>0</v>
          </cell>
          <cell r="AL32">
            <v>0</v>
          </cell>
          <cell r="AM32">
            <v>2741.66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92163</v>
          </cell>
          <cell r="BB32">
            <v>0</v>
          </cell>
          <cell r="BC32">
            <v>96881</v>
          </cell>
        </row>
        <row r="33">
          <cell r="B33">
            <v>4140</v>
          </cell>
          <cell r="C33" t="str">
            <v>Elmwood P</v>
          </cell>
          <cell r="D33">
            <v>1990565.87</v>
          </cell>
          <cell r="E33">
            <v>1990565.87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80519.77</v>
          </cell>
          <cell r="K33">
            <v>80519.77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85670</v>
          </cell>
          <cell r="Q33">
            <v>85670</v>
          </cell>
          <cell r="R33">
            <v>0</v>
          </cell>
          <cell r="S33">
            <v>600</v>
          </cell>
          <cell r="T33">
            <v>600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 t="b">
            <v>1</v>
          </cell>
          <cell r="Z33">
            <v>0</v>
          </cell>
          <cell r="AA33">
            <v>0</v>
          </cell>
          <cell r="AB33">
            <v>95353</v>
          </cell>
          <cell r="AC33">
            <v>95353</v>
          </cell>
          <cell r="AD33">
            <v>0</v>
          </cell>
          <cell r="AE33">
            <v>2400572.54</v>
          </cell>
          <cell r="AF33">
            <v>2391199.4</v>
          </cell>
          <cell r="AG33">
            <v>9373.14</v>
          </cell>
          <cell r="AH33">
            <v>0</v>
          </cell>
          <cell r="AI33">
            <v>2239466.92</v>
          </cell>
          <cell r="AJ33">
            <v>161105.62</v>
          </cell>
          <cell r="AK33">
            <v>0</v>
          </cell>
          <cell r="AL33">
            <v>0</v>
          </cell>
          <cell r="AM33">
            <v>3456.51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11242</v>
          </cell>
          <cell r="AZ33">
            <v>0</v>
          </cell>
          <cell r="BA33">
            <v>89864</v>
          </cell>
          <cell r="BB33">
            <v>50000</v>
          </cell>
          <cell r="BC33">
            <v>10000</v>
          </cell>
        </row>
        <row r="34">
          <cell r="B34">
            <v>1974</v>
          </cell>
          <cell r="C34" t="str">
            <v>Coopersale &amp; Theydon Garnon CE P</v>
          </cell>
          <cell r="D34">
            <v>1094642.1099999999</v>
          </cell>
          <cell r="E34">
            <v>1094642.1100000001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32068.02</v>
          </cell>
          <cell r="K34">
            <v>32068.02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67690</v>
          </cell>
          <cell r="Q34">
            <v>67690</v>
          </cell>
          <cell r="R34">
            <v>0</v>
          </cell>
          <cell r="S34">
            <v>3982.5299999999997</v>
          </cell>
          <cell r="T34">
            <v>3982.53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 t="b">
            <v>1</v>
          </cell>
          <cell r="Z34">
            <v>0</v>
          </cell>
          <cell r="AA34">
            <v>0</v>
          </cell>
          <cell r="AB34">
            <v>55600</v>
          </cell>
          <cell r="AC34">
            <v>55600</v>
          </cell>
          <cell r="AD34">
            <v>0</v>
          </cell>
          <cell r="AE34">
            <v>1427442.91</v>
          </cell>
          <cell r="AF34">
            <v>1421784.53</v>
          </cell>
          <cell r="AG34">
            <v>5658.3799999999974</v>
          </cell>
          <cell r="AH34">
            <v>0</v>
          </cell>
          <cell r="AI34">
            <v>1306379.31</v>
          </cell>
          <cell r="AJ34">
            <v>121063.6</v>
          </cell>
          <cell r="AK34">
            <v>0</v>
          </cell>
          <cell r="AL34">
            <v>0</v>
          </cell>
          <cell r="AM34">
            <v>1642.65</v>
          </cell>
          <cell r="AN34">
            <v>-1076.42</v>
          </cell>
          <cell r="AO34">
            <v>1200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109242</v>
          </cell>
          <cell r="BB34">
            <v>10000</v>
          </cell>
          <cell r="BC34">
            <v>1822</v>
          </cell>
        </row>
        <row r="35">
          <cell r="B35">
            <v>2842</v>
          </cell>
          <cell r="C35" t="str">
            <v>All Saints CE P (Dov)</v>
          </cell>
          <cell r="D35">
            <v>1027710.27</v>
          </cell>
          <cell r="E35">
            <v>1027710.27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41746.82</v>
          </cell>
          <cell r="K35">
            <v>41746.82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97593</v>
          </cell>
          <cell r="Q35">
            <v>97593</v>
          </cell>
          <cell r="R35">
            <v>0</v>
          </cell>
          <cell r="S35">
            <v>2685.64</v>
          </cell>
          <cell r="T35">
            <v>2685.64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 t="b">
            <v>1</v>
          </cell>
          <cell r="Z35">
            <v>0</v>
          </cell>
          <cell r="AA35">
            <v>0</v>
          </cell>
          <cell r="AB35">
            <v>37314</v>
          </cell>
          <cell r="AC35">
            <v>37314</v>
          </cell>
          <cell r="AD35">
            <v>0</v>
          </cell>
          <cell r="AE35">
            <v>1423142.41</v>
          </cell>
          <cell r="AF35">
            <v>1370122.9300000002</v>
          </cell>
          <cell r="AG35">
            <v>53019.48</v>
          </cell>
          <cell r="AH35">
            <v>0</v>
          </cell>
          <cell r="AI35">
            <v>1336259.1200000001</v>
          </cell>
          <cell r="AJ35">
            <v>86883.29</v>
          </cell>
          <cell r="AK35">
            <v>0</v>
          </cell>
          <cell r="AL35">
            <v>0</v>
          </cell>
          <cell r="AM35">
            <v>1471.75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74861</v>
          </cell>
          <cell r="BB35">
            <v>0</v>
          </cell>
          <cell r="BC35">
            <v>0</v>
          </cell>
        </row>
        <row r="36">
          <cell r="B36">
            <v>3338</v>
          </cell>
          <cell r="C36" t="str">
            <v>St Francis RC P (Mal)</v>
          </cell>
          <cell r="D36">
            <v>1034629.86</v>
          </cell>
          <cell r="E36">
            <v>1034629.86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48284.259999999995</v>
          </cell>
          <cell r="K36">
            <v>48284.26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42530</v>
          </cell>
          <cell r="Q36">
            <v>42530</v>
          </cell>
          <cell r="R36">
            <v>0</v>
          </cell>
          <cell r="S36">
            <v>285.64</v>
          </cell>
          <cell r="T36">
            <v>285.64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 t="b">
            <v>1</v>
          </cell>
          <cell r="Z36">
            <v>0</v>
          </cell>
          <cell r="AA36">
            <v>0</v>
          </cell>
          <cell r="AB36">
            <v>49270</v>
          </cell>
          <cell r="AC36">
            <v>49270</v>
          </cell>
          <cell r="AD36">
            <v>0</v>
          </cell>
          <cell r="AE36">
            <v>1145684.4099999999</v>
          </cell>
          <cell r="AF36">
            <v>1128440.6499999999</v>
          </cell>
          <cell r="AG36">
            <v>17243.760000000002</v>
          </cell>
          <cell r="AH36">
            <v>0</v>
          </cell>
          <cell r="AI36">
            <v>1062899.92</v>
          </cell>
          <cell r="AJ36">
            <v>82784.490000000005</v>
          </cell>
          <cell r="AK36">
            <v>0</v>
          </cell>
          <cell r="AL36">
            <v>0</v>
          </cell>
          <cell r="AM36">
            <v>1749.28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69046</v>
          </cell>
        </row>
        <row r="37">
          <cell r="B37">
            <v>2512</v>
          </cell>
          <cell r="C37" t="str">
            <v>Great Easton CE(VA) P</v>
          </cell>
          <cell r="D37">
            <v>791011.16</v>
          </cell>
          <cell r="E37">
            <v>791011.16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215568.14</v>
          </cell>
          <cell r="K37">
            <v>215568.14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31680</v>
          </cell>
          <cell r="Q37">
            <v>31680</v>
          </cell>
          <cell r="R37">
            <v>0</v>
          </cell>
          <cell r="S37">
            <v>2600</v>
          </cell>
          <cell r="T37">
            <v>2600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 t="b">
            <v>1</v>
          </cell>
          <cell r="Z37">
            <v>0</v>
          </cell>
          <cell r="AA37">
            <v>0</v>
          </cell>
          <cell r="AB37">
            <v>43052</v>
          </cell>
          <cell r="AC37">
            <v>43052</v>
          </cell>
          <cell r="AD37">
            <v>0</v>
          </cell>
          <cell r="AE37">
            <v>1160445.76</v>
          </cell>
          <cell r="AF37">
            <v>1123389.3400000001</v>
          </cell>
          <cell r="AG37">
            <v>37056.420000000006</v>
          </cell>
          <cell r="AH37">
            <v>0</v>
          </cell>
          <cell r="AI37">
            <v>1070903.3799999999</v>
          </cell>
          <cell r="AJ37">
            <v>89542.38</v>
          </cell>
          <cell r="AK37">
            <v>0</v>
          </cell>
          <cell r="AL37">
            <v>0</v>
          </cell>
          <cell r="AM37">
            <v>1269.9100000000001</v>
          </cell>
          <cell r="AN37">
            <v>0</v>
          </cell>
          <cell r="AO37">
            <v>7471.83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82430</v>
          </cell>
          <cell r="BB37">
            <v>0</v>
          </cell>
          <cell r="BC37">
            <v>0</v>
          </cell>
        </row>
        <row r="38">
          <cell r="B38">
            <v>1426</v>
          </cell>
          <cell r="C38" t="str">
            <v>St Thomas of Canterbury CE P</v>
          </cell>
          <cell r="D38">
            <v>2646891.5299999998</v>
          </cell>
          <cell r="E38">
            <v>2646891.5299999998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196558.25</v>
          </cell>
          <cell r="K38">
            <v>196558.25</v>
          </cell>
          <cell r="L38">
            <v>0</v>
          </cell>
          <cell r="M38">
            <v>9000</v>
          </cell>
          <cell r="N38">
            <v>9000</v>
          </cell>
          <cell r="O38">
            <v>0</v>
          </cell>
          <cell r="P38">
            <v>143560</v>
          </cell>
          <cell r="Q38">
            <v>143560</v>
          </cell>
          <cell r="R38">
            <v>0</v>
          </cell>
          <cell r="S38">
            <v>1200</v>
          </cell>
          <cell r="T38">
            <v>1200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 t="b">
            <v>1</v>
          </cell>
          <cell r="Z38">
            <v>0</v>
          </cell>
          <cell r="AA38">
            <v>0</v>
          </cell>
          <cell r="AB38">
            <v>110429</v>
          </cell>
          <cell r="AC38">
            <v>110429</v>
          </cell>
          <cell r="AD38">
            <v>0</v>
          </cell>
          <cell r="AE38">
            <v>3308315.98</v>
          </cell>
          <cell r="AF38">
            <v>3308315.9799999995</v>
          </cell>
          <cell r="AG38">
            <v>0</v>
          </cell>
          <cell r="AH38">
            <v>0</v>
          </cell>
          <cell r="AI38">
            <v>2990643.4400000023</v>
          </cell>
          <cell r="AJ38">
            <v>317672.53999999998</v>
          </cell>
          <cell r="AK38">
            <v>0</v>
          </cell>
          <cell r="AL38">
            <v>0</v>
          </cell>
          <cell r="AM38">
            <v>4500.1899999999996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9000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20000</v>
          </cell>
          <cell r="BA38">
            <v>99827</v>
          </cell>
          <cell r="BB38">
            <v>194174</v>
          </cell>
          <cell r="BC38">
            <v>0</v>
          </cell>
        </row>
        <row r="39">
          <cell r="B39">
            <v>1876</v>
          </cell>
          <cell r="C39" t="str">
            <v>St Johns CE(VC) P (Col)</v>
          </cell>
          <cell r="D39">
            <v>1051987.9400000002</v>
          </cell>
          <cell r="E39">
            <v>1051987.94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61690.67</v>
          </cell>
          <cell r="K39">
            <v>61690.67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40443</v>
          </cell>
          <cell r="Q39">
            <v>40443</v>
          </cell>
          <cell r="R39">
            <v>0</v>
          </cell>
          <cell r="S39">
            <v>200</v>
          </cell>
          <cell r="T39">
            <v>200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 t="b">
            <v>1</v>
          </cell>
          <cell r="Z39">
            <v>0</v>
          </cell>
          <cell r="AA39">
            <v>0</v>
          </cell>
          <cell r="AB39">
            <v>55074</v>
          </cell>
          <cell r="AC39">
            <v>55074</v>
          </cell>
          <cell r="AD39">
            <v>0</v>
          </cell>
          <cell r="AE39">
            <v>1405306.81</v>
          </cell>
          <cell r="AF39">
            <v>1390632.83</v>
          </cell>
          <cell r="AG39">
            <v>14673.98</v>
          </cell>
          <cell r="AH39">
            <v>0</v>
          </cell>
          <cell r="AI39">
            <v>1243216.6599999999</v>
          </cell>
          <cell r="AJ39">
            <v>162090.15</v>
          </cell>
          <cell r="AK39">
            <v>0</v>
          </cell>
          <cell r="AL39">
            <v>0</v>
          </cell>
          <cell r="AM39">
            <v>1774.51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3718</v>
          </cell>
          <cell r="AT39">
            <v>0</v>
          </cell>
          <cell r="AU39">
            <v>0</v>
          </cell>
          <cell r="AV39">
            <v>0</v>
          </cell>
          <cell r="AW39">
            <v>121109</v>
          </cell>
          <cell r="AX39">
            <v>0</v>
          </cell>
          <cell r="AY39">
            <v>0</v>
          </cell>
          <cell r="AZ39">
            <v>0</v>
          </cell>
          <cell r="BA39">
            <v>37237</v>
          </cell>
          <cell r="BB39">
            <v>0</v>
          </cell>
          <cell r="BC39">
            <v>3744</v>
          </cell>
        </row>
        <row r="40">
          <cell r="B40">
            <v>1262</v>
          </cell>
          <cell r="C40" t="str">
            <v>South Green C I &amp; N</v>
          </cell>
          <cell r="D40">
            <v>958624.35999999975</v>
          </cell>
          <cell r="E40">
            <v>958624.36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44690.079999999994</v>
          </cell>
          <cell r="K40">
            <v>44690.080000000002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23680</v>
          </cell>
          <cell r="Q40">
            <v>23680</v>
          </cell>
          <cell r="R40">
            <v>0</v>
          </cell>
          <cell r="S40">
            <v>200</v>
          </cell>
          <cell r="T40">
            <v>200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 t="b">
            <v>1</v>
          </cell>
          <cell r="Z40">
            <v>0</v>
          </cell>
          <cell r="AA40">
            <v>0</v>
          </cell>
          <cell r="AB40">
            <v>83080</v>
          </cell>
          <cell r="AC40">
            <v>83080</v>
          </cell>
          <cell r="AD40">
            <v>0</v>
          </cell>
          <cell r="AE40">
            <v>1323513.3899999999</v>
          </cell>
          <cell r="AF40">
            <v>1314097.6999999997</v>
          </cell>
          <cell r="AG40">
            <v>9415.69</v>
          </cell>
          <cell r="AH40">
            <v>0</v>
          </cell>
          <cell r="AI40">
            <v>1098066.75</v>
          </cell>
          <cell r="AJ40">
            <v>225446.64</v>
          </cell>
          <cell r="AK40">
            <v>0</v>
          </cell>
          <cell r="AL40" t="str">
            <v>o</v>
          </cell>
          <cell r="AM40">
            <v>1385.99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1985</v>
          </cell>
          <cell r="AX40">
            <v>0</v>
          </cell>
          <cell r="AY40">
            <v>0</v>
          </cell>
          <cell r="AZ40">
            <v>0</v>
          </cell>
          <cell r="BA40">
            <v>78752</v>
          </cell>
          <cell r="BB40">
            <v>0</v>
          </cell>
          <cell r="BC40">
            <v>142000</v>
          </cell>
        </row>
        <row r="41">
          <cell r="B41">
            <v>1734</v>
          </cell>
          <cell r="C41" t="str">
            <v>Limes Farm C J</v>
          </cell>
          <cell r="D41">
            <v>966301.60000000009</v>
          </cell>
          <cell r="E41">
            <v>966301.6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29044.66</v>
          </cell>
          <cell r="K41">
            <v>29044.66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97045</v>
          </cell>
          <cell r="Q41">
            <v>97045</v>
          </cell>
          <cell r="R41">
            <v>0</v>
          </cell>
          <cell r="S41">
            <v>1400</v>
          </cell>
          <cell r="T41">
            <v>1400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 t="b">
            <v>1</v>
          </cell>
          <cell r="Z41">
            <v>0</v>
          </cell>
          <cell r="AA41">
            <v>0</v>
          </cell>
          <cell r="AB41">
            <v>17623</v>
          </cell>
          <cell r="AC41">
            <v>17623</v>
          </cell>
          <cell r="AD41">
            <v>0</v>
          </cell>
          <cell r="AE41">
            <v>1333022.04</v>
          </cell>
          <cell r="AF41">
            <v>1327484.31</v>
          </cell>
          <cell r="AG41">
            <v>5537.73</v>
          </cell>
          <cell r="AH41">
            <v>0</v>
          </cell>
          <cell r="AI41">
            <v>1159229.9099999999</v>
          </cell>
          <cell r="AJ41">
            <v>173792.13</v>
          </cell>
          <cell r="AK41">
            <v>0</v>
          </cell>
          <cell r="AL41">
            <v>0</v>
          </cell>
          <cell r="AM41">
            <v>1377.43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20000</v>
          </cell>
          <cell r="AY41">
            <v>0</v>
          </cell>
          <cell r="AZ41">
            <v>0</v>
          </cell>
          <cell r="BA41">
            <v>93792</v>
          </cell>
          <cell r="BB41">
            <v>50000</v>
          </cell>
          <cell r="BC41">
            <v>10000</v>
          </cell>
        </row>
        <row r="42">
          <cell r="B42">
            <v>2122</v>
          </cell>
          <cell r="C42" t="str">
            <v>Dunmow St Marys CE P</v>
          </cell>
          <cell r="D42">
            <v>2269924.7400000002</v>
          </cell>
          <cell r="E42">
            <v>2269924.7400000002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71619.14</v>
          </cell>
          <cell r="K42">
            <v>71619.14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127885</v>
          </cell>
          <cell r="Q42">
            <v>127885</v>
          </cell>
          <cell r="R42">
            <v>0</v>
          </cell>
          <cell r="S42">
            <v>2113.8599999999997</v>
          </cell>
          <cell r="T42">
            <v>2113.86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 t="b">
            <v>1</v>
          </cell>
          <cell r="Z42">
            <v>0</v>
          </cell>
          <cell r="AA42">
            <v>0</v>
          </cell>
          <cell r="AB42">
            <v>87144</v>
          </cell>
          <cell r="AC42">
            <v>87144</v>
          </cell>
          <cell r="AD42">
            <v>0</v>
          </cell>
          <cell r="AE42">
            <v>2829399.49</v>
          </cell>
          <cell r="AF42">
            <v>2809951.23</v>
          </cell>
          <cell r="AG42">
            <v>19448.259999999998</v>
          </cell>
          <cell r="AH42">
            <v>0</v>
          </cell>
          <cell r="AI42">
            <v>2604158.34</v>
          </cell>
          <cell r="AJ42">
            <v>225241.15</v>
          </cell>
          <cell r="AK42">
            <v>0</v>
          </cell>
          <cell r="AL42">
            <v>0</v>
          </cell>
          <cell r="AM42">
            <v>3927.47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10732</v>
          </cell>
          <cell r="AZ42">
            <v>0</v>
          </cell>
          <cell r="BA42">
            <v>144918</v>
          </cell>
          <cell r="BB42">
            <v>64591</v>
          </cell>
          <cell r="BC42">
            <v>5000</v>
          </cell>
        </row>
        <row r="43">
          <cell r="B43">
            <v>3932</v>
          </cell>
          <cell r="C43" t="str">
            <v>St Peters CE P (Sib)</v>
          </cell>
          <cell r="D43">
            <v>1112001.8900000001</v>
          </cell>
          <cell r="E43">
            <v>1112001.8899999999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43970.21</v>
          </cell>
          <cell r="K43">
            <v>43970.21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54370</v>
          </cell>
          <cell r="Q43">
            <v>54370</v>
          </cell>
          <cell r="R43">
            <v>0</v>
          </cell>
          <cell r="S43">
            <v>1800</v>
          </cell>
          <cell r="T43">
            <v>1800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 t="b">
            <v>1</v>
          </cell>
          <cell r="Z43">
            <v>0</v>
          </cell>
          <cell r="AA43">
            <v>0</v>
          </cell>
          <cell r="AB43">
            <v>54467</v>
          </cell>
          <cell r="AC43">
            <v>54467</v>
          </cell>
          <cell r="AD43">
            <v>0</v>
          </cell>
          <cell r="AE43">
            <v>1319571.1900000002</v>
          </cell>
          <cell r="AF43">
            <v>1318377.8399999999</v>
          </cell>
          <cell r="AG43">
            <v>1193.3500000000022</v>
          </cell>
          <cell r="AH43">
            <v>0</v>
          </cell>
          <cell r="AI43">
            <v>1216729.1100000001</v>
          </cell>
          <cell r="AJ43">
            <v>102842.08</v>
          </cell>
          <cell r="AK43">
            <v>0</v>
          </cell>
          <cell r="AL43">
            <v>0</v>
          </cell>
          <cell r="AM43">
            <v>1816.56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53516</v>
          </cell>
          <cell r="BB43">
            <v>49326</v>
          </cell>
          <cell r="BC43">
            <v>0</v>
          </cell>
        </row>
        <row r="44">
          <cell r="B44">
            <v>3884</v>
          </cell>
          <cell r="C44" t="str">
            <v>St Marys CE(A) P (Saf)</v>
          </cell>
          <cell r="D44">
            <v>1122251.75</v>
          </cell>
          <cell r="E44">
            <v>1122251.75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35688.25</v>
          </cell>
          <cell r="K44">
            <v>35688.25</v>
          </cell>
          <cell r="L44">
            <v>0</v>
          </cell>
          <cell r="M44">
            <v>9000</v>
          </cell>
          <cell r="N44">
            <v>9000</v>
          </cell>
          <cell r="O44">
            <v>0</v>
          </cell>
          <cell r="P44">
            <v>77560</v>
          </cell>
          <cell r="Q44">
            <v>77560</v>
          </cell>
          <cell r="R44">
            <v>0</v>
          </cell>
          <cell r="S44">
            <v>200</v>
          </cell>
          <cell r="T44">
            <v>200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 t="b">
            <v>1</v>
          </cell>
          <cell r="Z44">
            <v>0</v>
          </cell>
          <cell r="AA44">
            <v>0</v>
          </cell>
          <cell r="AB44">
            <v>52769</v>
          </cell>
          <cell r="AC44">
            <v>52769</v>
          </cell>
          <cell r="AD44">
            <v>0</v>
          </cell>
          <cell r="AE44">
            <v>1311802.6200000001</v>
          </cell>
          <cell r="AF44">
            <v>1307499.1499999999</v>
          </cell>
          <cell r="AG44">
            <v>4303.4700000000012</v>
          </cell>
          <cell r="AH44">
            <v>0</v>
          </cell>
          <cell r="AI44">
            <v>1247453.3899999999</v>
          </cell>
          <cell r="AJ44">
            <v>64349.23</v>
          </cell>
          <cell r="AK44">
            <v>0</v>
          </cell>
          <cell r="AL44">
            <v>0</v>
          </cell>
          <cell r="AM44">
            <v>1841.79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9000</v>
          </cell>
          <cell r="AV44">
            <v>0</v>
          </cell>
          <cell r="AW44">
            <v>0</v>
          </cell>
          <cell r="AX44">
            <v>0</v>
          </cell>
          <cell r="AY44">
            <v>23193</v>
          </cell>
          <cell r="AZ44">
            <v>0</v>
          </cell>
          <cell r="BA44">
            <v>41024</v>
          </cell>
          <cell r="BB44">
            <v>0</v>
          </cell>
          <cell r="BC44">
            <v>0</v>
          </cell>
        </row>
        <row r="45">
          <cell r="B45">
            <v>1380</v>
          </cell>
          <cell r="C45" t="str">
            <v>St Francis RC P (Bra)</v>
          </cell>
          <cell r="D45">
            <v>1083838.32</v>
          </cell>
          <cell r="E45">
            <v>1083838.32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25529.95</v>
          </cell>
          <cell r="K45">
            <v>25529.95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31400</v>
          </cell>
          <cell r="Q45">
            <v>31400</v>
          </cell>
          <cell r="R45">
            <v>0</v>
          </cell>
          <cell r="S45">
            <v>1056.9299999999998</v>
          </cell>
          <cell r="T45">
            <v>1056.93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 t="b">
            <v>1</v>
          </cell>
          <cell r="Z45">
            <v>0</v>
          </cell>
          <cell r="AA45">
            <v>0</v>
          </cell>
          <cell r="AB45">
            <v>55655</v>
          </cell>
          <cell r="AC45">
            <v>55655</v>
          </cell>
          <cell r="AD45">
            <v>0</v>
          </cell>
          <cell r="AE45">
            <v>1281403.5900000001</v>
          </cell>
          <cell r="AF45">
            <v>1244855.28</v>
          </cell>
          <cell r="AG45">
            <v>36548.31</v>
          </cell>
          <cell r="AH45">
            <v>0</v>
          </cell>
          <cell r="AI45">
            <v>1169598.95</v>
          </cell>
          <cell r="AJ45">
            <v>111804.64</v>
          </cell>
          <cell r="AK45">
            <v>0</v>
          </cell>
          <cell r="AL45">
            <v>0</v>
          </cell>
          <cell r="AM45">
            <v>1766.1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1800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41798</v>
          </cell>
          <cell r="BB45">
            <v>0</v>
          </cell>
          <cell r="BC45">
            <v>48400</v>
          </cell>
        </row>
        <row r="46">
          <cell r="B46">
            <v>1776</v>
          </cell>
          <cell r="C46" t="str">
            <v>Holland Haven P</v>
          </cell>
          <cell r="D46">
            <v>2074780.09</v>
          </cell>
          <cell r="E46">
            <v>2074780.09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77010.309999999983</v>
          </cell>
          <cell r="K46">
            <v>77010.31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174170</v>
          </cell>
          <cell r="Q46">
            <v>174170</v>
          </cell>
          <cell r="R46">
            <v>0</v>
          </cell>
          <cell r="S46">
            <v>3656.93</v>
          </cell>
          <cell r="T46">
            <v>3656.93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 t="b">
            <v>1</v>
          </cell>
          <cell r="Z46">
            <v>0</v>
          </cell>
          <cell r="AA46">
            <v>0</v>
          </cell>
          <cell r="AB46">
            <v>77397</v>
          </cell>
          <cell r="AC46">
            <v>77397</v>
          </cell>
          <cell r="AD46">
            <v>0</v>
          </cell>
          <cell r="AE46">
            <v>2881519.68</v>
          </cell>
          <cell r="AF46">
            <v>2881519.6800000006</v>
          </cell>
          <cell r="AG46">
            <v>0</v>
          </cell>
          <cell r="AH46">
            <v>0</v>
          </cell>
          <cell r="AI46">
            <v>2474713.75</v>
          </cell>
          <cell r="AJ46">
            <v>406805.93</v>
          </cell>
          <cell r="AK46">
            <v>0</v>
          </cell>
          <cell r="AL46">
            <v>0</v>
          </cell>
          <cell r="AM46">
            <v>3397.64</v>
          </cell>
          <cell r="AN46">
            <v>-3480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25200</v>
          </cell>
          <cell r="BB46">
            <v>381606</v>
          </cell>
          <cell r="BC46">
            <v>0</v>
          </cell>
        </row>
        <row r="47">
          <cell r="B47">
            <v>4600</v>
          </cell>
          <cell r="C47" t="str">
            <v>Vange C P &amp; N</v>
          </cell>
          <cell r="D47">
            <v>686747.98999999987</v>
          </cell>
          <cell r="E47">
            <v>686747.99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42030.880000000005</v>
          </cell>
          <cell r="K47">
            <v>42030.879999999997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40660</v>
          </cell>
          <cell r="Q47">
            <v>40660</v>
          </cell>
          <cell r="R47">
            <v>0</v>
          </cell>
          <cell r="S47">
            <v>10882.53</v>
          </cell>
          <cell r="T47">
            <v>10882.53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 t="b">
            <v>1</v>
          </cell>
          <cell r="Z47">
            <v>0</v>
          </cell>
          <cell r="AA47">
            <v>0</v>
          </cell>
          <cell r="AB47">
            <v>33009</v>
          </cell>
          <cell r="AC47">
            <v>33009</v>
          </cell>
          <cell r="AD47">
            <v>0</v>
          </cell>
          <cell r="AE47">
            <v>944251.6</v>
          </cell>
          <cell r="AF47">
            <v>944251.6</v>
          </cell>
          <cell r="AG47">
            <v>0</v>
          </cell>
          <cell r="AH47">
            <v>0</v>
          </cell>
          <cell r="AI47">
            <v>766626.92</v>
          </cell>
          <cell r="AJ47">
            <v>177624.68</v>
          </cell>
          <cell r="AK47">
            <v>0</v>
          </cell>
          <cell r="AL47">
            <v>0</v>
          </cell>
          <cell r="AM47">
            <v>838.44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160000</v>
          </cell>
          <cell r="BB47">
            <v>0</v>
          </cell>
          <cell r="BC47">
            <v>17625</v>
          </cell>
        </row>
        <row r="48">
          <cell r="B48">
            <v>3440</v>
          </cell>
          <cell r="C48" t="str">
            <v>Nazeing C P</v>
          </cell>
          <cell r="D48">
            <v>1357320.1300000001</v>
          </cell>
          <cell r="E48">
            <v>1357320.13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15660.86</v>
          </cell>
          <cell r="K48">
            <v>15660.86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52865</v>
          </cell>
          <cell r="Q48">
            <v>52865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 t="b">
            <v>1</v>
          </cell>
          <cell r="Z48">
            <v>0</v>
          </cell>
          <cell r="AA48">
            <v>0</v>
          </cell>
          <cell r="AB48">
            <v>62497</v>
          </cell>
          <cell r="AC48">
            <v>62497</v>
          </cell>
          <cell r="AD48">
            <v>0</v>
          </cell>
          <cell r="AE48">
            <v>1552716.69</v>
          </cell>
          <cell r="AF48">
            <v>1511641.81</v>
          </cell>
          <cell r="AG48">
            <v>41074.880000000005</v>
          </cell>
          <cell r="AH48">
            <v>0</v>
          </cell>
          <cell r="AI48">
            <v>1467672.86</v>
          </cell>
          <cell r="AJ48">
            <v>85043.83</v>
          </cell>
          <cell r="AK48">
            <v>0</v>
          </cell>
          <cell r="AL48">
            <v>0</v>
          </cell>
          <cell r="AM48">
            <v>2318.54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64862</v>
          </cell>
        </row>
        <row r="49">
          <cell r="B49">
            <v>1240</v>
          </cell>
          <cell r="C49" t="str">
            <v>Priory C P</v>
          </cell>
          <cell r="D49">
            <v>832466.53999999992</v>
          </cell>
          <cell r="E49">
            <v>832466.54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15918.279999999999</v>
          </cell>
          <cell r="K49">
            <v>15918.28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28998</v>
          </cell>
          <cell r="Q49">
            <v>28998</v>
          </cell>
          <cell r="R49">
            <v>0</v>
          </cell>
          <cell r="S49">
            <v>1400</v>
          </cell>
          <cell r="T49">
            <v>1400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 t="b">
            <v>1</v>
          </cell>
          <cell r="Z49">
            <v>0</v>
          </cell>
          <cell r="AA49">
            <v>0</v>
          </cell>
          <cell r="AB49">
            <v>37884</v>
          </cell>
          <cell r="AC49">
            <v>37884</v>
          </cell>
          <cell r="AD49">
            <v>0</v>
          </cell>
          <cell r="AE49">
            <v>898333.37</v>
          </cell>
          <cell r="AF49">
            <v>888643.07</v>
          </cell>
          <cell r="AG49">
            <v>9690.2999999999993</v>
          </cell>
          <cell r="AH49">
            <v>0</v>
          </cell>
          <cell r="AI49">
            <v>882106.46</v>
          </cell>
          <cell r="AJ49">
            <v>16226.91</v>
          </cell>
          <cell r="AK49">
            <v>0</v>
          </cell>
          <cell r="AL49">
            <v>0</v>
          </cell>
          <cell r="AM49">
            <v>1311.96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5318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16227</v>
          </cell>
          <cell r="BB49">
            <v>0</v>
          </cell>
          <cell r="BC49">
            <v>0</v>
          </cell>
        </row>
        <row r="50">
          <cell r="B50">
            <v>3402</v>
          </cell>
          <cell r="C50" t="str">
            <v>Moreton CE P</v>
          </cell>
          <cell r="D50">
            <v>968928.94</v>
          </cell>
          <cell r="E50">
            <v>968928.94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27875.550000000003</v>
          </cell>
          <cell r="K50">
            <v>27875.55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29600</v>
          </cell>
          <cell r="Q50">
            <v>29600</v>
          </cell>
          <cell r="R50">
            <v>0</v>
          </cell>
          <cell r="S50">
            <v>2900</v>
          </cell>
          <cell r="T50">
            <v>2900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 t="b">
            <v>1</v>
          </cell>
          <cell r="Z50">
            <v>0</v>
          </cell>
          <cell r="AA50">
            <v>0</v>
          </cell>
          <cell r="AB50">
            <v>59332</v>
          </cell>
          <cell r="AC50">
            <v>59332</v>
          </cell>
          <cell r="AD50">
            <v>0</v>
          </cell>
          <cell r="AE50">
            <v>1176250.47</v>
          </cell>
          <cell r="AF50">
            <v>1176177.24</v>
          </cell>
          <cell r="AG50">
            <v>73.229999999999563</v>
          </cell>
          <cell r="AH50">
            <v>0</v>
          </cell>
          <cell r="AI50">
            <v>1213888.49</v>
          </cell>
          <cell r="AJ50">
            <v>-37638.019999999997</v>
          </cell>
          <cell r="AK50">
            <v>0</v>
          </cell>
          <cell r="AL50">
            <v>0</v>
          </cell>
          <cell r="AM50">
            <v>1557.1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-37638</v>
          </cell>
          <cell r="BB50">
            <v>0</v>
          </cell>
          <cell r="BC50">
            <v>0</v>
          </cell>
        </row>
        <row r="51">
          <cell r="B51">
            <v>1826</v>
          </cell>
          <cell r="C51" t="str">
            <v>Hazelmere C J</v>
          </cell>
          <cell r="D51">
            <v>1360177.47</v>
          </cell>
          <cell r="E51">
            <v>1360177.47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66281.599999999991</v>
          </cell>
          <cell r="K51">
            <v>66281.600000000006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170883</v>
          </cell>
          <cell r="Q51">
            <v>170883</v>
          </cell>
          <cell r="R51">
            <v>0</v>
          </cell>
          <cell r="S51">
            <v>856.93</v>
          </cell>
          <cell r="T51">
            <v>856.93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 t="b">
            <v>1</v>
          </cell>
          <cell r="Z51">
            <v>0</v>
          </cell>
          <cell r="AA51">
            <v>0</v>
          </cell>
          <cell r="AB51">
            <v>18271</v>
          </cell>
          <cell r="AC51">
            <v>18271</v>
          </cell>
          <cell r="AD51">
            <v>0</v>
          </cell>
          <cell r="AE51">
            <v>2024209.26</v>
          </cell>
          <cell r="AF51">
            <v>2018944.8300000003</v>
          </cell>
          <cell r="AG51">
            <v>5264.43</v>
          </cell>
          <cell r="AH51">
            <v>0</v>
          </cell>
          <cell r="AI51">
            <v>1586131.19</v>
          </cell>
          <cell r="AJ51">
            <v>438078.07</v>
          </cell>
          <cell r="AK51">
            <v>0</v>
          </cell>
          <cell r="AL51">
            <v>0</v>
          </cell>
          <cell r="AM51">
            <v>1900.66</v>
          </cell>
          <cell r="AN51">
            <v>0</v>
          </cell>
          <cell r="AO51">
            <v>1500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12884</v>
          </cell>
          <cell r="AZ51">
            <v>11300</v>
          </cell>
          <cell r="BA51">
            <v>111988</v>
          </cell>
          <cell r="BB51">
            <v>288906</v>
          </cell>
          <cell r="BC51">
            <v>13000</v>
          </cell>
        </row>
        <row r="52">
          <cell r="B52">
            <v>2912</v>
          </cell>
          <cell r="C52" t="str">
            <v>Henham &amp; Ugley C P</v>
          </cell>
          <cell r="D52">
            <v>899548.48999999987</v>
          </cell>
          <cell r="E52">
            <v>899548.49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24624.33</v>
          </cell>
          <cell r="K52">
            <v>24624.33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46970</v>
          </cell>
          <cell r="Q52">
            <v>46970</v>
          </cell>
          <cell r="R52">
            <v>0</v>
          </cell>
          <cell r="S52">
            <v>200</v>
          </cell>
          <cell r="T52">
            <v>200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 t="b">
            <v>1</v>
          </cell>
          <cell r="Z52">
            <v>0</v>
          </cell>
          <cell r="AA52">
            <v>0</v>
          </cell>
          <cell r="AB52">
            <v>40121</v>
          </cell>
          <cell r="AC52">
            <v>40121</v>
          </cell>
          <cell r="AD52">
            <v>0</v>
          </cell>
          <cell r="AE52">
            <v>1254943.3199999998</v>
          </cell>
          <cell r="AF52">
            <v>1249774.3799999999</v>
          </cell>
          <cell r="AG52">
            <v>5168.9400000000023</v>
          </cell>
          <cell r="AH52">
            <v>0</v>
          </cell>
          <cell r="AI52">
            <v>1007085.3</v>
          </cell>
          <cell r="AJ52">
            <v>247858.02</v>
          </cell>
          <cell r="AK52">
            <v>0</v>
          </cell>
          <cell r="AL52">
            <v>0</v>
          </cell>
          <cell r="AM52">
            <v>1412.88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49790</v>
          </cell>
          <cell r="AX52">
            <v>2500</v>
          </cell>
          <cell r="AY52">
            <v>8923</v>
          </cell>
          <cell r="AZ52">
            <v>2500</v>
          </cell>
          <cell r="BA52">
            <v>62500</v>
          </cell>
          <cell r="BB52">
            <v>119145</v>
          </cell>
          <cell r="BC52">
            <v>2500</v>
          </cell>
        </row>
        <row r="53">
          <cell r="B53">
            <v>1950</v>
          </cell>
          <cell r="C53" t="str">
            <v>Cold Norton C P</v>
          </cell>
          <cell r="D53">
            <v>810844.79</v>
          </cell>
          <cell r="E53">
            <v>810844.79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26395.31</v>
          </cell>
          <cell r="K53">
            <v>26395.31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21760</v>
          </cell>
          <cell r="Q53">
            <v>21760</v>
          </cell>
          <cell r="R53">
            <v>0</v>
          </cell>
          <cell r="S53">
            <v>200</v>
          </cell>
          <cell r="T53">
            <v>200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 t="b">
            <v>1</v>
          </cell>
          <cell r="Z53">
            <v>0</v>
          </cell>
          <cell r="AA53">
            <v>0</v>
          </cell>
          <cell r="AB53">
            <v>44885</v>
          </cell>
          <cell r="AC53">
            <v>44885</v>
          </cell>
          <cell r="AD53">
            <v>0</v>
          </cell>
          <cell r="AE53">
            <v>938349.25</v>
          </cell>
          <cell r="AF53">
            <v>931370.22000000009</v>
          </cell>
          <cell r="AG53">
            <v>6979.0300000000007</v>
          </cell>
          <cell r="AH53">
            <v>0</v>
          </cell>
          <cell r="AI53">
            <v>860108.19</v>
          </cell>
          <cell r="AJ53">
            <v>78241.06</v>
          </cell>
          <cell r="AK53">
            <v>0</v>
          </cell>
          <cell r="AL53">
            <v>0</v>
          </cell>
          <cell r="AM53">
            <v>1303.55</v>
          </cell>
          <cell r="AN53">
            <v>0</v>
          </cell>
          <cell r="AO53">
            <v>0</v>
          </cell>
          <cell r="AP53">
            <v>0</v>
          </cell>
          <cell r="AQ53">
            <v>1500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78241</v>
          </cell>
          <cell r="BC53">
            <v>0</v>
          </cell>
        </row>
        <row r="54">
          <cell r="B54">
            <v>1366</v>
          </cell>
          <cell r="C54" t="str">
            <v>Great Bradfords C J</v>
          </cell>
          <cell r="D54">
            <v>1731242.4200000002</v>
          </cell>
          <cell r="E54">
            <v>1731242.42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59934.170000000006</v>
          </cell>
          <cell r="K54">
            <v>59934.17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168734</v>
          </cell>
          <cell r="Q54">
            <v>168734</v>
          </cell>
          <cell r="R54">
            <v>0</v>
          </cell>
          <cell r="S54">
            <v>856.93</v>
          </cell>
          <cell r="T54">
            <v>856.93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 t="b">
            <v>1</v>
          </cell>
          <cell r="Z54">
            <v>0</v>
          </cell>
          <cell r="AA54">
            <v>0</v>
          </cell>
          <cell r="AB54">
            <v>19297</v>
          </cell>
          <cell r="AC54">
            <v>19297</v>
          </cell>
          <cell r="AD54">
            <v>0</v>
          </cell>
          <cell r="AE54">
            <v>2272586.5</v>
          </cell>
          <cell r="AF54">
            <v>2272586.5</v>
          </cell>
          <cell r="AG54">
            <v>0</v>
          </cell>
          <cell r="AH54">
            <v>0</v>
          </cell>
          <cell r="AI54">
            <v>2061809.63</v>
          </cell>
          <cell r="AJ54">
            <v>210776.87</v>
          </cell>
          <cell r="AK54">
            <v>0</v>
          </cell>
          <cell r="AL54">
            <v>0</v>
          </cell>
          <cell r="AM54">
            <v>2817.35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104567</v>
          </cell>
          <cell r="BB54">
            <v>0</v>
          </cell>
          <cell r="BC54">
            <v>106210</v>
          </cell>
        </row>
        <row r="55">
          <cell r="B55">
            <v>4358</v>
          </cell>
          <cell r="C55" t="str">
            <v>Tendring C P</v>
          </cell>
          <cell r="D55">
            <v>1309624.74</v>
          </cell>
          <cell r="E55">
            <v>1309624.74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49708.28</v>
          </cell>
          <cell r="K55">
            <v>49708.28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49760</v>
          </cell>
          <cell r="Q55">
            <v>49760</v>
          </cell>
          <cell r="R55">
            <v>0</v>
          </cell>
          <cell r="S55">
            <v>5000</v>
          </cell>
          <cell r="T55">
            <v>5000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 t="b">
            <v>1</v>
          </cell>
          <cell r="Z55">
            <v>0</v>
          </cell>
          <cell r="AA55">
            <v>0</v>
          </cell>
          <cell r="AB55">
            <v>49403</v>
          </cell>
          <cell r="AC55">
            <v>49403</v>
          </cell>
          <cell r="AD55">
            <v>0</v>
          </cell>
          <cell r="AE55">
            <v>1624094.43</v>
          </cell>
          <cell r="AF55">
            <v>1614531.73</v>
          </cell>
          <cell r="AG55">
            <v>9562.7000000000007</v>
          </cell>
          <cell r="AH55">
            <v>0</v>
          </cell>
          <cell r="AI55">
            <v>1395392.65</v>
          </cell>
          <cell r="AJ55">
            <v>228701.78</v>
          </cell>
          <cell r="AK55">
            <v>0</v>
          </cell>
          <cell r="AL55">
            <v>0</v>
          </cell>
          <cell r="AM55">
            <v>1739.47</v>
          </cell>
          <cell r="AN55">
            <v>0</v>
          </cell>
          <cell r="AO55">
            <v>500</v>
          </cell>
          <cell r="AP55">
            <v>0</v>
          </cell>
          <cell r="AQ55">
            <v>0</v>
          </cell>
          <cell r="AR55">
            <v>0</v>
          </cell>
          <cell r="AS55">
            <v>1800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20000</v>
          </cell>
          <cell r="AY55">
            <v>14215</v>
          </cell>
          <cell r="AZ55">
            <v>0</v>
          </cell>
          <cell r="BA55">
            <v>24572</v>
          </cell>
          <cell r="BB55">
            <v>73057</v>
          </cell>
          <cell r="BC55">
            <v>92800</v>
          </cell>
        </row>
        <row r="56">
          <cell r="B56">
            <v>4852</v>
          </cell>
          <cell r="C56" t="str">
            <v>Millfields P</v>
          </cell>
          <cell r="D56">
            <v>1207100.9800000002</v>
          </cell>
          <cell r="E56">
            <v>1207100.98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27409.65</v>
          </cell>
          <cell r="K56">
            <v>27409.65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40950</v>
          </cell>
          <cell r="Q56">
            <v>40950</v>
          </cell>
          <cell r="R56">
            <v>0</v>
          </cell>
          <cell r="S56">
            <v>200</v>
          </cell>
          <cell r="T56">
            <v>200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b">
            <v>1</v>
          </cell>
          <cell r="Z56">
            <v>0</v>
          </cell>
          <cell r="AA56">
            <v>0</v>
          </cell>
          <cell r="AB56">
            <v>56026</v>
          </cell>
          <cell r="AC56">
            <v>56026</v>
          </cell>
          <cell r="AD56">
            <v>0</v>
          </cell>
          <cell r="AE56">
            <v>1416618.27</v>
          </cell>
          <cell r="AF56">
            <v>1416618.27</v>
          </cell>
          <cell r="AG56">
            <v>0</v>
          </cell>
          <cell r="AH56">
            <v>0</v>
          </cell>
          <cell r="AI56">
            <v>1307081.3899999999</v>
          </cell>
          <cell r="AJ56">
            <v>109536.88</v>
          </cell>
          <cell r="AK56">
            <v>0</v>
          </cell>
          <cell r="AL56">
            <v>0</v>
          </cell>
          <cell r="AM56">
            <v>2094.09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85000</v>
          </cell>
          <cell r="BB56">
            <v>0</v>
          </cell>
          <cell r="BC56">
            <v>24537</v>
          </cell>
        </row>
        <row r="57">
          <cell r="B57">
            <v>1673</v>
          </cell>
          <cell r="C57" t="str">
            <v>Springfield C P</v>
          </cell>
          <cell r="D57">
            <v>2141622.0800000005</v>
          </cell>
          <cell r="E57">
            <v>2141622.08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68235.359999999986</v>
          </cell>
          <cell r="K57">
            <v>68235.360000000001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184495</v>
          </cell>
          <cell r="Q57">
            <v>184495</v>
          </cell>
          <cell r="R57">
            <v>0</v>
          </cell>
          <cell r="S57">
            <v>9131.2900000000009</v>
          </cell>
          <cell r="T57">
            <v>9131.2900000000009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 t="b">
            <v>1</v>
          </cell>
          <cell r="Z57">
            <v>0</v>
          </cell>
          <cell r="AA57">
            <v>0</v>
          </cell>
          <cell r="AB57">
            <v>75416</v>
          </cell>
          <cell r="AC57">
            <v>75416</v>
          </cell>
          <cell r="AD57">
            <v>0</v>
          </cell>
          <cell r="AE57">
            <v>2910546.25</v>
          </cell>
          <cell r="AF57">
            <v>2880107.37</v>
          </cell>
          <cell r="AG57">
            <v>30438.879999999997</v>
          </cell>
          <cell r="AH57">
            <v>0</v>
          </cell>
          <cell r="AI57">
            <v>2739001.85</v>
          </cell>
          <cell r="AJ57">
            <v>171544.4</v>
          </cell>
          <cell r="AK57">
            <v>0</v>
          </cell>
          <cell r="AL57">
            <v>0</v>
          </cell>
          <cell r="AM57">
            <v>3506.97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8400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6336</v>
          </cell>
          <cell r="AZ57">
            <v>0</v>
          </cell>
          <cell r="BA57">
            <v>161371</v>
          </cell>
          <cell r="BB57">
            <v>0</v>
          </cell>
          <cell r="BC57">
            <v>0</v>
          </cell>
        </row>
        <row r="58">
          <cell r="B58">
            <v>1114</v>
          </cell>
          <cell r="C58" t="str">
            <v>Ghyllgrove C P</v>
          </cell>
          <cell r="D58">
            <v>3598344.86</v>
          </cell>
          <cell r="E58">
            <v>3598344.86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467637.57999999996</v>
          </cell>
          <cell r="K58">
            <v>467637.58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340170</v>
          </cell>
          <cell r="Q58">
            <v>340170</v>
          </cell>
          <cell r="R58">
            <v>0</v>
          </cell>
          <cell r="S58">
            <v>6547.59</v>
          </cell>
          <cell r="T58">
            <v>6547.59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 t="b">
            <v>1</v>
          </cell>
          <cell r="Z58">
            <v>0</v>
          </cell>
          <cell r="AA58">
            <v>0</v>
          </cell>
          <cell r="AB58">
            <v>73147</v>
          </cell>
          <cell r="AC58">
            <v>73147</v>
          </cell>
          <cell r="AD58">
            <v>0</v>
          </cell>
          <cell r="AE58">
            <v>4858605.9899999993</v>
          </cell>
          <cell r="AF58">
            <v>4843879.0199999996</v>
          </cell>
          <cell r="AG58">
            <v>14726.969999999998</v>
          </cell>
          <cell r="AH58">
            <v>0</v>
          </cell>
          <cell r="AI58">
            <v>4344110.03</v>
          </cell>
          <cell r="AJ58">
            <v>514495.96</v>
          </cell>
          <cell r="AK58">
            <v>0</v>
          </cell>
          <cell r="AL58">
            <v>0</v>
          </cell>
          <cell r="AM58">
            <v>5218.8500000000004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940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336088</v>
          </cell>
          <cell r="AY58">
            <v>33731</v>
          </cell>
          <cell r="AZ58">
            <v>0</v>
          </cell>
          <cell r="BA58">
            <v>0</v>
          </cell>
          <cell r="BB58">
            <v>0</v>
          </cell>
          <cell r="BC58">
            <v>144677</v>
          </cell>
        </row>
        <row r="59">
          <cell r="B59">
            <v>4216</v>
          </cell>
          <cell r="C59" t="str">
            <v>Stanway C P</v>
          </cell>
          <cell r="D59">
            <v>1950487</v>
          </cell>
          <cell r="E59">
            <v>1950487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112185.65999999997</v>
          </cell>
          <cell r="K59">
            <v>112185.66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94570</v>
          </cell>
          <cell r="Q59">
            <v>94570</v>
          </cell>
          <cell r="R59">
            <v>0</v>
          </cell>
          <cell r="S59">
            <v>885.64</v>
          </cell>
          <cell r="T59">
            <v>885.64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 t="b">
            <v>1</v>
          </cell>
          <cell r="Z59">
            <v>0</v>
          </cell>
          <cell r="AA59">
            <v>0</v>
          </cell>
          <cell r="AB59">
            <v>78096</v>
          </cell>
          <cell r="AC59">
            <v>78096</v>
          </cell>
          <cell r="AD59">
            <v>0</v>
          </cell>
          <cell r="AE59">
            <v>2436771.7999999998</v>
          </cell>
          <cell r="AF59">
            <v>2419128.94</v>
          </cell>
          <cell r="AG59">
            <v>17642.86</v>
          </cell>
          <cell r="AH59">
            <v>0</v>
          </cell>
          <cell r="AI59">
            <v>2241020</v>
          </cell>
          <cell r="AJ59">
            <v>195751.8</v>
          </cell>
          <cell r="AK59">
            <v>0</v>
          </cell>
          <cell r="AL59">
            <v>0</v>
          </cell>
          <cell r="AM59">
            <v>3364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36861</v>
          </cell>
          <cell r="BB59">
            <v>155000</v>
          </cell>
          <cell r="BC59">
            <v>1197</v>
          </cell>
        </row>
        <row r="60">
          <cell r="B60">
            <v>1870</v>
          </cell>
          <cell r="C60" t="str">
            <v>St Georges C P</v>
          </cell>
          <cell r="D60">
            <v>3435134.28</v>
          </cell>
          <cell r="E60">
            <v>3435134.28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139742.51999999999</v>
          </cell>
          <cell r="K60">
            <v>139742.51999999999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321670</v>
          </cell>
          <cell r="Q60">
            <v>321670</v>
          </cell>
          <cell r="R60">
            <v>0</v>
          </cell>
          <cell r="S60">
            <v>4256.93</v>
          </cell>
          <cell r="T60">
            <v>4256.93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 t="b">
            <v>1</v>
          </cell>
          <cell r="Z60">
            <v>0</v>
          </cell>
          <cell r="AA60">
            <v>0</v>
          </cell>
          <cell r="AB60">
            <v>79282</v>
          </cell>
          <cell r="AC60">
            <v>79282</v>
          </cell>
          <cell r="AD60">
            <v>0</v>
          </cell>
          <cell r="AE60">
            <v>4473609.05</v>
          </cell>
          <cell r="AF60">
            <v>4452145.8899999997</v>
          </cell>
          <cell r="AG60">
            <v>21463.16</v>
          </cell>
          <cell r="AH60">
            <v>0</v>
          </cell>
          <cell r="AI60">
            <v>3716790.56</v>
          </cell>
          <cell r="AJ60">
            <v>756818.49</v>
          </cell>
          <cell r="AK60">
            <v>0</v>
          </cell>
          <cell r="AL60">
            <v>0</v>
          </cell>
          <cell r="AM60">
            <v>4970.3100000000004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221966</v>
          </cell>
          <cell r="BB60">
            <v>530000</v>
          </cell>
          <cell r="BC60">
            <v>4852</v>
          </cell>
        </row>
        <row r="61">
          <cell r="B61">
            <v>4770</v>
          </cell>
          <cell r="C61" t="str">
            <v>Oakfield P</v>
          </cell>
          <cell r="D61">
            <v>2063946.94</v>
          </cell>
          <cell r="E61">
            <v>2063946.94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40812.44</v>
          </cell>
          <cell r="K61">
            <v>40812.44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78440</v>
          </cell>
          <cell r="Q61">
            <v>78440</v>
          </cell>
          <cell r="R61">
            <v>0</v>
          </cell>
          <cell r="S61">
            <v>494.18</v>
          </cell>
          <cell r="T61">
            <v>494.18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 t="b">
            <v>1</v>
          </cell>
          <cell r="Z61">
            <v>0</v>
          </cell>
          <cell r="AA61">
            <v>0</v>
          </cell>
          <cell r="AB61">
            <v>88388</v>
          </cell>
          <cell r="AC61">
            <v>88388</v>
          </cell>
          <cell r="AD61">
            <v>0</v>
          </cell>
          <cell r="AE61">
            <v>2309853.9500000002</v>
          </cell>
          <cell r="AF61">
            <v>2301786.11</v>
          </cell>
          <cell r="AG61">
            <v>8067.84</v>
          </cell>
          <cell r="AH61">
            <v>0</v>
          </cell>
          <cell r="AI61">
            <v>2055563.4</v>
          </cell>
          <cell r="AJ61">
            <v>254290.55</v>
          </cell>
          <cell r="AK61">
            <v>0</v>
          </cell>
          <cell r="AL61">
            <v>0</v>
          </cell>
          <cell r="AM61">
            <v>3567.64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249291</v>
          </cell>
          <cell r="BC61">
            <v>5000</v>
          </cell>
        </row>
        <row r="62">
          <cell r="B62">
            <v>1814</v>
          </cell>
          <cell r="C62" t="str">
            <v>Brinkley Grove P</v>
          </cell>
          <cell r="D62">
            <v>2092797.81</v>
          </cell>
          <cell r="E62">
            <v>2092797.81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82254.92</v>
          </cell>
          <cell r="K62">
            <v>82254.92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161499</v>
          </cell>
          <cell r="Q62">
            <v>161499</v>
          </cell>
          <cell r="R62">
            <v>0</v>
          </cell>
          <cell r="S62">
            <v>3716.29</v>
          </cell>
          <cell r="T62">
            <v>3716.29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 t="b">
            <v>1</v>
          </cell>
          <cell r="Z62">
            <v>0</v>
          </cell>
          <cell r="AA62">
            <v>0</v>
          </cell>
          <cell r="AB62">
            <v>77398</v>
          </cell>
          <cell r="AC62">
            <v>77398</v>
          </cell>
          <cell r="AD62">
            <v>0</v>
          </cell>
          <cell r="AE62">
            <v>2727087</v>
          </cell>
          <cell r="AF62">
            <v>2714221.2399999998</v>
          </cell>
          <cell r="AG62">
            <v>12865.76</v>
          </cell>
          <cell r="AH62">
            <v>0</v>
          </cell>
          <cell r="AI62">
            <v>2425194.65</v>
          </cell>
          <cell r="AJ62">
            <v>301892.34999999998</v>
          </cell>
          <cell r="AK62">
            <v>0</v>
          </cell>
          <cell r="AL62">
            <v>0</v>
          </cell>
          <cell r="AM62">
            <v>3506.97</v>
          </cell>
          <cell r="AN62">
            <v>-3415.96</v>
          </cell>
          <cell r="AO62">
            <v>3000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34193</v>
          </cell>
          <cell r="AZ62">
            <v>0</v>
          </cell>
          <cell r="BA62">
            <v>110160</v>
          </cell>
          <cell r="BB62">
            <v>157141</v>
          </cell>
          <cell r="BC62">
            <v>0</v>
          </cell>
        </row>
        <row r="63">
          <cell r="B63">
            <v>2682</v>
          </cell>
          <cell r="C63" t="str">
            <v>Holy Trinity CE P</v>
          </cell>
          <cell r="D63">
            <v>1185721.44</v>
          </cell>
          <cell r="E63">
            <v>1185721.44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55559.49</v>
          </cell>
          <cell r="K63">
            <v>55559.49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61073</v>
          </cell>
          <cell r="Q63">
            <v>61073</v>
          </cell>
          <cell r="R63">
            <v>0</v>
          </cell>
          <cell r="S63">
            <v>20034</v>
          </cell>
          <cell r="T63">
            <v>20034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b">
            <v>1</v>
          </cell>
          <cell r="Z63">
            <v>0</v>
          </cell>
          <cell r="AA63">
            <v>0</v>
          </cell>
          <cell r="AB63">
            <v>49013</v>
          </cell>
          <cell r="AC63">
            <v>49013</v>
          </cell>
          <cell r="AD63">
            <v>0</v>
          </cell>
          <cell r="AE63">
            <v>1456497.93</v>
          </cell>
          <cell r="AF63">
            <v>1456497.9299999997</v>
          </cell>
          <cell r="AG63">
            <v>0</v>
          </cell>
          <cell r="AH63">
            <v>0</v>
          </cell>
          <cell r="AI63">
            <v>1267278.4099999999</v>
          </cell>
          <cell r="AJ63">
            <v>189219.52</v>
          </cell>
          <cell r="AK63">
            <v>0</v>
          </cell>
          <cell r="AL63">
            <v>0</v>
          </cell>
          <cell r="AM63">
            <v>1816.56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90996</v>
          </cell>
          <cell r="BB63">
            <v>0</v>
          </cell>
          <cell r="BC63">
            <v>98224</v>
          </cell>
        </row>
        <row r="64">
          <cell r="B64">
            <v>2250</v>
          </cell>
          <cell r="C64" t="str">
            <v>Farnham CE P</v>
          </cell>
          <cell r="D64">
            <v>324535.67</v>
          </cell>
          <cell r="E64">
            <v>324535.67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39812.04</v>
          </cell>
          <cell r="K64">
            <v>39812.04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7400</v>
          </cell>
          <cell r="Q64">
            <v>7400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b">
            <v>1</v>
          </cell>
          <cell r="Z64">
            <v>0</v>
          </cell>
          <cell r="AA64">
            <v>0</v>
          </cell>
          <cell r="AB64">
            <v>18642</v>
          </cell>
          <cell r="AC64">
            <v>18642</v>
          </cell>
          <cell r="AD64">
            <v>0</v>
          </cell>
          <cell r="AE64">
            <v>518468.02999999997</v>
          </cell>
          <cell r="AF64">
            <v>493087.45999999996</v>
          </cell>
          <cell r="AG64">
            <v>25380.57</v>
          </cell>
          <cell r="AH64">
            <v>0</v>
          </cell>
          <cell r="AI64">
            <v>414614.37</v>
          </cell>
          <cell r="AJ64">
            <v>103853.66</v>
          </cell>
          <cell r="AK64">
            <v>0</v>
          </cell>
          <cell r="AL64">
            <v>0</v>
          </cell>
          <cell r="AM64">
            <v>294.35000000000002</v>
          </cell>
          <cell r="AN64">
            <v>0</v>
          </cell>
          <cell r="AO64">
            <v>0</v>
          </cell>
          <cell r="AP64">
            <v>8309.68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79955</v>
          </cell>
          <cell r="BB64">
            <v>0</v>
          </cell>
          <cell r="BC64">
            <v>0</v>
          </cell>
        </row>
        <row r="65">
          <cell r="B65">
            <v>1838</v>
          </cell>
          <cell r="C65" t="str">
            <v>Lexden C P</v>
          </cell>
          <cell r="D65">
            <v>1344349.69</v>
          </cell>
          <cell r="E65">
            <v>1344349.69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198451.10000000003</v>
          </cell>
          <cell r="K65">
            <v>198451.1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94790</v>
          </cell>
          <cell r="Q65">
            <v>94790</v>
          </cell>
          <cell r="R65">
            <v>0</v>
          </cell>
          <cell r="S65">
            <v>1915</v>
          </cell>
          <cell r="T65">
            <v>1915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b">
            <v>1</v>
          </cell>
          <cell r="Z65">
            <v>0</v>
          </cell>
          <cell r="AA65">
            <v>0</v>
          </cell>
          <cell r="AB65">
            <v>41814</v>
          </cell>
          <cell r="AC65">
            <v>41814</v>
          </cell>
          <cell r="AD65">
            <v>0</v>
          </cell>
          <cell r="AE65">
            <v>1842597.66</v>
          </cell>
          <cell r="AF65">
            <v>1839957.92</v>
          </cell>
          <cell r="AG65">
            <v>2639.7400000000016</v>
          </cell>
          <cell r="AH65">
            <v>0</v>
          </cell>
          <cell r="AI65">
            <v>1683118.12</v>
          </cell>
          <cell r="AJ65">
            <v>159479.54</v>
          </cell>
          <cell r="AK65">
            <v>0</v>
          </cell>
          <cell r="AL65">
            <v>0</v>
          </cell>
          <cell r="AM65">
            <v>1639.95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32677</v>
          </cell>
          <cell r="BB65">
            <v>102189</v>
          </cell>
          <cell r="BC65">
            <v>20000</v>
          </cell>
        </row>
        <row r="66">
          <cell r="B66">
            <v>2070</v>
          </cell>
          <cell r="C66" t="str">
            <v>Danbury Park C P</v>
          </cell>
          <cell r="D66">
            <v>1284028.78</v>
          </cell>
          <cell r="E66">
            <v>1284028.78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23860.2</v>
          </cell>
          <cell r="K66">
            <v>23860.2</v>
          </cell>
          <cell r="L66">
            <v>0</v>
          </cell>
          <cell r="M66">
            <v>253.8</v>
          </cell>
          <cell r="N66">
            <v>253.8</v>
          </cell>
          <cell r="O66">
            <v>0</v>
          </cell>
          <cell r="P66">
            <v>27710</v>
          </cell>
          <cell r="Q66">
            <v>27710</v>
          </cell>
          <cell r="R66">
            <v>0</v>
          </cell>
          <cell r="S66">
            <v>1200</v>
          </cell>
          <cell r="T66">
            <v>1200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b">
            <v>1</v>
          </cell>
          <cell r="Z66">
            <v>0</v>
          </cell>
          <cell r="AA66">
            <v>0</v>
          </cell>
          <cell r="AB66">
            <v>60048</v>
          </cell>
          <cell r="AC66">
            <v>60048</v>
          </cell>
          <cell r="AD66">
            <v>0</v>
          </cell>
          <cell r="AE66">
            <v>1474829.84</v>
          </cell>
          <cell r="AF66">
            <v>1474829.42</v>
          </cell>
          <cell r="AG66">
            <v>0.41999999999825377</v>
          </cell>
          <cell r="AH66">
            <v>0</v>
          </cell>
          <cell r="AI66">
            <v>1346044.17</v>
          </cell>
          <cell r="AJ66">
            <v>128785.67</v>
          </cell>
          <cell r="AK66">
            <v>0</v>
          </cell>
          <cell r="AL66">
            <v>0</v>
          </cell>
          <cell r="AM66">
            <v>2178.19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253.8</v>
          </cell>
          <cell r="AW66">
            <v>0</v>
          </cell>
          <cell r="AX66">
            <v>0</v>
          </cell>
          <cell r="AY66">
            <v>1560</v>
          </cell>
          <cell r="AZ66">
            <v>0</v>
          </cell>
          <cell r="BA66">
            <v>113033</v>
          </cell>
          <cell r="BB66">
            <v>0</v>
          </cell>
          <cell r="BC66">
            <v>14192</v>
          </cell>
        </row>
        <row r="67">
          <cell r="B67">
            <v>4150</v>
          </cell>
          <cell r="C67" t="str">
            <v>Trinity St Marys CE P</v>
          </cell>
          <cell r="D67">
            <v>834917.53999999992</v>
          </cell>
          <cell r="E67">
            <v>834917.54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41531.32</v>
          </cell>
          <cell r="K67">
            <v>41531.32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32170</v>
          </cell>
          <cell r="Q67">
            <v>32170</v>
          </cell>
          <cell r="R67">
            <v>0</v>
          </cell>
          <cell r="S67">
            <v>5585.64</v>
          </cell>
          <cell r="T67">
            <v>5585.64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 t="b">
            <v>1</v>
          </cell>
          <cell r="Z67">
            <v>0</v>
          </cell>
          <cell r="AA67">
            <v>0</v>
          </cell>
          <cell r="AB67">
            <v>39030</v>
          </cell>
          <cell r="AC67">
            <v>39030</v>
          </cell>
          <cell r="AD67">
            <v>0</v>
          </cell>
          <cell r="AE67">
            <v>1195137.3799999999</v>
          </cell>
          <cell r="AF67">
            <v>1187546.2</v>
          </cell>
          <cell r="AG67">
            <v>7591.18</v>
          </cell>
          <cell r="AH67">
            <v>0</v>
          </cell>
          <cell r="AI67">
            <v>923216.09</v>
          </cell>
          <cell r="AJ67">
            <v>271921.28999999998</v>
          </cell>
          <cell r="AK67">
            <v>0</v>
          </cell>
          <cell r="AL67">
            <v>0</v>
          </cell>
          <cell r="AM67">
            <v>1370.83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2788</v>
          </cell>
          <cell r="AZ67">
            <v>0</v>
          </cell>
          <cell r="BA67">
            <v>164486</v>
          </cell>
          <cell r="BB67">
            <v>0</v>
          </cell>
          <cell r="BC67">
            <v>95448</v>
          </cell>
        </row>
        <row r="68">
          <cell r="B68">
            <v>4366</v>
          </cell>
          <cell r="C68" t="str">
            <v>Terling CE P</v>
          </cell>
          <cell r="D68">
            <v>637519.42999999993</v>
          </cell>
          <cell r="E68">
            <v>637519.43000000005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26763.19</v>
          </cell>
          <cell r="K68">
            <v>26763.19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24380</v>
          </cell>
          <cell r="Q68">
            <v>24380</v>
          </cell>
          <cell r="R68">
            <v>0</v>
          </cell>
          <cell r="S68">
            <v>856.93</v>
          </cell>
          <cell r="T68">
            <v>856.93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b">
            <v>1</v>
          </cell>
          <cell r="Z68">
            <v>0</v>
          </cell>
          <cell r="AA68">
            <v>0</v>
          </cell>
          <cell r="AB68">
            <v>33410</v>
          </cell>
          <cell r="AC68">
            <v>33410</v>
          </cell>
          <cell r="AD68">
            <v>0</v>
          </cell>
          <cell r="AE68">
            <v>915417.91999999993</v>
          </cell>
          <cell r="AF68">
            <v>892688.47</v>
          </cell>
          <cell r="AG68">
            <v>22729.45</v>
          </cell>
          <cell r="AH68">
            <v>0</v>
          </cell>
          <cell r="AI68">
            <v>737278.32</v>
          </cell>
          <cell r="AJ68">
            <v>178139.6</v>
          </cell>
          <cell r="AK68">
            <v>0</v>
          </cell>
          <cell r="AL68">
            <v>0</v>
          </cell>
          <cell r="AM68">
            <v>866.23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5185</v>
          </cell>
          <cell r="BA68">
            <v>106287</v>
          </cell>
          <cell r="BB68">
            <v>49531</v>
          </cell>
          <cell r="BC68">
            <v>6000</v>
          </cell>
        </row>
        <row r="69">
          <cell r="B69">
            <v>3336</v>
          </cell>
          <cell r="C69" t="str">
            <v>Wentworth C P</v>
          </cell>
          <cell r="D69">
            <v>2194714.58</v>
          </cell>
          <cell r="E69">
            <v>2194714.58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51080.69</v>
          </cell>
          <cell r="K69">
            <v>51080.69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98800</v>
          </cell>
          <cell r="Q69">
            <v>98800</v>
          </cell>
          <cell r="R69">
            <v>0</v>
          </cell>
          <cell r="S69">
            <v>7570.79</v>
          </cell>
          <cell r="T69">
            <v>7570.79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 t="b">
            <v>1</v>
          </cell>
          <cell r="Z69">
            <v>0</v>
          </cell>
          <cell r="AA69">
            <v>0</v>
          </cell>
          <cell r="AB69">
            <v>85809</v>
          </cell>
          <cell r="AC69">
            <v>85809</v>
          </cell>
          <cell r="AD69">
            <v>0</v>
          </cell>
          <cell r="AE69">
            <v>2604633.1800000002</v>
          </cell>
          <cell r="AF69">
            <v>2604633.1799999997</v>
          </cell>
          <cell r="AG69">
            <v>0</v>
          </cell>
          <cell r="AH69">
            <v>0</v>
          </cell>
          <cell r="AI69">
            <v>2386808.2999999998</v>
          </cell>
          <cell r="AJ69">
            <v>217824.88</v>
          </cell>
          <cell r="AK69">
            <v>0</v>
          </cell>
          <cell r="AL69">
            <v>0</v>
          </cell>
          <cell r="AM69">
            <v>3691.99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500</v>
          </cell>
          <cell r="AT69">
            <v>0</v>
          </cell>
          <cell r="AU69">
            <v>0</v>
          </cell>
          <cell r="AV69">
            <v>0</v>
          </cell>
          <cell r="AW69">
            <v>10280</v>
          </cell>
          <cell r="AX69">
            <v>0</v>
          </cell>
          <cell r="AY69">
            <v>0</v>
          </cell>
          <cell r="AZ69">
            <v>34443</v>
          </cell>
          <cell r="BA69">
            <v>81770</v>
          </cell>
          <cell r="BB69">
            <v>80078</v>
          </cell>
          <cell r="BC69">
            <v>11254</v>
          </cell>
        </row>
        <row r="70">
          <cell r="B70">
            <v>5890</v>
          </cell>
          <cell r="C70" t="str">
            <v>St Benedict's College</v>
          </cell>
          <cell r="D70">
            <v>5825193.1499999994</v>
          </cell>
          <cell r="E70">
            <v>5825193.1500000004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181912.45</v>
          </cell>
          <cell r="K70">
            <v>181912.45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162511</v>
          </cell>
          <cell r="Q70">
            <v>162511</v>
          </cell>
          <cell r="R70">
            <v>0</v>
          </cell>
          <cell r="S70">
            <v>4713.8599999999997</v>
          </cell>
          <cell r="T70">
            <v>4713.8599999999997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b">
            <v>1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6459265.21</v>
          </cell>
          <cell r="AF70">
            <v>6459265.21</v>
          </cell>
          <cell r="AG70">
            <v>0</v>
          </cell>
          <cell r="AH70">
            <v>0</v>
          </cell>
          <cell r="AI70">
            <v>6135517.5999999996</v>
          </cell>
          <cell r="AJ70">
            <v>323747.61</v>
          </cell>
          <cell r="AK70">
            <v>0</v>
          </cell>
          <cell r="AL70">
            <v>0</v>
          </cell>
          <cell r="AM70">
            <v>7560.59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6579</v>
          </cell>
          <cell r="AT70">
            <v>0</v>
          </cell>
          <cell r="AU70">
            <v>0</v>
          </cell>
          <cell r="AV70">
            <v>0</v>
          </cell>
          <cell r="AW70">
            <v>21687</v>
          </cell>
          <cell r="AX70">
            <v>0</v>
          </cell>
          <cell r="AY70">
            <v>23699</v>
          </cell>
          <cell r="AZ70">
            <v>0</v>
          </cell>
          <cell r="BA70">
            <v>110556</v>
          </cell>
          <cell r="BB70">
            <v>167806</v>
          </cell>
          <cell r="BC70">
            <v>0</v>
          </cell>
        </row>
        <row r="71">
          <cell r="B71">
            <v>2844</v>
          </cell>
          <cell r="C71" t="str">
            <v>Chase Lane P</v>
          </cell>
          <cell r="D71">
            <v>2284580.63</v>
          </cell>
          <cell r="E71">
            <v>2284580.63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109326.93000000001</v>
          </cell>
          <cell r="K71">
            <v>109326.93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171947</v>
          </cell>
          <cell r="Q71">
            <v>171947</v>
          </cell>
          <cell r="R71">
            <v>0</v>
          </cell>
          <cell r="S71">
            <v>5371.29</v>
          </cell>
          <cell r="T71">
            <v>5371.29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b">
            <v>1</v>
          </cell>
          <cell r="Z71">
            <v>0</v>
          </cell>
          <cell r="AA71">
            <v>0</v>
          </cell>
          <cell r="AB71">
            <v>64936</v>
          </cell>
          <cell r="AC71">
            <v>64936</v>
          </cell>
          <cell r="AD71">
            <v>0</v>
          </cell>
          <cell r="AE71">
            <v>3072016.2399999998</v>
          </cell>
          <cell r="AF71">
            <v>3045971.51</v>
          </cell>
          <cell r="AG71">
            <v>26044.729999999996</v>
          </cell>
          <cell r="AH71">
            <v>0</v>
          </cell>
          <cell r="AI71">
            <v>2720802.35</v>
          </cell>
          <cell r="AJ71">
            <v>351213.89</v>
          </cell>
          <cell r="AK71">
            <v>0</v>
          </cell>
          <cell r="AL71">
            <v>0</v>
          </cell>
          <cell r="AM71">
            <v>3414.46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2000</v>
          </cell>
          <cell r="AT71">
            <v>0</v>
          </cell>
          <cell r="AU71">
            <v>0</v>
          </cell>
          <cell r="AV71">
            <v>0</v>
          </cell>
          <cell r="AW71">
            <v>4651</v>
          </cell>
          <cell r="AX71">
            <v>0</v>
          </cell>
          <cell r="AY71">
            <v>19731</v>
          </cell>
          <cell r="AZ71">
            <v>0</v>
          </cell>
          <cell r="BA71">
            <v>159299</v>
          </cell>
          <cell r="BB71">
            <v>0</v>
          </cell>
          <cell r="BC71">
            <v>150000</v>
          </cell>
        </row>
        <row r="72">
          <cell r="B72">
            <v>2211</v>
          </cell>
          <cell r="C72" t="str">
            <v>Epping P</v>
          </cell>
          <cell r="D72">
            <v>2019198.28</v>
          </cell>
          <cell r="E72">
            <v>2019198.28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42977.340000000004</v>
          </cell>
          <cell r="K72">
            <v>42977.34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106992</v>
          </cell>
          <cell r="Q72">
            <v>106992</v>
          </cell>
          <cell r="R72">
            <v>0</v>
          </cell>
          <cell r="S72">
            <v>9570.880000000001</v>
          </cell>
          <cell r="T72">
            <v>9570.8799999999992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b">
            <v>1</v>
          </cell>
          <cell r="Z72">
            <v>0</v>
          </cell>
          <cell r="AA72">
            <v>0</v>
          </cell>
          <cell r="AB72">
            <v>89524</v>
          </cell>
          <cell r="AC72">
            <v>89524</v>
          </cell>
          <cell r="AD72">
            <v>0</v>
          </cell>
          <cell r="AE72">
            <v>2312084.12</v>
          </cell>
          <cell r="AF72">
            <v>2294150.3899999997</v>
          </cell>
          <cell r="AG72">
            <v>17933.729999999996</v>
          </cell>
          <cell r="AH72">
            <v>0</v>
          </cell>
          <cell r="AI72">
            <v>2196391.6800000002</v>
          </cell>
          <cell r="AJ72">
            <v>115692.44</v>
          </cell>
          <cell r="AK72">
            <v>0</v>
          </cell>
          <cell r="AL72">
            <v>0</v>
          </cell>
          <cell r="AM72">
            <v>3456.42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1080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103008</v>
          </cell>
          <cell r="BC72">
            <v>0</v>
          </cell>
        </row>
        <row r="73">
          <cell r="B73">
            <v>8061</v>
          </cell>
          <cell r="C73" t="str">
            <v>Harlow Fields</v>
          </cell>
          <cell r="D73">
            <v>1240000</v>
          </cell>
          <cell r="E73">
            <v>1240000</v>
          </cell>
          <cell r="F73">
            <v>0</v>
          </cell>
          <cell r="G73">
            <v>414804.72</v>
          </cell>
          <cell r="H73">
            <v>414804.72</v>
          </cell>
          <cell r="I73">
            <v>0</v>
          </cell>
          <cell r="J73">
            <v>2712329.4099999997</v>
          </cell>
          <cell r="K73">
            <v>2712329.41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52905</v>
          </cell>
          <cell r="Q73">
            <v>52905</v>
          </cell>
          <cell r="R73">
            <v>0</v>
          </cell>
          <cell r="S73">
            <v>5170.88</v>
          </cell>
          <cell r="T73">
            <v>5170.88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 t="b">
            <v>1</v>
          </cell>
          <cell r="Z73">
            <v>0</v>
          </cell>
          <cell r="AA73">
            <v>0</v>
          </cell>
          <cell r="AB73">
            <v>23594</v>
          </cell>
          <cell r="AC73">
            <v>23594</v>
          </cell>
          <cell r="AD73">
            <v>0</v>
          </cell>
          <cell r="AE73">
            <v>4212748</v>
          </cell>
          <cell r="AF73">
            <v>4188286.7499999995</v>
          </cell>
          <cell r="AG73">
            <v>24461.249999999996</v>
          </cell>
          <cell r="AH73">
            <v>0</v>
          </cell>
          <cell r="AI73">
            <v>4838352.54</v>
          </cell>
          <cell r="AJ73">
            <v>-625604.54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69848.58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-625605</v>
          </cell>
        </row>
        <row r="74">
          <cell r="B74">
            <v>2102</v>
          </cell>
          <cell r="C74" t="str">
            <v>Doddinghurst C I</v>
          </cell>
          <cell r="D74">
            <v>803565.88</v>
          </cell>
          <cell r="E74">
            <v>803565.88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99926.45</v>
          </cell>
          <cell r="K74">
            <v>99926.45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22200</v>
          </cell>
          <cell r="Q74">
            <v>22200</v>
          </cell>
          <cell r="R74">
            <v>0</v>
          </cell>
          <cell r="S74">
            <v>2250</v>
          </cell>
          <cell r="T74">
            <v>2250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b">
            <v>1</v>
          </cell>
          <cell r="Z74">
            <v>0</v>
          </cell>
          <cell r="AA74">
            <v>0</v>
          </cell>
          <cell r="AB74">
            <v>82701</v>
          </cell>
          <cell r="AC74">
            <v>82701</v>
          </cell>
          <cell r="AD74">
            <v>0</v>
          </cell>
          <cell r="AE74">
            <v>1009644.24</v>
          </cell>
          <cell r="AF74">
            <v>1005384.9600000001</v>
          </cell>
          <cell r="AG74">
            <v>4259.2800000000007</v>
          </cell>
          <cell r="AH74">
            <v>0</v>
          </cell>
          <cell r="AI74">
            <v>929162.38</v>
          </cell>
          <cell r="AJ74">
            <v>80481.86</v>
          </cell>
          <cell r="AK74">
            <v>0</v>
          </cell>
          <cell r="AL74">
            <v>0</v>
          </cell>
          <cell r="AM74">
            <v>1206.32</v>
          </cell>
          <cell r="AN74">
            <v>0</v>
          </cell>
          <cell r="AO74">
            <v>0.01</v>
          </cell>
          <cell r="AP74">
            <v>42242.559999999998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41640</v>
          </cell>
          <cell r="BB74">
            <v>34583</v>
          </cell>
          <cell r="BC74">
            <v>0</v>
          </cell>
        </row>
        <row r="75">
          <cell r="B75">
            <v>2372</v>
          </cell>
          <cell r="C75" t="str">
            <v xml:space="preserve">St Michaels CE J </v>
          </cell>
          <cell r="D75">
            <v>1185951.6599999999</v>
          </cell>
          <cell r="E75">
            <v>1185951.6599999999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79367.320000000007</v>
          </cell>
          <cell r="K75">
            <v>79367.320000000007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91340</v>
          </cell>
          <cell r="Q75">
            <v>91340</v>
          </cell>
          <cell r="R75">
            <v>0</v>
          </cell>
          <cell r="S75">
            <v>3656.93</v>
          </cell>
          <cell r="T75">
            <v>3656.93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b">
            <v>1</v>
          </cell>
          <cell r="Z75">
            <v>0</v>
          </cell>
          <cell r="AA75">
            <v>0</v>
          </cell>
          <cell r="AB75">
            <v>18314</v>
          </cell>
          <cell r="AC75">
            <v>18314</v>
          </cell>
          <cell r="AD75">
            <v>0</v>
          </cell>
          <cell r="AE75">
            <v>1458215.03</v>
          </cell>
          <cell r="AF75">
            <v>1431084.68</v>
          </cell>
          <cell r="AG75">
            <v>27130.35</v>
          </cell>
          <cell r="AH75">
            <v>0</v>
          </cell>
          <cell r="AI75">
            <v>1346059.6700000002</v>
          </cell>
          <cell r="AJ75">
            <v>112155.36</v>
          </cell>
          <cell r="AK75">
            <v>0</v>
          </cell>
          <cell r="AL75">
            <v>0</v>
          </cell>
          <cell r="AM75">
            <v>1942.71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108018</v>
          </cell>
          <cell r="BB75">
            <v>0</v>
          </cell>
          <cell r="BC75">
            <v>0</v>
          </cell>
        </row>
        <row r="76">
          <cell r="B76">
            <v>2848</v>
          </cell>
          <cell r="C76" t="str">
            <v>Harwich C P &amp; N</v>
          </cell>
          <cell r="D76">
            <v>1606080.2799999996</v>
          </cell>
          <cell r="E76">
            <v>1606080.28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77748.569999999992</v>
          </cell>
          <cell r="K76">
            <v>77748.570000000007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173619</v>
          </cell>
          <cell r="Q76">
            <v>173619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b">
            <v>1</v>
          </cell>
          <cell r="Z76">
            <v>0</v>
          </cell>
          <cell r="AA76">
            <v>0</v>
          </cell>
          <cell r="AB76">
            <v>32898</v>
          </cell>
          <cell r="AC76">
            <v>32898</v>
          </cell>
          <cell r="AD76">
            <v>0</v>
          </cell>
          <cell r="AE76">
            <v>2034853</v>
          </cell>
          <cell r="AF76">
            <v>2029977.0999999999</v>
          </cell>
          <cell r="AG76">
            <v>4875.8999999999978</v>
          </cell>
          <cell r="AH76">
            <v>0</v>
          </cell>
          <cell r="AI76">
            <v>1896069.01</v>
          </cell>
          <cell r="AJ76">
            <v>138783.99</v>
          </cell>
          <cell r="AK76">
            <v>0</v>
          </cell>
          <cell r="AL76">
            <v>0</v>
          </cell>
          <cell r="AM76">
            <v>1715.64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112196</v>
          </cell>
          <cell r="BB76">
            <v>0</v>
          </cell>
          <cell r="BC76">
            <v>21712</v>
          </cell>
        </row>
        <row r="77">
          <cell r="B77">
            <v>2560</v>
          </cell>
          <cell r="C77" t="str">
            <v>Great Sampford C P</v>
          </cell>
          <cell r="D77">
            <v>555028.6100000001</v>
          </cell>
          <cell r="E77">
            <v>555028.61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12793.400000000001</v>
          </cell>
          <cell r="K77">
            <v>12793.4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5920</v>
          </cell>
          <cell r="Q77">
            <v>5920</v>
          </cell>
          <cell r="R77">
            <v>0</v>
          </cell>
          <cell r="S77">
            <v>4456.93</v>
          </cell>
          <cell r="T77">
            <v>4456.93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b">
            <v>1</v>
          </cell>
          <cell r="Z77">
            <v>0</v>
          </cell>
          <cell r="AA77">
            <v>0</v>
          </cell>
          <cell r="AB77">
            <v>27768</v>
          </cell>
          <cell r="AC77">
            <v>27768</v>
          </cell>
          <cell r="AD77">
            <v>0</v>
          </cell>
          <cell r="AE77">
            <v>781477.42</v>
          </cell>
          <cell r="AF77">
            <v>769391.18</v>
          </cell>
          <cell r="AG77">
            <v>12086.240000000002</v>
          </cell>
          <cell r="AH77">
            <v>0</v>
          </cell>
          <cell r="AI77">
            <v>617899.64</v>
          </cell>
          <cell r="AJ77">
            <v>163577.78</v>
          </cell>
          <cell r="AK77">
            <v>0</v>
          </cell>
          <cell r="AL77">
            <v>0</v>
          </cell>
          <cell r="AM77">
            <v>672.8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152856</v>
          </cell>
          <cell r="BB77">
            <v>0</v>
          </cell>
          <cell r="BC77">
            <v>0</v>
          </cell>
        </row>
        <row r="78">
          <cell r="B78">
            <v>4880</v>
          </cell>
          <cell r="C78" t="str">
            <v>Woodham Walter CE P</v>
          </cell>
          <cell r="D78">
            <v>686420.09</v>
          </cell>
          <cell r="E78">
            <v>686420.09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15436.119999999999</v>
          </cell>
          <cell r="K78">
            <v>15436.12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45490</v>
          </cell>
          <cell r="Q78">
            <v>45490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b">
            <v>1</v>
          </cell>
          <cell r="Z78">
            <v>0</v>
          </cell>
          <cell r="AA78">
            <v>0</v>
          </cell>
          <cell r="AB78">
            <v>36135</v>
          </cell>
          <cell r="AC78">
            <v>36135</v>
          </cell>
          <cell r="AD78">
            <v>0</v>
          </cell>
          <cell r="AE78">
            <v>821666.97</v>
          </cell>
          <cell r="AF78">
            <v>819406.13</v>
          </cell>
          <cell r="AG78">
            <v>2260.84</v>
          </cell>
          <cell r="AH78">
            <v>0</v>
          </cell>
          <cell r="AI78">
            <v>799541.57</v>
          </cell>
          <cell r="AJ78">
            <v>22125.4</v>
          </cell>
          <cell r="AK78">
            <v>0</v>
          </cell>
          <cell r="AL78">
            <v>0</v>
          </cell>
          <cell r="AM78">
            <v>891.46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17865</v>
          </cell>
          <cell r="BB78">
            <v>0</v>
          </cell>
          <cell r="BC78">
            <v>2000</v>
          </cell>
        </row>
        <row r="79">
          <cell r="B79">
            <v>1256</v>
          </cell>
          <cell r="C79" t="str">
            <v>Quilters C J</v>
          </cell>
          <cell r="D79">
            <v>1314802.76</v>
          </cell>
          <cell r="E79">
            <v>1314802.76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21147.919999999998</v>
          </cell>
          <cell r="K79">
            <v>21147.919999999998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35050</v>
          </cell>
          <cell r="Q79">
            <v>35050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b">
            <v>1</v>
          </cell>
          <cell r="Z79">
            <v>0</v>
          </cell>
          <cell r="AA79">
            <v>0</v>
          </cell>
          <cell r="AB79">
            <v>18641</v>
          </cell>
          <cell r="AC79">
            <v>18641</v>
          </cell>
          <cell r="AD79">
            <v>0</v>
          </cell>
          <cell r="AE79">
            <v>1521361.76</v>
          </cell>
          <cell r="AF79">
            <v>1521361.7599999998</v>
          </cell>
          <cell r="AG79">
            <v>0</v>
          </cell>
          <cell r="AH79">
            <v>0</v>
          </cell>
          <cell r="AI79">
            <v>1363173.39</v>
          </cell>
          <cell r="AJ79">
            <v>158188.37</v>
          </cell>
          <cell r="AK79">
            <v>0</v>
          </cell>
          <cell r="AL79">
            <v>0</v>
          </cell>
          <cell r="AM79">
            <v>2318.54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28716</v>
          </cell>
          <cell r="BB79">
            <v>127472</v>
          </cell>
          <cell r="BC79">
            <v>2000</v>
          </cell>
        </row>
        <row r="80">
          <cell r="B80">
            <v>1808</v>
          </cell>
          <cell r="C80" t="str">
            <v>St Peters CE P (Cog)</v>
          </cell>
          <cell r="D80">
            <v>1523578.25</v>
          </cell>
          <cell r="E80">
            <v>1523578.25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77534.259999999995</v>
          </cell>
          <cell r="K80">
            <v>77534.259999999995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76330</v>
          </cell>
          <cell r="Q80">
            <v>76330</v>
          </cell>
          <cell r="R80">
            <v>0</v>
          </cell>
          <cell r="S80">
            <v>1556.9299999999998</v>
          </cell>
          <cell r="T80">
            <v>1556.93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b">
            <v>1</v>
          </cell>
          <cell r="Z80">
            <v>0</v>
          </cell>
          <cell r="AA80">
            <v>0</v>
          </cell>
          <cell r="AB80">
            <v>65012</v>
          </cell>
          <cell r="AC80">
            <v>65012</v>
          </cell>
          <cell r="AD80">
            <v>0</v>
          </cell>
          <cell r="AE80">
            <v>1794217.05</v>
          </cell>
          <cell r="AF80">
            <v>1794090.44</v>
          </cell>
          <cell r="AG80">
            <v>126.61000000000058</v>
          </cell>
          <cell r="AH80">
            <v>0</v>
          </cell>
          <cell r="AI80">
            <v>1739573.5</v>
          </cell>
          <cell r="AJ80">
            <v>54643.55</v>
          </cell>
          <cell r="AK80">
            <v>0</v>
          </cell>
          <cell r="AL80">
            <v>0</v>
          </cell>
          <cell r="AM80">
            <v>2380.0300000000002</v>
          </cell>
          <cell r="AN80">
            <v>0</v>
          </cell>
          <cell r="AO80">
            <v>8711.81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45044</v>
          </cell>
          <cell r="BB80">
            <v>0</v>
          </cell>
          <cell r="BC80">
            <v>2000</v>
          </cell>
        </row>
        <row r="81">
          <cell r="B81">
            <v>1258</v>
          </cell>
          <cell r="C81" t="str">
            <v>Quilters C I</v>
          </cell>
          <cell r="D81">
            <v>881804.64</v>
          </cell>
          <cell r="E81">
            <v>881804.64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61701.33</v>
          </cell>
          <cell r="K81">
            <v>61701.33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6260</v>
          </cell>
          <cell r="Q81">
            <v>6260</v>
          </cell>
          <cell r="R81">
            <v>0</v>
          </cell>
          <cell r="S81">
            <v>1200</v>
          </cell>
          <cell r="T81">
            <v>1200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 t="b">
            <v>1</v>
          </cell>
          <cell r="Z81">
            <v>0</v>
          </cell>
          <cell r="AA81">
            <v>0</v>
          </cell>
          <cell r="AB81">
            <v>95718</v>
          </cell>
          <cell r="AC81">
            <v>95718</v>
          </cell>
          <cell r="AD81">
            <v>0</v>
          </cell>
          <cell r="AE81">
            <v>1187606.06</v>
          </cell>
          <cell r="AF81">
            <v>1187606.06</v>
          </cell>
          <cell r="AG81">
            <v>0</v>
          </cell>
          <cell r="AH81">
            <v>0</v>
          </cell>
          <cell r="AI81">
            <v>1010717.46</v>
          </cell>
          <cell r="AJ81">
            <v>176888.6</v>
          </cell>
          <cell r="AK81">
            <v>0</v>
          </cell>
          <cell r="AL81">
            <v>0</v>
          </cell>
          <cell r="AM81">
            <v>1548.54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29509</v>
          </cell>
          <cell r="BB81">
            <v>145380</v>
          </cell>
          <cell r="BC81">
            <v>2000</v>
          </cell>
        </row>
        <row r="82">
          <cell r="B82">
            <v>2480</v>
          </cell>
          <cell r="C82" t="str">
            <v>Great Bardfield C P</v>
          </cell>
          <cell r="D82">
            <v>702142.1</v>
          </cell>
          <cell r="E82">
            <v>702142.1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33949.75</v>
          </cell>
          <cell r="K82">
            <v>33949.75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30910</v>
          </cell>
          <cell r="Q82">
            <v>30910</v>
          </cell>
          <cell r="R82">
            <v>0</v>
          </cell>
          <cell r="S82">
            <v>3771.29</v>
          </cell>
          <cell r="T82">
            <v>3771.29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 t="b">
            <v>1</v>
          </cell>
          <cell r="Z82">
            <v>0</v>
          </cell>
          <cell r="AA82">
            <v>0</v>
          </cell>
          <cell r="AB82">
            <v>44150</v>
          </cell>
          <cell r="AC82">
            <v>44150</v>
          </cell>
          <cell r="AD82">
            <v>0</v>
          </cell>
          <cell r="AE82">
            <v>856422.88</v>
          </cell>
          <cell r="AF82">
            <v>854733.9</v>
          </cell>
          <cell r="AG82">
            <v>1688.9799999999996</v>
          </cell>
          <cell r="AH82">
            <v>0</v>
          </cell>
          <cell r="AI82">
            <v>825762.94</v>
          </cell>
          <cell r="AJ82">
            <v>30659.94</v>
          </cell>
          <cell r="AK82">
            <v>0</v>
          </cell>
          <cell r="AL82">
            <v>0</v>
          </cell>
          <cell r="AM82">
            <v>1017.61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23632</v>
          </cell>
          <cell r="AY82">
            <v>0</v>
          </cell>
          <cell r="AZ82">
            <v>0</v>
          </cell>
          <cell r="BA82">
            <v>1771</v>
          </cell>
          <cell r="BB82">
            <v>2000</v>
          </cell>
          <cell r="BC82">
            <v>3000</v>
          </cell>
        </row>
        <row r="83">
          <cell r="B83">
            <v>1506</v>
          </cell>
          <cell r="C83" t="str">
            <v>St Marys CE P (Bur)</v>
          </cell>
          <cell r="D83">
            <v>1192057.26</v>
          </cell>
          <cell r="E83">
            <v>1192057.26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74060.62</v>
          </cell>
          <cell r="K83">
            <v>74060.62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62022</v>
          </cell>
          <cell r="Q83">
            <v>62022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 t="b">
            <v>1</v>
          </cell>
          <cell r="Z83">
            <v>0</v>
          </cell>
          <cell r="AA83">
            <v>0</v>
          </cell>
          <cell r="AB83">
            <v>64915</v>
          </cell>
          <cell r="AC83">
            <v>64915</v>
          </cell>
          <cell r="AD83">
            <v>0</v>
          </cell>
          <cell r="AE83">
            <v>1504123.53</v>
          </cell>
          <cell r="AF83">
            <v>1487000.12</v>
          </cell>
          <cell r="AG83">
            <v>17123.410000000007</v>
          </cell>
          <cell r="AH83">
            <v>0</v>
          </cell>
          <cell r="AI83">
            <v>1450065.42</v>
          </cell>
          <cell r="AJ83">
            <v>54058.11</v>
          </cell>
          <cell r="AK83">
            <v>0</v>
          </cell>
          <cell r="AL83">
            <v>0</v>
          </cell>
          <cell r="AM83">
            <v>2035.22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1647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49038</v>
          </cell>
          <cell r="BB83">
            <v>0</v>
          </cell>
          <cell r="BC83">
            <v>0</v>
          </cell>
        </row>
        <row r="84">
          <cell r="B84">
            <v>1382</v>
          </cell>
          <cell r="C84" t="str">
            <v>St Michaels CE P (Bra)</v>
          </cell>
          <cell r="D84">
            <v>2024886.14</v>
          </cell>
          <cell r="E84">
            <v>2024886.14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162693.40999999997</v>
          </cell>
          <cell r="K84">
            <v>162693.41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125020</v>
          </cell>
          <cell r="Q84">
            <v>125020</v>
          </cell>
          <cell r="R84">
            <v>0</v>
          </cell>
          <cell r="S84">
            <v>4800</v>
          </cell>
          <cell r="T84">
            <v>4800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b">
            <v>1</v>
          </cell>
          <cell r="Z84">
            <v>0</v>
          </cell>
          <cell r="AA84">
            <v>0</v>
          </cell>
          <cell r="AB84">
            <v>82981</v>
          </cell>
          <cell r="AC84">
            <v>82981</v>
          </cell>
          <cell r="AD84">
            <v>0</v>
          </cell>
          <cell r="AE84">
            <v>2357241.3200000003</v>
          </cell>
          <cell r="AF84">
            <v>2299931.0699999998</v>
          </cell>
          <cell r="AG84">
            <v>57310.25</v>
          </cell>
          <cell r="AH84">
            <v>0</v>
          </cell>
          <cell r="AI84">
            <v>2126300</v>
          </cell>
          <cell r="AJ84">
            <v>230941.32</v>
          </cell>
          <cell r="AK84">
            <v>0</v>
          </cell>
          <cell r="AL84">
            <v>0</v>
          </cell>
          <cell r="AM84">
            <v>3506.97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6668</v>
          </cell>
          <cell r="BA84">
            <v>157589</v>
          </cell>
          <cell r="BB84">
            <v>0</v>
          </cell>
          <cell r="BC84">
            <v>0</v>
          </cell>
        </row>
        <row r="85">
          <cell r="B85">
            <v>4200</v>
          </cell>
          <cell r="C85" t="str">
            <v>Bentfield C P</v>
          </cell>
          <cell r="D85">
            <v>1258885.06</v>
          </cell>
          <cell r="E85">
            <v>1258885.06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513350</v>
          </cell>
          <cell r="K85">
            <v>513350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25580</v>
          </cell>
          <cell r="Q85">
            <v>25580</v>
          </cell>
          <cell r="R85">
            <v>0</v>
          </cell>
          <cell r="S85">
            <v>200</v>
          </cell>
          <cell r="T85">
            <v>200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 t="b">
            <v>1</v>
          </cell>
          <cell r="Z85">
            <v>0</v>
          </cell>
          <cell r="AA85">
            <v>0</v>
          </cell>
          <cell r="AB85">
            <v>56250</v>
          </cell>
          <cell r="AC85">
            <v>56250</v>
          </cell>
          <cell r="AD85">
            <v>0</v>
          </cell>
          <cell r="AE85">
            <v>1923810.01</v>
          </cell>
          <cell r="AF85">
            <v>1923810.0099999998</v>
          </cell>
          <cell r="AG85">
            <v>0</v>
          </cell>
          <cell r="AH85">
            <v>0</v>
          </cell>
          <cell r="AI85">
            <v>1903578.14</v>
          </cell>
          <cell r="AJ85">
            <v>20231.87</v>
          </cell>
          <cell r="AK85">
            <v>0</v>
          </cell>
          <cell r="AL85">
            <v>0</v>
          </cell>
          <cell r="AM85">
            <v>1606.31</v>
          </cell>
          <cell r="AN85">
            <v>0</v>
          </cell>
          <cell r="AO85">
            <v>0</v>
          </cell>
          <cell r="AP85">
            <v>41983.32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1156</v>
          </cell>
          <cell r="AZ85">
            <v>0</v>
          </cell>
          <cell r="BA85">
            <v>19076</v>
          </cell>
          <cell r="BB85">
            <v>0</v>
          </cell>
          <cell r="BC85">
            <v>0</v>
          </cell>
        </row>
        <row r="86">
          <cell r="B86">
            <v>2370</v>
          </cell>
          <cell r="C86" t="str">
            <v>Galleywood C I</v>
          </cell>
          <cell r="D86">
            <v>1009609.78</v>
          </cell>
          <cell r="E86">
            <v>1009609.78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41269.370000000003</v>
          </cell>
          <cell r="K86">
            <v>41269.370000000003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58810</v>
          </cell>
          <cell r="Q86">
            <v>58810</v>
          </cell>
          <cell r="R86">
            <v>0</v>
          </cell>
          <cell r="S86">
            <v>5835.64</v>
          </cell>
          <cell r="T86">
            <v>5835.64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 t="b">
            <v>1</v>
          </cell>
          <cell r="Z86">
            <v>0</v>
          </cell>
          <cell r="AA86">
            <v>0</v>
          </cell>
          <cell r="AB86">
            <v>70351</v>
          </cell>
          <cell r="AC86">
            <v>70351</v>
          </cell>
          <cell r="AD86">
            <v>0</v>
          </cell>
          <cell r="AE86">
            <v>1236708.22</v>
          </cell>
          <cell r="AF86">
            <v>1236708.22</v>
          </cell>
          <cell r="AG86">
            <v>0</v>
          </cell>
          <cell r="AH86">
            <v>0</v>
          </cell>
          <cell r="AI86">
            <v>1152598.48</v>
          </cell>
          <cell r="AJ86">
            <v>84109.74</v>
          </cell>
          <cell r="AK86">
            <v>0</v>
          </cell>
          <cell r="AL86">
            <v>0</v>
          </cell>
          <cell r="AM86">
            <v>1513.8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84110</v>
          </cell>
          <cell r="BB86">
            <v>0</v>
          </cell>
          <cell r="BC86">
            <v>0</v>
          </cell>
        </row>
        <row r="87">
          <cell r="B87">
            <v>1824</v>
          </cell>
          <cell r="C87" t="str">
            <v>Hamilton C P</v>
          </cell>
          <cell r="D87">
            <v>2070338.08</v>
          </cell>
          <cell r="E87">
            <v>2070338.08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109422.55</v>
          </cell>
          <cell r="K87">
            <v>109422.55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63480</v>
          </cell>
          <cell r="Q87">
            <v>63480</v>
          </cell>
          <cell r="R87">
            <v>0</v>
          </cell>
          <cell r="S87">
            <v>4656.93</v>
          </cell>
          <cell r="T87">
            <v>4656.93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 t="b">
            <v>1</v>
          </cell>
          <cell r="Z87">
            <v>0</v>
          </cell>
          <cell r="AA87">
            <v>0</v>
          </cell>
          <cell r="AB87">
            <v>91860</v>
          </cell>
          <cell r="AC87">
            <v>91860</v>
          </cell>
          <cell r="AD87">
            <v>0</v>
          </cell>
          <cell r="AE87">
            <v>2591191.5499999998</v>
          </cell>
          <cell r="AF87">
            <v>2591191.5500000003</v>
          </cell>
          <cell r="AG87">
            <v>0</v>
          </cell>
          <cell r="AH87">
            <v>0</v>
          </cell>
          <cell r="AI87">
            <v>2356753.67</v>
          </cell>
          <cell r="AJ87">
            <v>234437.88</v>
          </cell>
          <cell r="AK87">
            <v>0</v>
          </cell>
          <cell r="AL87">
            <v>0</v>
          </cell>
          <cell r="AM87">
            <v>3549.02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28500</v>
          </cell>
          <cell r="AY87">
            <v>0</v>
          </cell>
          <cell r="AZ87">
            <v>0</v>
          </cell>
          <cell r="BA87">
            <v>132704</v>
          </cell>
          <cell r="BB87">
            <v>22489</v>
          </cell>
          <cell r="BC87">
            <v>50745</v>
          </cell>
        </row>
        <row r="88">
          <cell r="B88">
            <v>3456</v>
          </cell>
          <cell r="C88" t="str">
            <v>Newport C P</v>
          </cell>
          <cell r="D88">
            <v>955188.75</v>
          </cell>
          <cell r="E88">
            <v>955188.75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68475.88</v>
          </cell>
          <cell r="K88">
            <v>68475.88</v>
          </cell>
          <cell r="L88">
            <v>0</v>
          </cell>
          <cell r="M88">
            <v>4500</v>
          </cell>
          <cell r="N88">
            <v>4500</v>
          </cell>
          <cell r="O88">
            <v>0</v>
          </cell>
          <cell r="P88">
            <v>55590</v>
          </cell>
          <cell r="Q88">
            <v>55590</v>
          </cell>
          <cell r="R88">
            <v>0</v>
          </cell>
          <cell r="S88">
            <v>1771.29</v>
          </cell>
          <cell r="T88">
            <v>1771.29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 t="b">
            <v>1</v>
          </cell>
          <cell r="Z88">
            <v>0</v>
          </cell>
          <cell r="AA88">
            <v>0</v>
          </cell>
          <cell r="AB88">
            <v>47479</v>
          </cell>
          <cell r="AC88">
            <v>47479</v>
          </cell>
          <cell r="AD88">
            <v>0</v>
          </cell>
          <cell r="AE88">
            <v>1130777.8</v>
          </cell>
          <cell r="AF88">
            <v>1122355.1200000001</v>
          </cell>
          <cell r="AG88">
            <v>8422.68</v>
          </cell>
          <cell r="AH88">
            <v>0</v>
          </cell>
          <cell r="AI88">
            <v>1080823.83</v>
          </cell>
          <cell r="AJ88">
            <v>49953.97</v>
          </cell>
          <cell r="AK88">
            <v>0</v>
          </cell>
          <cell r="AL88">
            <v>0</v>
          </cell>
          <cell r="AM88">
            <v>1572.67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3890</v>
          </cell>
          <cell r="AT88">
            <v>0</v>
          </cell>
          <cell r="AU88">
            <v>4500</v>
          </cell>
          <cell r="AV88">
            <v>0</v>
          </cell>
          <cell r="AW88">
            <v>11717</v>
          </cell>
          <cell r="AX88">
            <v>0</v>
          </cell>
          <cell r="AY88">
            <v>3273</v>
          </cell>
          <cell r="AZ88">
            <v>0</v>
          </cell>
          <cell r="BA88">
            <v>16282</v>
          </cell>
          <cell r="BB88">
            <v>8260</v>
          </cell>
          <cell r="BC88">
            <v>2000</v>
          </cell>
        </row>
        <row r="89">
          <cell r="B89">
            <v>1578</v>
          </cell>
          <cell r="C89" t="str">
            <v>St Katherine's CE P</v>
          </cell>
          <cell r="D89">
            <v>1110699.52</v>
          </cell>
          <cell r="E89">
            <v>1110699.52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91736.930000000008</v>
          </cell>
          <cell r="K89">
            <v>91736.93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26250</v>
          </cell>
          <cell r="Q89">
            <v>26250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 t="b">
            <v>1</v>
          </cell>
          <cell r="Z89">
            <v>0</v>
          </cell>
          <cell r="AA89">
            <v>0</v>
          </cell>
          <cell r="AB89">
            <v>43407</v>
          </cell>
          <cell r="AC89">
            <v>43407</v>
          </cell>
          <cell r="AD89">
            <v>0</v>
          </cell>
          <cell r="AE89">
            <v>1340711.03</v>
          </cell>
          <cell r="AF89">
            <v>1333244.69</v>
          </cell>
          <cell r="AG89">
            <v>7466.34</v>
          </cell>
          <cell r="AH89">
            <v>0</v>
          </cell>
          <cell r="AI89">
            <v>1248040.5</v>
          </cell>
          <cell r="AJ89">
            <v>92670.53</v>
          </cell>
          <cell r="AK89">
            <v>0</v>
          </cell>
          <cell r="AL89">
            <v>0</v>
          </cell>
          <cell r="AM89">
            <v>1682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4788</v>
          </cell>
          <cell r="AZ89">
            <v>0</v>
          </cell>
          <cell r="BA89">
            <v>50983</v>
          </cell>
          <cell r="BB89">
            <v>0</v>
          </cell>
          <cell r="BC89">
            <v>33770</v>
          </cell>
        </row>
        <row r="90">
          <cell r="B90">
            <v>1564</v>
          </cell>
          <cell r="C90" t="str">
            <v>Canvey C I</v>
          </cell>
          <cell r="D90">
            <v>1024200.2300000001</v>
          </cell>
          <cell r="E90">
            <v>1024200.23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61918.19</v>
          </cell>
          <cell r="K90">
            <v>61918.19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57720</v>
          </cell>
          <cell r="Q90">
            <v>57720</v>
          </cell>
          <cell r="R90">
            <v>0</v>
          </cell>
          <cell r="S90">
            <v>135412</v>
          </cell>
          <cell r="T90">
            <v>135412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 t="b">
            <v>1</v>
          </cell>
          <cell r="Z90">
            <v>0</v>
          </cell>
          <cell r="AA90">
            <v>0</v>
          </cell>
          <cell r="AB90">
            <v>72347</v>
          </cell>
          <cell r="AC90">
            <v>72347</v>
          </cell>
          <cell r="AD90">
            <v>0</v>
          </cell>
          <cell r="AE90">
            <v>1443317.22</v>
          </cell>
          <cell r="AF90">
            <v>1443317.2199999997</v>
          </cell>
          <cell r="AG90">
            <v>0</v>
          </cell>
          <cell r="AH90">
            <v>0</v>
          </cell>
          <cell r="AI90">
            <v>1220653.92</v>
          </cell>
          <cell r="AJ90">
            <v>222663.3</v>
          </cell>
          <cell r="AK90">
            <v>0</v>
          </cell>
          <cell r="AL90">
            <v>0</v>
          </cell>
          <cell r="AM90">
            <v>1513.8</v>
          </cell>
          <cell r="AN90">
            <v>0</v>
          </cell>
          <cell r="AO90">
            <v>10549.53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20563</v>
          </cell>
          <cell r="AX90">
            <v>5000</v>
          </cell>
          <cell r="AY90">
            <v>10100</v>
          </cell>
          <cell r="AZ90">
            <v>131246</v>
          </cell>
          <cell r="BA90">
            <v>49754</v>
          </cell>
          <cell r="BB90">
            <v>0</v>
          </cell>
          <cell r="BC90">
            <v>6000</v>
          </cell>
        </row>
        <row r="91">
          <cell r="B91">
            <v>4698</v>
          </cell>
          <cell r="C91" t="str">
            <v>Heathlands CE P</v>
          </cell>
          <cell r="D91">
            <v>2044014.83</v>
          </cell>
          <cell r="E91">
            <v>2044014.83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81918.75</v>
          </cell>
          <cell r="K91">
            <v>81918.75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66500</v>
          </cell>
          <cell r="Q91">
            <v>66500</v>
          </cell>
          <cell r="R91">
            <v>0</v>
          </cell>
          <cell r="S91">
            <v>6713.86</v>
          </cell>
          <cell r="T91">
            <v>6713.86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 t="b">
            <v>1</v>
          </cell>
          <cell r="Z91">
            <v>0</v>
          </cell>
          <cell r="AA91">
            <v>0</v>
          </cell>
          <cell r="AB91">
            <v>86069</v>
          </cell>
          <cell r="AC91">
            <v>86069</v>
          </cell>
          <cell r="AD91">
            <v>0</v>
          </cell>
          <cell r="AE91">
            <v>2344315.65</v>
          </cell>
          <cell r="AF91">
            <v>2325850.33</v>
          </cell>
          <cell r="AG91">
            <v>18465.32</v>
          </cell>
          <cell r="AH91">
            <v>0</v>
          </cell>
          <cell r="AI91">
            <v>2235498.16</v>
          </cell>
          <cell r="AJ91">
            <v>108817.49</v>
          </cell>
          <cell r="AK91">
            <v>0</v>
          </cell>
          <cell r="AL91">
            <v>0</v>
          </cell>
          <cell r="AM91">
            <v>3523.79</v>
          </cell>
          <cell r="AN91">
            <v>0</v>
          </cell>
          <cell r="AO91">
            <v>1500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6070</v>
          </cell>
          <cell r="AZ91">
            <v>0</v>
          </cell>
          <cell r="BA91">
            <v>44994</v>
          </cell>
          <cell r="BB91">
            <v>36037</v>
          </cell>
          <cell r="BC91">
            <v>10000</v>
          </cell>
        </row>
        <row r="92">
          <cell r="B92">
            <v>4438</v>
          </cell>
          <cell r="C92" t="str">
            <v>Milldene C P</v>
          </cell>
          <cell r="D92">
            <v>957475.83000000007</v>
          </cell>
          <cell r="E92">
            <v>957475.83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10883.76</v>
          </cell>
          <cell r="K92">
            <v>10883.76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47310</v>
          </cell>
          <cell r="Q92">
            <v>47310</v>
          </cell>
          <cell r="R92">
            <v>0</v>
          </cell>
          <cell r="S92">
            <v>3828.2200000000003</v>
          </cell>
          <cell r="T92">
            <v>3828.22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 t="b">
            <v>1</v>
          </cell>
          <cell r="Z92">
            <v>0</v>
          </cell>
          <cell r="AA92">
            <v>0</v>
          </cell>
          <cell r="AB92">
            <v>47770</v>
          </cell>
          <cell r="AC92">
            <v>47770</v>
          </cell>
          <cell r="AD92">
            <v>0</v>
          </cell>
          <cell r="AE92">
            <v>1138642.98</v>
          </cell>
          <cell r="AF92">
            <v>1125617.06</v>
          </cell>
          <cell r="AG92">
            <v>13025.919999999998</v>
          </cell>
          <cell r="AH92">
            <v>0</v>
          </cell>
          <cell r="AI92">
            <v>1116450.3</v>
          </cell>
          <cell r="AJ92">
            <v>22192.68</v>
          </cell>
          <cell r="AK92">
            <v>0</v>
          </cell>
          <cell r="AL92">
            <v>0</v>
          </cell>
          <cell r="AM92">
            <v>1572.67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1955</v>
          </cell>
          <cell r="BB92">
            <v>19000</v>
          </cell>
          <cell r="BC92">
            <v>808</v>
          </cell>
        </row>
        <row r="93">
          <cell r="B93">
            <v>4132</v>
          </cell>
          <cell r="C93" t="str">
            <v>South Weald St Peter's CE P</v>
          </cell>
          <cell r="D93">
            <v>2000444.94</v>
          </cell>
          <cell r="E93">
            <v>2000444.94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126474.59999999999</v>
          </cell>
          <cell r="K93">
            <v>126474.6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16200</v>
          </cell>
          <cell r="Q93">
            <v>16200</v>
          </cell>
          <cell r="R93">
            <v>0</v>
          </cell>
          <cell r="S93">
            <v>3582.5299999999997</v>
          </cell>
          <cell r="T93">
            <v>3582.53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 t="b">
            <v>1</v>
          </cell>
          <cell r="Z93">
            <v>0</v>
          </cell>
          <cell r="AA93">
            <v>0</v>
          </cell>
          <cell r="AB93">
            <v>104361</v>
          </cell>
          <cell r="AC93">
            <v>104361</v>
          </cell>
          <cell r="AD93">
            <v>0</v>
          </cell>
          <cell r="AE93">
            <v>2451920.0699999998</v>
          </cell>
          <cell r="AF93">
            <v>2451920.0699999998</v>
          </cell>
          <cell r="AG93">
            <v>0</v>
          </cell>
          <cell r="AH93">
            <v>0</v>
          </cell>
          <cell r="AI93">
            <v>2280047</v>
          </cell>
          <cell r="AJ93">
            <v>171873.07</v>
          </cell>
          <cell r="AK93">
            <v>0</v>
          </cell>
          <cell r="AL93">
            <v>0</v>
          </cell>
          <cell r="AM93">
            <v>3507.75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130873</v>
          </cell>
          <cell r="BC93">
            <v>41000</v>
          </cell>
        </row>
        <row r="94">
          <cell r="B94">
            <v>1848</v>
          </cell>
          <cell r="C94" t="str">
            <v>Myland C P</v>
          </cell>
          <cell r="D94">
            <v>1513206.92</v>
          </cell>
          <cell r="E94">
            <v>1513206.92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28055.33</v>
          </cell>
          <cell r="K94">
            <v>28055.33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65820</v>
          </cell>
          <cell r="Q94">
            <v>65820</v>
          </cell>
          <cell r="R94">
            <v>0</v>
          </cell>
          <cell r="S94">
            <v>604528.65</v>
          </cell>
          <cell r="T94">
            <v>604528.65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 t="b">
            <v>1</v>
          </cell>
          <cell r="Z94">
            <v>0</v>
          </cell>
          <cell r="AA94">
            <v>0</v>
          </cell>
          <cell r="AB94">
            <v>56674</v>
          </cell>
          <cell r="AC94">
            <v>56674</v>
          </cell>
          <cell r="AD94">
            <v>0</v>
          </cell>
          <cell r="AE94">
            <v>1837326.0699999998</v>
          </cell>
          <cell r="AF94">
            <v>1828999.89</v>
          </cell>
          <cell r="AG94">
            <v>8326.18</v>
          </cell>
          <cell r="AH94">
            <v>0</v>
          </cell>
          <cell r="AI94">
            <v>1791888.53</v>
          </cell>
          <cell r="AJ94">
            <v>45437.54</v>
          </cell>
          <cell r="AK94">
            <v>0</v>
          </cell>
          <cell r="AL94">
            <v>0</v>
          </cell>
          <cell r="AM94">
            <v>2573.46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45437</v>
          </cell>
          <cell r="BB94">
            <v>0</v>
          </cell>
          <cell r="BC94">
            <v>0</v>
          </cell>
        </row>
        <row r="95">
          <cell r="B95">
            <v>4750</v>
          </cell>
          <cell r="C95" t="str">
            <v>Abacus P</v>
          </cell>
          <cell r="D95">
            <v>2101732.4</v>
          </cell>
          <cell r="E95">
            <v>2101732.4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257676.96</v>
          </cell>
          <cell r="K95">
            <v>257676.96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50140</v>
          </cell>
          <cell r="Q95">
            <v>50140</v>
          </cell>
          <cell r="R95">
            <v>0</v>
          </cell>
          <cell r="S95">
            <v>3382.5299999999997</v>
          </cell>
          <cell r="T95">
            <v>3382.53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 t="b">
            <v>1</v>
          </cell>
          <cell r="Z95">
            <v>0</v>
          </cell>
          <cell r="AA95">
            <v>0</v>
          </cell>
          <cell r="AB95">
            <v>98541</v>
          </cell>
          <cell r="AC95">
            <v>98541</v>
          </cell>
          <cell r="AD95">
            <v>0</v>
          </cell>
          <cell r="AE95">
            <v>2798143.57</v>
          </cell>
          <cell r="AF95">
            <v>2796220.26</v>
          </cell>
          <cell r="AG95">
            <v>1923.3100000000013</v>
          </cell>
          <cell r="AH95">
            <v>0</v>
          </cell>
          <cell r="AI95">
            <v>2506520.2400000002</v>
          </cell>
          <cell r="AJ95">
            <v>291623.33</v>
          </cell>
          <cell r="AK95">
            <v>0</v>
          </cell>
          <cell r="AL95">
            <v>0</v>
          </cell>
          <cell r="AM95">
            <v>3593.31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291623</v>
          </cell>
          <cell r="BB95">
            <v>0</v>
          </cell>
          <cell r="BC95">
            <v>0</v>
          </cell>
        </row>
        <row r="96">
          <cell r="B96">
            <v>4864</v>
          </cell>
          <cell r="C96" t="str">
            <v>Wix C P</v>
          </cell>
          <cell r="D96">
            <v>898172.47</v>
          </cell>
          <cell r="E96">
            <v>898172.47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44034.15</v>
          </cell>
          <cell r="K96">
            <v>44034.15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9500</v>
          </cell>
          <cell r="Q96">
            <v>9500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b">
            <v>1</v>
          </cell>
          <cell r="Z96">
            <v>0</v>
          </cell>
          <cell r="AA96">
            <v>0</v>
          </cell>
          <cell r="AB96">
            <v>37564</v>
          </cell>
          <cell r="AC96">
            <v>37564</v>
          </cell>
          <cell r="AD96">
            <v>0</v>
          </cell>
          <cell r="AE96">
            <v>1026639.2899999999</v>
          </cell>
          <cell r="AF96">
            <v>1020976.5800000001</v>
          </cell>
          <cell r="AG96">
            <v>5662.7100000000009</v>
          </cell>
          <cell r="AH96">
            <v>0</v>
          </cell>
          <cell r="AI96">
            <v>997204.5</v>
          </cell>
          <cell r="AJ96">
            <v>29434.79</v>
          </cell>
          <cell r="AK96">
            <v>0</v>
          </cell>
          <cell r="AL96">
            <v>0</v>
          </cell>
          <cell r="AM96">
            <v>925.1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22932</v>
          </cell>
          <cell r="BB96">
            <v>0</v>
          </cell>
          <cell r="BC96">
            <v>6503</v>
          </cell>
        </row>
        <row r="97">
          <cell r="B97">
            <v>3370</v>
          </cell>
          <cell r="C97" t="str">
            <v>Matching Green CE P</v>
          </cell>
          <cell r="D97">
            <v>622138.55000000005</v>
          </cell>
          <cell r="E97">
            <v>622138.55000000005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10665.94</v>
          </cell>
          <cell r="K97">
            <v>10665.94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20720</v>
          </cell>
          <cell r="Q97">
            <v>20720</v>
          </cell>
          <cell r="R97">
            <v>0</v>
          </cell>
          <cell r="S97">
            <v>800</v>
          </cell>
          <cell r="T97">
            <v>800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 t="b">
            <v>1</v>
          </cell>
          <cell r="Z97">
            <v>0</v>
          </cell>
          <cell r="AA97">
            <v>0</v>
          </cell>
          <cell r="AB97">
            <v>28061</v>
          </cell>
          <cell r="AC97">
            <v>28061</v>
          </cell>
          <cell r="AD97">
            <v>0</v>
          </cell>
          <cell r="AE97">
            <v>783939.4</v>
          </cell>
          <cell r="AF97">
            <v>780170.42999999993</v>
          </cell>
          <cell r="AG97">
            <v>3768.9699999999993</v>
          </cell>
          <cell r="AH97">
            <v>0</v>
          </cell>
          <cell r="AI97">
            <v>706376.64</v>
          </cell>
          <cell r="AJ97">
            <v>77562.759999999995</v>
          </cell>
          <cell r="AK97">
            <v>0</v>
          </cell>
          <cell r="AL97">
            <v>0</v>
          </cell>
          <cell r="AM97">
            <v>778.55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3558</v>
          </cell>
          <cell r="AZ97">
            <v>0</v>
          </cell>
          <cell r="BA97">
            <v>60464</v>
          </cell>
          <cell r="BB97">
            <v>0</v>
          </cell>
          <cell r="BC97">
            <v>13541</v>
          </cell>
        </row>
        <row r="98">
          <cell r="B98">
            <v>2988</v>
          </cell>
          <cell r="C98" t="str">
            <v>Willowbrook C P</v>
          </cell>
          <cell r="D98">
            <v>1157720.3400000001</v>
          </cell>
          <cell r="E98">
            <v>1157720.3400000001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39580.71</v>
          </cell>
          <cell r="K98">
            <v>39580.71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75090</v>
          </cell>
          <cell r="Q98">
            <v>75090</v>
          </cell>
          <cell r="R98">
            <v>0</v>
          </cell>
          <cell r="S98">
            <v>1765.06</v>
          </cell>
          <cell r="T98">
            <v>1765.06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 t="b">
            <v>1</v>
          </cell>
          <cell r="Z98">
            <v>0</v>
          </cell>
          <cell r="AA98">
            <v>0</v>
          </cell>
          <cell r="AB98">
            <v>52584</v>
          </cell>
          <cell r="AC98">
            <v>52584</v>
          </cell>
          <cell r="AD98">
            <v>0</v>
          </cell>
          <cell r="AE98">
            <v>1543890.98</v>
          </cell>
          <cell r="AF98">
            <v>1529598.14</v>
          </cell>
          <cell r="AG98">
            <v>14292.84</v>
          </cell>
          <cell r="AH98">
            <v>0</v>
          </cell>
          <cell r="AI98">
            <v>1402234.19</v>
          </cell>
          <cell r="AJ98">
            <v>141656.79</v>
          </cell>
          <cell r="AK98">
            <v>0</v>
          </cell>
          <cell r="AL98">
            <v>0</v>
          </cell>
          <cell r="AM98">
            <v>1813.76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141657</v>
          </cell>
        </row>
        <row r="99">
          <cell r="B99">
            <v>1348</v>
          </cell>
          <cell r="C99" t="str">
            <v>Bradfield C P</v>
          </cell>
          <cell r="D99">
            <v>944665.19</v>
          </cell>
          <cell r="E99">
            <v>944665.19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11207.41</v>
          </cell>
          <cell r="K99">
            <v>11207.41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30690</v>
          </cell>
          <cell r="Q99">
            <v>30690</v>
          </cell>
          <cell r="R99">
            <v>0</v>
          </cell>
          <cell r="S99">
            <v>3256.93</v>
          </cell>
          <cell r="T99">
            <v>3256.93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 t="b">
            <v>1</v>
          </cell>
          <cell r="Z99">
            <v>0</v>
          </cell>
          <cell r="AA99">
            <v>0</v>
          </cell>
          <cell r="AB99">
            <v>33916</v>
          </cell>
          <cell r="AC99">
            <v>33916</v>
          </cell>
          <cell r="AD99">
            <v>0</v>
          </cell>
          <cell r="AE99">
            <v>1053361.83</v>
          </cell>
          <cell r="AF99">
            <v>1049752.04</v>
          </cell>
          <cell r="AG99">
            <v>3609.7900000000009</v>
          </cell>
          <cell r="AH99">
            <v>0</v>
          </cell>
          <cell r="AI99">
            <v>992775.75</v>
          </cell>
          <cell r="AJ99">
            <v>60586.080000000002</v>
          </cell>
          <cell r="AK99">
            <v>0</v>
          </cell>
          <cell r="AL99">
            <v>0</v>
          </cell>
          <cell r="AM99">
            <v>1009.2</v>
          </cell>
          <cell r="AN99">
            <v>-3206.44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3911</v>
          </cell>
          <cell r="AZ99">
            <v>0</v>
          </cell>
          <cell r="BA99">
            <v>48756</v>
          </cell>
          <cell r="BB99">
            <v>0</v>
          </cell>
          <cell r="BC99">
            <v>4309</v>
          </cell>
        </row>
        <row r="100">
          <cell r="B100">
            <v>2528</v>
          </cell>
          <cell r="C100" t="str">
            <v>Bishop William Ward CE P</v>
          </cell>
          <cell r="D100">
            <v>1035500.8</v>
          </cell>
          <cell r="E100">
            <v>1035500.8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62498.03</v>
          </cell>
          <cell r="K100">
            <v>62498.03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45760</v>
          </cell>
          <cell r="Q100">
            <v>45760</v>
          </cell>
          <cell r="R100">
            <v>0</v>
          </cell>
          <cell r="S100">
            <v>1200</v>
          </cell>
          <cell r="T100">
            <v>1200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 t="b">
            <v>1</v>
          </cell>
          <cell r="Z100">
            <v>0</v>
          </cell>
          <cell r="AA100">
            <v>0</v>
          </cell>
          <cell r="AB100">
            <v>54183</v>
          </cell>
          <cell r="AC100">
            <v>54183</v>
          </cell>
          <cell r="AD100">
            <v>0</v>
          </cell>
          <cell r="AE100">
            <v>1253709.71</v>
          </cell>
          <cell r="AF100">
            <v>1245365.17</v>
          </cell>
          <cell r="AG100">
            <v>8344.5400000000009</v>
          </cell>
          <cell r="AH100">
            <v>0</v>
          </cell>
          <cell r="AI100">
            <v>1206821.55</v>
          </cell>
          <cell r="AJ100">
            <v>46888.160000000003</v>
          </cell>
          <cell r="AK100">
            <v>0</v>
          </cell>
          <cell r="AL100">
            <v>0</v>
          </cell>
          <cell r="AM100">
            <v>1682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28137</v>
          </cell>
          <cell r="BB100">
            <v>0</v>
          </cell>
          <cell r="BC100">
            <v>9922</v>
          </cell>
        </row>
        <row r="101">
          <cell r="B101">
            <v>1850</v>
          </cell>
          <cell r="C101" t="str">
            <v>North C P</v>
          </cell>
          <cell r="D101">
            <v>2338055.8100000005</v>
          </cell>
          <cell r="E101">
            <v>2338055.81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85332.18</v>
          </cell>
          <cell r="K101">
            <v>85332.18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140109</v>
          </cell>
          <cell r="Q101">
            <v>140109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 t="b">
            <v>1</v>
          </cell>
          <cell r="Z101">
            <v>0</v>
          </cell>
          <cell r="AA101">
            <v>0</v>
          </cell>
          <cell r="AB101">
            <v>73137</v>
          </cell>
          <cell r="AC101">
            <v>73137</v>
          </cell>
          <cell r="AD101">
            <v>0</v>
          </cell>
          <cell r="AE101">
            <v>2715501.21</v>
          </cell>
          <cell r="AF101">
            <v>2696091.3500000006</v>
          </cell>
          <cell r="AG101">
            <v>19409.86</v>
          </cell>
          <cell r="AH101">
            <v>0</v>
          </cell>
          <cell r="AI101">
            <v>2641474.59</v>
          </cell>
          <cell r="AJ101">
            <v>74026.62</v>
          </cell>
          <cell r="AK101">
            <v>0</v>
          </cell>
          <cell r="AL101">
            <v>0</v>
          </cell>
          <cell r="AM101">
            <v>3532.2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65000</v>
          </cell>
          <cell r="BB101">
            <v>0</v>
          </cell>
          <cell r="BC101">
            <v>8877</v>
          </cell>
        </row>
        <row r="102">
          <cell r="B102">
            <v>4706</v>
          </cell>
          <cell r="C102" t="str">
            <v>West Horndon C P</v>
          </cell>
          <cell r="D102">
            <v>1260528.8</v>
          </cell>
          <cell r="E102">
            <v>1260528.8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48032.87</v>
          </cell>
          <cell r="K102">
            <v>48032.87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34180</v>
          </cell>
          <cell r="Q102">
            <v>34180</v>
          </cell>
          <cell r="R102">
            <v>0</v>
          </cell>
          <cell r="S102">
            <v>4494.18</v>
          </cell>
          <cell r="T102">
            <v>4494.18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 t="b">
            <v>1</v>
          </cell>
          <cell r="Z102">
            <v>0</v>
          </cell>
          <cell r="AA102">
            <v>0</v>
          </cell>
          <cell r="AB102">
            <v>47256</v>
          </cell>
          <cell r="AC102">
            <v>47256</v>
          </cell>
          <cell r="AD102">
            <v>0</v>
          </cell>
          <cell r="AE102">
            <v>1575994.2300000002</v>
          </cell>
          <cell r="AF102">
            <v>1563145.71</v>
          </cell>
          <cell r="AG102">
            <v>12848.52</v>
          </cell>
          <cell r="AH102">
            <v>0</v>
          </cell>
          <cell r="AI102">
            <v>1324682.47</v>
          </cell>
          <cell r="AJ102">
            <v>251311.76</v>
          </cell>
          <cell r="AK102">
            <v>0</v>
          </cell>
          <cell r="AL102">
            <v>0</v>
          </cell>
          <cell r="AM102">
            <v>1486.52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2400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5181</v>
          </cell>
          <cell r="AZ102">
            <v>0</v>
          </cell>
          <cell r="BA102">
            <v>36130</v>
          </cell>
          <cell r="BB102">
            <v>200000</v>
          </cell>
          <cell r="BC102">
            <v>10000</v>
          </cell>
        </row>
        <row r="103">
          <cell r="B103">
            <v>3574</v>
          </cell>
          <cell r="C103" t="str">
            <v>St John Baptist CE P</v>
          </cell>
          <cell r="D103">
            <v>554885.57999999996</v>
          </cell>
          <cell r="E103">
            <v>554885.57999999996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11844.67</v>
          </cell>
          <cell r="K103">
            <v>11844.67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26416.5</v>
          </cell>
          <cell r="Q103">
            <v>26416.5</v>
          </cell>
          <cell r="R103">
            <v>0</v>
          </cell>
          <cell r="S103">
            <v>5200</v>
          </cell>
          <cell r="T103">
            <v>5200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 t="b">
            <v>1</v>
          </cell>
          <cell r="Z103">
            <v>0</v>
          </cell>
          <cell r="AA103">
            <v>0</v>
          </cell>
          <cell r="AB103">
            <v>28152</v>
          </cell>
          <cell r="AC103">
            <v>28152</v>
          </cell>
          <cell r="AD103">
            <v>0</v>
          </cell>
          <cell r="AE103">
            <v>682266.38</v>
          </cell>
          <cell r="AF103">
            <v>666561.07999999996</v>
          </cell>
          <cell r="AG103">
            <v>15705.300000000003</v>
          </cell>
          <cell r="AH103">
            <v>0</v>
          </cell>
          <cell r="AI103">
            <v>597638.34</v>
          </cell>
          <cell r="AJ103">
            <v>84628.04</v>
          </cell>
          <cell r="AK103">
            <v>0</v>
          </cell>
          <cell r="AL103">
            <v>0</v>
          </cell>
          <cell r="AM103">
            <v>563.47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7176.5</v>
          </cell>
          <cell r="AT103">
            <v>0</v>
          </cell>
          <cell r="AU103">
            <v>0</v>
          </cell>
          <cell r="AV103">
            <v>0</v>
          </cell>
          <cell r="AW103">
            <v>2279</v>
          </cell>
          <cell r="AX103">
            <v>0</v>
          </cell>
          <cell r="AY103">
            <v>4760</v>
          </cell>
          <cell r="AZ103">
            <v>0</v>
          </cell>
          <cell r="BA103">
            <v>29320</v>
          </cell>
          <cell r="BB103">
            <v>28340</v>
          </cell>
          <cell r="BC103">
            <v>3000</v>
          </cell>
        </row>
        <row r="104">
          <cell r="B104">
            <v>1562</v>
          </cell>
          <cell r="C104" t="str">
            <v>Canvey C J</v>
          </cell>
          <cell r="D104">
            <v>1258148.6600000001</v>
          </cell>
          <cell r="E104">
            <v>1258148.6599999999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154580.71000000002</v>
          </cell>
          <cell r="K104">
            <v>154580.71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102528</v>
          </cell>
          <cell r="Q104">
            <v>102528</v>
          </cell>
          <cell r="R104">
            <v>0</v>
          </cell>
          <cell r="S104">
            <v>3256.93</v>
          </cell>
          <cell r="T104">
            <v>3256.93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 t="b">
            <v>1</v>
          </cell>
          <cell r="Z104">
            <v>0</v>
          </cell>
          <cell r="AA104">
            <v>0</v>
          </cell>
          <cell r="AB104">
            <v>18411</v>
          </cell>
          <cell r="AC104">
            <v>18411</v>
          </cell>
          <cell r="AD104">
            <v>0</v>
          </cell>
          <cell r="AE104">
            <v>1689325.76</v>
          </cell>
          <cell r="AF104">
            <v>1689325.3599999999</v>
          </cell>
          <cell r="AG104">
            <v>0.3999999999996362</v>
          </cell>
          <cell r="AH104">
            <v>0</v>
          </cell>
          <cell r="AI104">
            <v>1535073.34</v>
          </cell>
          <cell r="AJ104">
            <v>154252.42000000001</v>
          </cell>
          <cell r="AK104">
            <v>0</v>
          </cell>
          <cell r="AL104">
            <v>0</v>
          </cell>
          <cell r="AM104">
            <v>2026.81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1303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80696</v>
          </cell>
          <cell r="BB104">
            <v>0</v>
          </cell>
          <cell r="BC104">
            <v>73556</v>
          </cell>
        </row>
        <row r="105">
          <cell r="B105">
            <v>4754</v>
          </cell>
          <cell r="C105" t="str">
            <v>Wickford C P</v>
          </cell>
          <cell r="D105">
            <v>2641789.2900000005</v>
          </cell>
          <cell r="E105">
            <v>2641789.29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51652.21</v>
          </cell>
          <cell r="K105">
            <v>51652.21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170577</v>
          </cell>
          <cell r="Q105">
            <v>170577</v>
          </cell>
          <cell r="R105">
            <v>0</v>
          </cell>
          <cell r="S105">
            <v>6765.0599999999995</v>
          </cell>
          <cell r="T105">
            <v>6765.06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 t="b">
            <v>1</v>
          </cell>
          <cell r="Z105">
            <v>0</v>
          </cell>
          <cell r="AA105">
            <v>0</v>
          </cell>
          <cell r="AB105">
            <v>91482</v>
          </cell>
          <cell r="AC105">
            <v>91482</v>
          </cell>
          <cell r="AD105">
            <v>0</v>
          </cell>
          <cell r="AE105">
            <v>3788982.43</v>
          </cell>
          <cell r="AF105">
            <v>3788982.43</v>
          </cell>
          <cell r="AG105">
            <v>0</v>
          </cell>
          <cell r="AH105">
            <v>0</v>
          </cell>
          <cell r="AI105">
            <v>2782520.93</v>
          </cell>
          <cell r="AJ105">
            <v>1006461.5</v>
          </cell>
          <cell r="AK105">
            <v>0</v>
          </cell>
          <cell r="AL105">
            <v>0</v>
          </cell>
          <cell r="AM105">
            <v>4465.97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210667</v>
          </cell>
          <cell r="AY105">
            <v>57481</v>
          </cell>
          <cell r="AZ105">
            <v>0</v>
          </cell>
          <cell r="BA105">
            <v>0</v>
          </cell>
          <cell r="BB105">
            <v>713314</v>
          </cell>
          <cell r="BC105">
            <v>25000</v>
          </cell>
        </row>
        <row r="106">
          <cell r="B106">
            <v>4508</v>
          </cell>
          <cell r="C106" t="str">
            <v>St Margarets CE P (Top)</v>
          </cell>
          <cell r="D106">
            <v>503993.68</v>
          </cell>
          <cell r="E106">
            <v>503993.68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30547.579999999998</v>
          </cell>
          <cell r="K106">
            <v>30547.58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14340</v>
          </cell>
          <cell r="Q106">
            <v>14340</v>
          </cell>
          <cell r="R106">
            <v>0</v>
          </cell>
          <cell r="S106">
            <v>6371.29</v>
          </cell>
          <cell r="T106">
            <v>6371.29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 t="b">
            <v>1</v>
          </cell>
          <cell r="Z106">
            <v>0</v>
          </cell>
          <cell r="AA106">
            <v>0</v>
          </cell>
          <cell r="AB106">
            <v>33165</v>
          </cell>
          <cell r="AC106">
            <v>33165</v>
          </cell>
          <cell r="AD106">
            <v>0</v>
          </cell>
          <cell r="AE106">
            <v>618281.56000000006</v>
          </cell>
          <cell r="AF106">
            <v>618281.56000000006</v>
          </cell>
          <cell r="AG106">
            <v>0</v>
          </cell>
          <cell r="AH106">
            <v>0</v>
          </cell>
          <cell r="AI106">
            <v>586613.68999999994</v>
          </cell>
          <cell r="AJ106">
            <v>31667.87</v>
          </cell>
          <cell r="AK106">
            <v>0</v>
          </cell>
          <cell r="AL106">
            <v>0</v>
          </cell>
          <cell r="AM106">
            <v>588.70000000000005</v>
          </cell>
          <cell r="AN106">
            <v>0</v>
          </cell>
          <cell r="AO106">
            <v>0</v>
          </cell>
          <cell r="AP106">
            <v>1940.7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31668</v>
          </cell>
          <cell r="BB106">
            <v>0</v>
          </cell>
          <cell r="BC106">
            <v>0</v>
          </cell>
        </row>
        <row r="107">
          <cell r="B107">
            <v>1640</v>
          </cell>
          <cell r="C107" t="str">
            <v>Tanglewood N</v>
          </cell>
          <cell r="D107">
            <v>784968.69999999984</v>
          </cell>
          <cell r="E107">
            <v>784968.7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106760.45000000001</v>
          </cell>
          <cell r="K107">
            <v>106760.45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 t="b">
            <v>1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951800.55</v>
          </cell>
          <cell r="AF107">
            <v>935721.16999999993</v>
          </cell>
          <cell r="AG107">
            <v>16079.380000000003</v>
          </cell>
          <cell r="AH107">
            <v>0</v>
          </cell>
          <cell r="AI107">
            <v>894988.93</v>
          </cell>
          <cell r="AJ107">
            <v>56811.62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5000</v>
          </cell>
          <cell r="BC107">
            <v>50669</v>
          </cell>
        </row>
        <row r="108">
          <cell r="B108">
            <v>1696</v>
          </cell>
          <cell r="C108" t="str">
            <v>Bishops CE &amp; RC P</v>
          </cell>
          <cell r="D108">
            <v>2126645.8600000003</v>
          </cell>
          <cell r="E108">
            <v>2126645.86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129252.92</v>
          </cell>
          <cell r="K108">
            <v>129252.92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70845</v>
          </cell>
          <cell r="Q108">
            <v>70845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 t="b">
            <v>1</v>
          </cell>
          <cell r="Z108">
            <v>0</v>
          </cell>
          <cell r="AA108">
            <v>0</v>
          </cell>
          <cell r="AB108">
            <v>89201</v>
          </cell>
          <cell r="AC108">
            <v>89201</v>
          </cell>
          <cell r="AD108">
            <v>0</v>
          </cell>
          <cell r="AE108">
            <v>2777712.32</v>
          </cell>
          <cell r="AF108">
            <v>2732785.2399999998</v>
          </cell>
          <cell r="AG108">
            <v>44927.08</v>
          </cell>
          <cell r="AH108">
            <v>0</v>
          </cell>
          <cell r="AI108">
            <v>2664608.98</v>
          </cell>
          <cell r="AJ108">
            <v>113103.34</v>
          </cell>
          <cell r="AK108">
            <v>0</v>
          </cell>
          <cell r="AL108">
            <v>0</v>
          </cell>
          <cell r="AM108">
            <v>3691.99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1710</v>
          </cell>
          <cell r="AZ108">
            <v>0</v>
          </cell>
          <cell r="BA108">
            <v>81274</v>
          </cell>
          <cell r="BB108">
            <v>0</v>
          </cell>
          <cell r="BC108">
            <v>0</v>
          </cell>
        </row>
        <row r="109">
          <cell r="B109">
            <v>2160</v>
          </cell>
          <cell r="C109" t="str">
            <v>Earls Colne P</v>
          </cell>
          <cell r="D109">
            <v>2008290.34</v>
          </cell>
          <cell r="E109">
            <v>2008290.34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67246.87</v>
          </cell>
          <cell r="K109">
            <v>67246.87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91465.24</v>
          </cell>
          <cell r="Q109">
            <v>91465.24</v>
          </cell>
          <cell r="R109">
            <v>0</v>
          </cell>
          <cell r="S109">
            <v>571.29</v>
          </cell>
          <cell r="T109">
            <v>571.29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 t="b">
            <v>1</v>
          </cell>
          <cell r="Z109">
            <v>93757.71</v>
          </cell>
          <cell r="AA109">
            <v>0</v>
          </cell>
          <cell r="AB109">
            <v>94255</v>
          </cell>
          <cell r="AC109">
            <v>94255</v>
          </cell>
          <cell r="AD109">
            <v>0</v>
          </cell>
          <cell r="AE109">
            <v>2629022.36</v>
          </cell>
          <cell r="AF109">
            <v>2614201.63</v>
          </cell>
          <cell r="AG109">
            <v>14820.730000000001</v>
          </cell>
          <cell r="AH109">
            <v>0</v>
          </cell>
          <cell r="AI109">
            <v>2236296.7999999998</v>
          </cell>
          <cell r="AJ109">
            <v>392725.56</v>
          </cell>
          <cell r="AK109">
            <v>0</v>
          </cell>
          <cell r="AL109">
            <v>0</v>
          </cell>
          <cell r="AM109">
            <v>3422.87</v>
          </cell>
          <cell r="AN109">
            <v>0</v>
          </cell>
          <cell r="AO109">
            <v>34888</v>
          </cell>
          <cell r="AP109">
            <v>0</v>
          </cell>
          <cell r="AQ109">
            <v>0</v>
          </cell>
          <cell r="AR109">
            <v>0</v>
          </cell>
          <cell r="AS109">
            <v>1475.24</v>
          </cell>
          <cell r="AT109">
            <v>0</v>
          </cell>
          <cell r="AU109">
            <v>0</v>
          </cell>
          <cell r="AV109">
            <v>0</v>
          </cell>
          <cell r="AW109">
            <v>48100</v>
          </cell>
          <cell r="AX109">
            <v>0</v>
          </cell>
          <cell r="AY109">
            <v>0</v>
          </cell>
          <cell r="AZ109">
            <v>0</v>
          </cell>
          <cell r="BA109">
            <v>138791</v>
          </cell>
          <cell r="BB109">
            <v>185835</v>
          </cell>
          <cell r="BC109">
            <v>20000</v>
          </cell>
        </row>
        <row r="110">
          <cell r="B110">
            <v>3810</v>
          </cell>
          <cell r="C110" t="str">
            <v>Rodings P</v>
          </cell>
          <cell r="D110">
            <v>1487721.9200000002</v>
          </cell>
          <cell r="E110">
            <v>1487721.92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62696.44</v>
          </cell>
          <cell r="K110">
            <v>62696.44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52815</v>
          </cell>
          <cell r="Q110">
            <v>52815</v>
          </cell>
          <cell r="R110">
            <v>0</v>
          </cell>
          <cell r="S110">
            <v>3113.8599999999997</v>
          </cell>
          <cell r="T110">
            <v>3113.86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 t="b">
            <v>1</v>
          </cell>
          <cell r="Z110">
            <v>0</v>
          </cell>
          <cell r="AA110">
            <v>0</v>
          </cell>
          <cell r="AB110">
            <v>63032</v>
          </cell>
          <cell r="AC110">
            <v>63032</v>
          </cell>
          <cell r="AD110">
            <v>0</v>
          </cell>
          <cell r="AE110">
            <v>2115567.92</v>
          </cell>
          <cell r="AF110">
            <v>2115567.92</v>
          </cell>
          <cell r="AG110">
            <v>0</v>
          </cell>
          <cell r="AH110">
            <v>0</v>
          </cell>
          <cell r="AI110">
            <v>1640553.32</v>
          </cell>
          <cell r="AJ110">
            <v>475014.6</v>
          </cell>
          <cell r="AK110">
            <v>0</v>
          </cell>
          <cell r="AL110">
            <v>0</v>
          </cell>
          <cell r="AM110">
            <v>2489.36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13780</v>
          </cell>
          <cell r="AX110">
            <v>0</v>
          </cell>
          <cell r="AY110">
            <v>29885</v>
          </cell>
          <cell r="AZ110">
            <v>0</v>
          </cell>
          <cell r="BA110">
            <v>296623</v>
          </cell>
          <cell r="BB110">
            <v>134727</v>
          </cell>
          <cell r="BC110">
            <v>0</v>
          </cell>
        </row>
        <row r="111">
          <cell r="B111">
            <v>2706</v>
          </cell>
          <cell r="C111" t="str">
            <v>Church Langley C P</v>
          </cell>
          <cell r="D111">
            <v>2325036.94</v>
          </cell>
          <cell r="E111">
            <v>2325036.94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17038.32</v>
          </cell>
          <cell r="K111">
            <v>17038.32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93857</v>
          </cell>
          <cell r="Q111">
            <v>93857</v>
          </cell>
          <cell r="R111">
            <v>0</v>
          </cell>
          <cell r="S111">
            <v>4465.0599999999995</v>
          </cell>
          <cell r="T111">
            <v>4465.0600000000004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 t="b">
            <v>1</v>
          </cell>
          <cell r="Z111">
            <v>0</v>
          </cell>
          <cell r="AA111">
            <v>0</v>
          </cell>
          <cell r="AB111">
            <v>92061</v>
          </cell>
          <cell r="AC111">
            <v>92061</v>
          </cell>
          <cell r="AD111">
            <v>0</v>
          </cell>
          <cell r="AE111">
            <v>3123409.13</v>
          </cell>
          <cell r="AF111">
            <v>3103439.3099999996</v>
          </cell>
          <cell r="AG111">
            <v>19969.82</v>
          </cell>
          <cell r="AH111">
            <v>0</v>
          </cell>
          <cell r="AI111">
            <v>2515256.44</v>
          </cell>
          <cell r="AJ111">
            <v>608152.68999999994</v>
          </cell>
          <cell r="AK111">
            <v>0</v>
          </cell>
          <cell r="AL111">
            <v>0</v>
          </cell>
          <cell r="AM111">
            <v>3995.42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307613</v>
          </cell>
          <cell r="BB111">
            <v>290350</v>
          </cell>
          <cell r="BC111">
            <v>0</v>
          </cell>
        </row>
        <row r="112">
          <cell r="B112">
            <v>1888</v>
          </cell>
          <cell r="C112" t="str">
            <v>Queen Boudica P</v>
          </cell>
          <cell r="D112">
            <v>2126889.96</v>
          </cell>
          <cell r="E112">
            <v>2126889.96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135548.24000000002</v>
          </cell>
          <cell r="K112">
            <v>135548.24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118920</v>
          </cell>
          <cell r="Q112">
            <v>118920</v>
          </cell>
          <cell r="R112">
            <v>0</v>
          </cell>
          <cell r="S112">
            <v>10285.15</v>
          </cell>
          <cell r="T112">
            <v>10285.15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 t="b">
            <v>1</v>
          </cell>
          <cell r="Z112">
            <v>0</v>
          </cell>
          <cell r="AA112">
            <v>0</v>
          </cell>
          <cell r="AB112">
            <v>77059</v>
          </cell>
          <cell r="AC112">
            <v>77059</v>
          </cell>
          <cell r="AD112">
            <v>0</v>
          </cell>
          <cell r="AE112">
            <v>2454008.9700000002</v>
          </cell>
          <cell r="AF112">
            <v>2436005.0300000003</v>
          </cell>
          <cell r="AG112">
            <v>18003.939999999999</v>
          </cell>
          <cell r="AH112">
            <v>0</v>
          </cell>
          <cell r="AI112">
            <v>2486887.88</v>
          </cell>
          <cell r="AJ112">
            <v>-32878.910000000003</v>
          </cell>
          <cell r="AK112">
            <v>0</v>
          </cell>
          <cell r="AL112">
            <v>0</v>
          </cell>
          <cell r="AM112">
            <v>3439.69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-32879</v>
          </cell>
          <cell r="BB112">
            <v>0</v>
          </cell>
          <cell r="BC112">
            <v>0</v>
          </cell>
        </row>
        <row r="113">
          <cell r="B113">
            <v>4238</v>
          </cell>
          <cell r="C113" t="str">
            <v>Stebbing C P</v>
          </cell>
          <cell r="D113">
            <v>953202.64999999991</v>
          </cell>
          <cell r="E113">
            <v>953202.65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72541.919999999998</v>
          </cell>
          <cell r="K113">
            <v>72541.919999999998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38380</v>
          </cell>
          <cell r="Q113">
            <v>38380</v>
          </cell>
          <cell r="R113">
            <v>0</v>
          </cell>
          <cell r="S113">
            <v>2685.64</v>
          </cell>
          <cell r="T113">
            <v>2685.64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 t="b">
            <v>1</v>
          </cell>
          <cell r="Z113">
            <v>0</v>
          </cell>
          <cell r="AA113">
            <v>0</v>
          </cell>
          <cell r="AB113">
            <v>53614</v>
          </cell>
          <cell r="AC113">
            <v>53614</v>
          </cell>
          <cell r="AD113">
            <v>0</v>
          </cell>
          <cell r="AE113">
            <v>1204379.6400000001</v>
          </cell>
          <cell r="AF113">
            <v>1198597.77</v>
          </cell>
          <cell r="AG113">
            <v>5781.869999999999</v>
          </cell>
          <cell r="AH113">
            <v>0</v>
          </cell>
          <cell r="AI113">
            <v>1150259.18</v>
          </cell>
          <cell r="AJ113">
            <v>54120.46</v>
          </cell>
          <cell r="AK113">
            <v>0</v>
          </cell>
          <cell r="AL113">
            <v>0</v>
          </cell>
          <cell r="AM113">
            <v>1564.26</v>
          </cell>
          <cell r="AN113">
            <v>0</v>
          </cell>
          <cell r="AO113">
            <v>2000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54120</v>
          </cell>
          <cell r="BB113">
            <v>0</v>
          </cell>
          <cell r="BC113">
            <v>0</v>
          </cell>
        </row>
        <row r="114">
          <cell r="B114">
            <v>1384</v>
          </cell>
          <cell r="C114" t="str">
            <v>White Court C P</v>
          </cell>
          <cell r="D114">
            <v>3065966.5700000003</v>
          </cell>
          <cell r="E114">
            <v>3065966.57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129750.87</v>
          </cell>
          <cell r="K114">
            <v>129750.87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122630</v>
          </cell>
          <cell r="Q114">
            <v>122630</v>
          </cell>
          <cell r="R114">
            <v>0</v>
          </cell>
          <cell r="S114">
            <v>6170.79</v>
          </cell>
          <cell r="T114">
            <v>6170.79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 t="b">
            <v>1</v>
          </cell>
          <cell r="Z114">
            <v>0</v>
          </cell>
          <cell r="AA114">
            <v>0</v>
          </cell>
          <cell r="AB114">
            <v>108550</v>
          </cell>
          <cell r="AC114">
            <v>108550</v>
          </cell>
          <cell r="AD114">
            <v>0</v>
          </cell>
          <cell r="AE114">
            <v>3590001.52</v>
          </cell>
          <cell r="AF114">
            <v>3568166.0000000005</v>
          </cell>
          <cell r="AG114">
            <v>21835.52</v>
          </cell>
          <cell r="AH114">
            <v>0</v>
          </cell>
          <cell r="AI114">
            <v>3460757.16</v>
          </cell>
          <cell r="AJ114">
            <v>129244.36</v>
          </cell>
          <cell r="AK114">
            <v>0</v>
          </cell>
          <cell r="AL114">
            <v>0</v>
          </cell>
          <cell r="AM114">
            <v>4860.9799999999996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2050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128736</v>
          </cell>
          <cell r="BB114">
            <v>0</v>
          </cell>
          <cell r="BC114">
            <v>0</v>
          </cell>
        </row>
        <row r="115">
          <cell r="B115">
            <v>1643</v>
          </cell>
          <cell r="C115" t="str">
            <v>Chancellor Park</v>
          </cell>
          <cell r="D115">
            <v>1061526.04</v>
          </cell>
          <cell r="E115">
            <v>1061526.04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124624.12</v>
          </cell>
          <cell r="K115">
            <v>124624.12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34740</v>
          </cell>
          <cell r="Q115">
            <v>34740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 t="b">
            <v>1</v>
          </cell>
          <cell r="Z115">
            <v>0</v>
          </cell>
          <cell r="AA115">
            <v>0</v>
          </cell>
          <cell r="AB115">
            <v>56512</v>
          </cell>
          <cell r="AC115">
            <v>56512</v>
          </cell>
          <cell r="AD115">
            <v>0</v>
          </cell>
          <cell r="AE115">
            <v>1362370.57</v>
          </cell>
          <cell r="AF115">
            <v>1350873.29</v>
          </cell>
          <cell r="AG115">
            <v>11497.28</v>
          </cell>
          <cell r="AH115">
            <v>0</v>
          </cell>
          <cell r="AI115">
            <v>1326278.0900000001</v>
          </cell>
          <cell r="AJ115">
            <v>36092.480000000003</v>
          </cell>
          <cell r="AK115">
            <v>0</v>
          </cell>
          <cell r="AL115">
            <v>0</v>
          </cell>
          <cell r="AM115">
            <v>1749.28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1700</v>
          </cell>
          <cell r="AX115">
            <v>0</v>
          </cell>
          <cell r="AY115">
            <v>0</v>
          </cell>
          <cell r="AZ115">
            <v>0</v>
          </cell>
          <cell r="BA115">
            <v>24392</v>
          </cell>
          <cell r="BB115">
            <v>0</v>
          </cell>
          <cell r="BC115">
            <v>10000</v>
          </cell>
        </row>
        <row r="116">
          <cell r="B116">
            <v>4854</v>
          </cell>
          <cell r="C116" t="str">
            <v>Broomgrove C J</v>
          </cell>
          <cell r="D116">
            <v>1104241.0100000002</v>
          </cell>
          <cell r="E116">
            <v>1104241.01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42178.38</v>
          </cell>
          <cell r="K116">
            <v>42178.38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73560</v>
          </cell>
          <cell r="Q116">
            <v>73560</v>
          </cell>
          <cell r="R116">
            <v>0</v>
          </cell>
          <cell r="S116">
            <v>1913.86</v>
          </cell>
          <cell r="T116">
            <v>1913.86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 t="b">
            <v>1</v>
          </cell>
          <cell r="Z116">
            <v>0</v>
          </cell>
          <cell r="AA116">
            <v>0</v>
          </cell>
          <cell r="AB116">
            <v>18213</v>
          </cell>
          <cell r="AC116">
            <v>18213</v>
          </cell>
          <cell r="AD116">
            <v>0</v>
          </cell>
          <cell r="AE116">
            <v>1240617.01</v>
          </cell>
          <cell r="AF116">
            <v>1226464.5900000001</v>
          </cell>
          <cell r="AG116">
            <v>14152.42</v>
          </cell>
          <cell r="AH116">
            <v>0</v>
          </cell>
          <cell r="AI116">
            <v>1200663.57</v>
          </cell>
          <cell r="AJ116">
            <v>39953.440000000002</v>
          </cell>
          <cell r="AK116">
            <v>0</v>
          </cell>
          <cell r="AL116">
            <v>0</v>
          </cell>
          <cell r="AM116">
            <v>1791.33</v>
          </cell>
          <cell r="AN116">
            <v>0</v>
          </cell>
          <cell r="AO116">
            <v>3000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25801</v>
          </cell>
          <cell r="BB116">
            <v>0</v>
          </cell>
          <cell r="BC116">
            <v>0</v>
          </cell>
        </row>
        <row r="117">
          <cell r="B117">
            <v>3234</v>
          </cell>
          <cell r="C117" t="str">
            <v>Highfields C P</v>
          </cell>
          <cell r="D117">
            <v>1821595.3800000001</v>
          </cell>
          <cell r="E117">
            <v>1821595.38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57071.299999999996</v>
          </cell>
          <cell r="K117">
            <v>57071.3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46820</v>
          </cell>
          <cell r="Q117">
            <v>46820</v>
          </cell>
          <cell r="R117">
            <v>0</v>
          </cell>
          <cell r="S117">
            <v>200</v>
          </cell>
          <cell r="T117">
            <v>200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 t="b">
            <v>1</v>
          </cell>
          <cell r="Z117">
            <v>0</v>
          </cell>
          <cell r="AA117">
            <v>0</v>
          </cell>
          <cell r="AB117">
            <v>74376</v>
          </cell>
          <cell r="AC117">
            <v>74376</v>
          </cell>
          <cell r="AD117">
            <v>0</v>
          </cell>
          <cell r="AE117">
            <v>2099553.02</v>
          </cell>
          <cell r="AF117">
            <v>2097798.6399999997</v>
          </cell>
          <cell r="AG117">
            <v>1754.380000000001</v>
          </cell>
          <cell r="AH117">
            <v>0</v>
          </cell>
          <cell r="AI117">
            <v>2045165.83</v>
          </cell>
          <cell r="AJ117">
            <v>54387.19</v>
          </cell>
          <cell r="AK117">
            <v>0</v>
          </cell>
          <cell r="AL117">
            <v>0</v>
          </cell>
          <cell r="AM117">
            <v>2657.56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51728</v>
          </cell>
          <cell r="BB117">
            <v>0</v>
          </cell>
          <cell r="BC117">
            <v>2657</v>
          </cell>
        </row>
        <row r="118">
          <cell r="B118">
            <v>1010</v>
          </cell>
          <cell r="C118" t="str">
            <v>Alresford C P</v>
          </cell>
          <cell r="D118">
            <v>1161719.4900000002</v>
          </cell>
          <cell r="E118">
            <v>1161719.49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22390.36</v>
          </cell>
          <cell r="K118">
            <v>22390.36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67764</v>
          </cell>
          <cell r="Q118">
            <v>67764</v>
          </cell>
          <cell r="R118">
            <v>0</v>
          </cell>
          <cell r="S118">
            <v>16842.57</v>
          </cell>
          <cell r="T118">
            <v>16842.57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 t="b">
            <v>1</v>
          </cell>
          <cell r="Z118">
            <v>0</v>
          </cell>
          <cell r="AA118">
            <v>0</v>
          </cell>
          <cell r="AB118">
            <v>55091</v>
          </cell>
          <cell r="AC118">
            <v>55091</v>
          </cell>
          <cell r="AD118">
            <v>0</v>
          </cell>
          <cell r="AE118">
            <v>1417311.42</v>
          </cell>
          <cell r="AF118">
            <v>1406277.7400000002</v>
          </cell>
          <cell r="AG118">
            <v>11033.68</v>
          </cell>
          <cell r="AH118">
            <v>0</v>
          </cell>
          <cell r="AI118">
            <v>1333992.5900000001</v>
          </cell>
          <cell r="AJ118">
            <v>83318.83</v>
          </cell>
          <cell r="AK118">
            <v>0</v>
          </cell>
          <cell r="AL118">
            <v>0</v>
          </cell>
          <cell r="AM118">
            <v>1951.12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1749</v>
          </cell>
          <cell r="AT118">
            <v>0</v>
          </cell>
          <cell r="AU118">
            <v>0</v>
          </cell>
          <cell r="AV118">
            <v>0</v>
          </cell>
          <cell r="AW118">
            <v>3196</v>
          </cell>
          <cell r="AX118">
            <v>0</v>
          </cell>
          <cell r="AY118">
            <v>0</v>
          </cell>
          <cell r="AZ118">
            <v>0</v>
          </cell>
          <cell r="BA118">
            <v>32896</v>
          </cell>
          <cell r="BB118">
            <v>47227</v>
          </cell>
          <cell r="BC118">
            <v>0</v>
          </cell>
        </row>
        <row r="119">
          <cell r="B119">
            <v>3788</v>
          </cell>
          <cell r="C119" t="str">
            <v>Holt Farm C I</v>
          </cell>
          <cell r="D119">
            <v>1087231.1500000001</v>
          </cell>
          <cell r="E119">
            <v>1087231.1499999999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39968.130000000005</v>
          </cell>
          <cell r="K119">
            <v>39968.129999999997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56265</v>
          </cell>
          <cell r="Q119">
            <v>56265</v>
          </cell>
          <cell r="R119">
            <v>0</v>
          </cell>
          <cell r="S119">
            <v>1200</v>
          </cell>
          <cell r="T119">
            <v>1200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 t="b">
            <v>1</v>
          </cell>
          <cell r="Z119">
            <v>0</v>
          </cell>
          <cell r="AA119">
            <v>0</v>
          </cell>
          <cell r="AB119">
            <v>94939</v>
          </cell>
          <cell r="AC119">
            <v>94939</v>
          </cell>
          <cell r="AD119">
            <v>0</v>
          </cell>
          <cell r="AE119">
            <v>1428668.11</v>
          </cell>
          <cell r="AF119">
            <v>1428668.1099999999</v>
          </cell>
          <cell r="AG119">
            <v>0</v>
          </cell>
          <cell r="AH119">
            <v>0</v>
          </cell>
          <cell r="AI119">
            <v>1291207.71</v>
          </cell>
          <cell r="AJ119">
            <v>137460.4</v>
          </cell>
          <cell r="AK119">
            <v>0</v>
          </cell>
          <cell r="AL119">
            <v>0</v>
          </cell>
          <cell r="AM119">
            <v>1724.05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137460</v>
          </cell>
          <cell r="BB119">
            <v>0</v>
          </cell>
          <cell r="BC119">
            <v>0</v>
          </cell>
        </row>
        <row r="120">
          <cell r="B120">
            <v>2450</v>
          </cell>
          <cell r="C120" t="str">
            <v>Baddow Hall C J</v>
          </cell>
          <cell r="D120">
            <v>1161533.18</v>
          </cell>
          <cell r="E120">
            <v>1161533.18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47864.91</v>
          </cell>
          <cell r="K120">
            <v>47864.91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59200</v>
          </cell>
          <cell r="Q120">
            <v>59200</v>
          </cell>
          <cell r="R120">
            <v>0</v>
          </cell>
          <cell r="S120">
            <v>200</v>
          </cell>
          <cell r="T120">
            <v>200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 t="b">
            <v>1</v>
          </cell>
          <cell r="Z120">
            <v>0</v>
          </cell>
          <cell r="AA120">
            <v>0</v>
          </cell>
          <cell r="AB120">
            <v>18400</v>
          </cell>
          <cell r="AC120">
            <v>18400</v>
          </cell>
          <cell r="AD120">
            <v>0</v>
          </cell>
          <cell r="AE120">
            <v>1551903.57</v>
          </cell>
          <cell r="AF120">
            <v>1537289.77</v>
          </cell>
          <cell r="AG120">
            <v>14613.8</v>
          </cell>
          <cell r="AH120">
            <v>0</v>
          </cell>
          <cell r="AI120">
            <v>1328696.27</v>
          </cell>
          <cell r="AJ120">
            <v>223207.3</v>
          </cell>
          <cell r="AK120">
            <v>0</v>
          </cell>
          <cell r="AL120">
            <v>0</v>
          </cell>
          <cell r="AM120">
            <v>1984.76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25000</v>
          </cell>
          <cell r="AY120">
            <v>0</v>
          </cell>
          <cell r="AZ120">
            <v>0</v>
          </cell>
          <cell r="BA120">
            <v>132685</v>
          </cell>
          <cell r="BB120">
            <v>58498</v>
          </cell>
          <cell r="BC120">
            <v>0</v>
          </cell>
        </row>
        <row r="121">
          <cell r="B121">
            <v>1460</v>
          </cell>
          <cell r="C121" t="str">
            <v>Brightlingsea C P</v>
          </cell>
          <cell r="D121">
            <v>3259236.22</v>
          </cell>
          <cell r="E121">
            <v>3259236.22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72728.909999999989</v>
          </cell>
          <cell r="K121">
            <v>72728.91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211905</v>
          </cell>
          <cell r="Q121">
            <v>211905</v>
          </cell>
          <cell r="R121">
            <v>0</v>
          </cell>
          <cell r="S121">
            <v>9713.86</v>
          </cell>
          <cell r="T121">
            <v>9713.86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 t="b">
            <v>1</v>
          </cell>
          <cell r="Z121">
            <v>0</v>
          </cell>
          <cell r="AA121">
            <v>0</v>
          </cell>
          <cell r="AB121">
            <v>89419</v>
          </cell>
          <cell r="AC121">
            <v>89419</v>
          </cell>
          <cell r="AD121">
            <v>0</v>
          </cell>
          <cell r="AE121">
            <v>4373126.24</v>
          </cell>
          <cell r="AF121">
            <v>4373126.24</v>
          </cell>
          <cell r="AG121">
            <v>0</v>
          </cell>
          <cell r="AH121">
            <v>0</v>
          </cell>
          <cell r="AI121">
            <v>3596941.44</v>
          </cell>
          <cell r="AJ121">
            <v>776184.8</v>
          </cell>
          <cell r="AK121">
            <v>0</v>
          </cell>
          <cell r="AL121">
            <v>0</v>
          </cell>
          <cell r="AM121">
            <v>4970.3100000000004</v>
          </cell>
          <cell r="AN121">
            <v>-1776.3</v>
          </cell>
          <cell r="AO121">
            <v>1500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30337</v>
          </cell>
          <cell r="AY121">
            <v>4194</v>
          </cell>
          <cell r="AZ121">
            <v>0</v>
          </cell>
          <cell r="BA121">
            <v>25000</v>
          </cell>
          <cell r="BB121">
            <v>706654</v>
          </cell>
          <cell r="BC121">
            <v>10000</v>
          </cell>
        </row>
        <row r="122">
          <cell r="B122">
            <v>4744</v>
          </cell>
          <cell r="C122" t="str">
            <v>White Notley CE P</v>
          </cell>
          <cell r="D122">
            <v>640017</v>
          </cell>
          <cell r="E122">
            <v>640017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43477.85</v>
          </cell>
          <cell r="K122">
            <v>43477.85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11450</v>
          </cell>
          <cell r="Q122">
            <v>11450</v>
          </cell>
          <cell r="R122">
            <v>0</v>
          </cell>
          <cell r="S122">
            <v>1600</v>
          </cell>
          <cell r="T122">
            <v>1600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 t="b">
            <v>1</v>
          </cell>
          <cell r="Z122">
            <v>0</v>
          </cell>
          <cell r="AA122">
            <v>0</v>
          </cell>
          <cell r="AB122">
            <v>29961</v>
          </cell>
          <cell r="AC122">
            <v>29961</v>
          </cell>
          <cell r="AD122">
            <v>0</v>
          </cell>
          <cell r="AE122">
            <v>770723.28</v>
          </cell>
          <cell r="AF122">
            <v>770665.86</v>
          </cell>
          <cell r="AG122">
            <v>57.419999999998254</v>
          </cell>
          <cell r="AH122">
            <v>0</v>
          </cell>
          <cell r="AI122">
            <v>735844.89</v>
          </cell>
          <cell r="AJ122">
            <v>34878.39</v>
          </cell>
          <cell r="AK122">
            <v>0</v>
          </cell>
          <cell r="AL122">
            <v>0</v>
          </cell>
          <cell r="AM122">
            <v>874.64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12589</v>
          </cell>
          <cell r="BB122">
            <v>20000</v>
          </cell>
          <cell r="BC122">
            <v>2289</v>
          </cell>
        </row>
        <row r="123">
          <cell r="B123">
            <v>2168</v>
          </cell>
          <cell r="C123" t="str">
            <v>St Lawrence CE (C) P</v>
          </cell>
          <cell r="D123">
            <v>1191016.7100000002</v>
          </cell>
          <cell r="E123">
            <v>1191016.71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26955.84</v>
          </cell>
          <cell r="K123">
            <v>26955.84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79290</v>
          </cell>
          <cell r="Q123">
            <v>79290</v>
          </cell>
          <cell r="R123">
            <v>0</v>
          </cell>
          <cell r="S123">
            <v>1861.9299999999998</v>
          </cell>
          <cell r="T123">
            <v>1861.93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 t="b">
            <v>1</v>
          </cell>
          <cell r="Z123">
            <v>0</v>
          </cell>
          <cell r="AA123">
            <v>0</v>
          </cell>
          <cell r="AB123">
            <v>54435</v>
          </cell>
          <cell r="AC123">
            <v>54435</v>
          </cell>
          <cell r="AD123">
            <v>0</v>
          </cell>
          <cell r="AE123">
            <v>1763750.21</v>
          </cell>
          <cell r="AF123">
            <v>1749316.9499999997</v>
          </cell>
          <cell r="AG123">
            <v>14433.259999999998</v>
          </cell>
          <cell r="AH123">
            <v>0</v>
          </cell>
          <cell r="AI123">
            <v>1327535.49</v>
          </cell>
          <cell r="AJ123">
            <v>436214.72</v>
          </cell>
          <cell r="AK123">
            <v>0</v>
          </cell>
          <cell r="AL123">
            <v>0</v>
          </cell>
          <cell r="AM123">
            <v>1883.84</v>
          </cell>
          <cell r="AN123">
            <v>-3078.91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58988</v>
          </cell>
          <cell r="BB123">
            <v>363630</v>
          </cell>
          <cell r="BC123">
            <v>13597</v>
          </cell>
        </row>
        <row r="124">
          <cell r="B124">
            <v>2576</v>
          </cell>
          <cell r="C124" t="str">
            <v>Great Totham P</v>
          </cell>
          <cell r="D124">
            <v>2069572.96</v>
          </cell>
          <cell r="E124">
            <v>2069572.96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18328.810000000001</v>
          </cell>
          <cell r="K124">
            <v>14802.81</v>
          </cell>
          <cell r="L124">
            <v>-3526</v>
          </cell>
          <cell r="M124">
            <v>0</v>
          </cell>
          <cell r="N124">
            <v>0</v>
          </cell>
          <cell r="O124">
            <v>0</v>
          </cell>
          <cell r="P124">
            <v>64730</v>
          </cell>
          <cell r="Q124">
            <v>64730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 t="b">
            <v>1</v>
          </cell>
          <cell r="Z124">
            <v>0</v>
          </cell>
          <cell r="AA124">
            <v>0</v>
          </cell>
          <cell r="AB124">
            <v>99245</v>
          </cell>
          <cell r="AC124">
            <v>99245</v>
          </cell>
          <cell r="AD124">
            <v>0</v>
          </cell>
          <cell r="AE124">
            <v>2850488.8</v>
          </cell>
          <cell r="AF124">
            <v>2851320.79</v>
          </cell>
          <cell r="AG124">
            <v>12565</v>
          </cell>
          <cell r="AH124">
            <v>-13396.99</v>
          </cell>
          <cell r="AI124">
            <v>2416219.66</v>
          </cell>
          <cell r="AJ124">
            <v>434269.14</v>
          </cell>
          <cell r="AK124">
            <v>0</v>
          </cell>
          <cell r="AL124">
            <v>0</v>
          </cell>
          <cell r="AM124">
            <v>3599.48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23131</v>
          </cell>
          <cell r="AY124">
            <v>0</v>
          </cell>
          <cell r="AZ124">
            <v>0</v>
          </cell>
          <cell r="BA124">
            <v>0</v>
          </cell>
          <cell r="BB124">
            <v>424535</v>
          </cell>
          <cell r="BC124">
            <v>0</v>
          </cell>
        </row>
        <row r="125">
          <cell r="B125">
            <v>2886</v>
          </cell>
          <cell r="C125" t="str">
            <v>Hatfield Peverel C I</v>
          </cell>
          <cell r="D125">
            <v>1100225.18</v>
          </cell>
          <cell r="E125">
            <v>1100225.18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51984.210000000006</v>
          </cell>
          <cell r="K125">
            <v>51984.21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27340</v>
          </cell>
          <cell r="Q125">
            <v>27340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 t="b">
            <v>1</v>
          </cell>
          <cell r="Z125">
            <v>0</v>
          </cell>
          <cell r="AA125">
            <v>0</v>
          </cell>
          <cell r="AB125">
            <v>89990</v>
          </cell>
          <cell r="AC125">
            <v>89990</v>
          </cell>
          <cell r="AD125">
            <v>0</v>
          </cell>
          <cell r="AE125">
            <v>1109686.0499999998</v>
          </cell>
          <cell r="AF125">
            <v>1096456.3900000001</v>
          </cell>
          <cell r="AG125">
            <v>13229.66</v>
          </cell>
          <cell r="AH125">
            <v>0</v>
          </cell>
          <cell r="AI125">
            <v>1011130.56</v>
          </cell>
          <cell r="AJ125">
            <v>98555.49</v>
          </cell>
          <cell r="AK125">
            <v>0</v>
          </cell>
          <cell r="AL125">
            <v>0</v>
          </cell>
          <cell r="AM125">
            <v>1463.34</v>
          </cell>
          <cell r="AN125">
            <v>0</v>
          </cell>
          <cell r="AO125">
            <v>204315.18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33665</v>
          </cell>
          <cell r="AY125">
            <v>0</v>
          </cell>
          <cell r="AZ125">
            <v>0</v>
          </cell>
          <cell r="BA125">
            <v>54890</v>
          </cell>
          <cell r="BB125">
            <v>0</v>
          </cell>
          <cell r="BC125">
            <v>10000</v>
          </cell>
        </row>
        <row r="126">
          <cell r="B126">
            <v>3176</v>
          </cell>
          <cell r="C126" t="str">
            <v>Millhouse C P</v>
          </cell>
          <cell r="D126">
            <v>3491008.8800000004</v>
          </cell>
          <cell r="E126">
            <v>3491008.88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159056.21</v>
          </cell>
          <cell r="K126">
            <v>159056.21</v>
          </cell>
          <cell r="L126">
            <v>0</v>
          </cell>
          <cell r="M126">
            <v>13500</v>
          </cell>
          <cell r="N126">
            <v>13500</v>
          </cell>
          <cell r="O126">
            <v>0</v>
          </cell>
          <cell r="P126">
            <v>329778</v>
          </cell>
          <cell r="Q126">
            <v>329778</v>
          </cell>
          <cell r="R126">
            <v>0</v>
          </cell>
          <cell r="S126">
            <v>15353.41</v>
          </cell>
          <cell r="T126">
            <v>15353.41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 t="b">
            <v>1</v>
          </cell>
          <cell r="Z126">
            <v>0</v>
          </cell>
          <cell r="AA126">
            <v>0</v>
          </cell>
          <cell r="AB126">
            <v>99137</v>
          </cell>
          <cell r="AC126">
            <v>99137</v>
          </cell>
          <cell r="AD126">
            <v>0</v>
          </cell>
          <cell r="AE126">
            <v>5157417.8899999997</v>
          </cell>
          <cell r="AF126">
            <v>5157417.8900000006</v>
          </cell>
          <cell r="AG126">
            <v>0</v>
          </cell>
          <cell r="AH126">
            <v>0</v>
          </cell>
          <cell r="AI126">
            <v>4122674.23</v>
          </cell>
          <cell r="AJ126">
            <v>1034743.66</v>
          </cell>
          <cell r="AK126">
            <v>0</v>
          </cell>
          <cell r="AL126">
            <v>0</v>
          </cell>
          <cell r="AM126">
            <v>5184.63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13500</v>
          </cell>
          <cell r="AV126">
            <v>0</v>
          </cell>
          <cell r="AW126">
            <v>0</v>
          </cell>
          <cell r="AX126">
            <v>0</v>
          </cell>
          <cell r="AY126">
            <v>7605</v>
          </cell>
          <cell r="AZ126">
            <v>0</v>
          </cell>
          <cell r="BA126">
            <v>603175</v>
          </cell>
          <cell r="BB126">
            <v>0</v>
          </cell>
          <cell r="BC126">
            <v>423964</v>
          </cell>
        </row>
        <row r="127">
          <cell r="B127">
            <v>1504</v>
          </cell>
          <cell r="C127" t="str">
            <v>Burnham on Crouch C P</v>
          </cell>
          <cell r="D127">
            <v>2123486.5999999996</v>
          </cell>
          <cell r="E127">
            <v>2123486.6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90559.37</v>
          </cell>
          <cell r="K127">
            <v>90559.37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170346</v>
          </cell>
          <cell r="Q127">
            <v>170346</v>
          </cell>
          <cell r="R127">
            <v>0</v>
          </cell>
          <cell r="S127">
            <v>2400</v>
          </cell>
          <cell r="T127">
            <v>2400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 t="b">
            <v>1</v>
          </cell>
          <cell r="Z127">
            <v>0</v>
          </cell>
          <cell r="AA127">
            <v>0</v>
          </cell>
          <cell r="AB127">
            <v>91270</v>
          </cell>
          <cell r="AC127">
            <v>91270</v>
          </cell>
          <cell r="AD127">
            <v>0</v>
          </cell>
          <cell r="AE127">
            <v>2808244.3</v>
          </cell>
          <cell r="AF127">
            <v>2800590.05</v>
          </cell>
          <cell r="AG127">
            <v>7654.25</v>
          </cell>
          <cell r="AH127">
            <v>0</v>
          </cell>
          <cell r="AI127">
            <v>2442654.9</v>
          </cell>
          <cell r="AJ127">
            <v>365589.4</v>
          </cell>
          <cell r="AK127">
            <v>0</v>
          </cell>
          <cell r="AL127">
            <v>0</v>
          </cell>
          <cell r="AM127">
            <v>3532.2</v>
          </cell>
          <cell r="AN127">
            <v>0</v>
          </cell>
          <cell r="AO127">
            <v>35339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50000</v>
          </cell>
          <cell r="BB127">
            <v>45248</v>
          </cell>
          <cell r="BC127">
            <v>270341</v>
          </cell>
        </row>
        <row r="128">
          <cell r="B128">
            <v>1880</v>
          </cell>
          <cell r="C128" t="str">
            <v>St Michaels C P (Col)</v>
          </cell>
          <cell r="D128">
            <v>1421961.9099999995</v>
          </cell>
          <cell r="E128">
            <v>1421961.91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132539.06</v>
          </cell>
          <cell r="K128">
            <v>132539.06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132315</v>
          </cell>
          <cell r="Q128">
            <v>132315</v>
          </cell>
          <cell r="R128">
            <v>0</v>
          </cell>
          <cell r="S128">
            <v>856.93</v>
          </cell>
          <cell r="T128">
            <v>856.93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 t="b">
            <v>1</v>
          </cell>
          <cell r="Z128">
            <v>0</v>
          </cell>
          <cell r="AA128">
            <v>0</v>
          </cell>
          <cell r="AB128">
            <v>32367</v>
          </cell>
          <cell r="AC128">
            <v>32367</v>
          </cell>
          <cell r="AD128">
            <v>0</v>
          </cell>
          <cell r="AE128">
            <v>2295265.17</v>
          </cell>
          <cell r="AF128">
            <v>2280179.5599999996</v>
          </cell>
          <cell r="AG128">
            <v>15085.609999999997</v>
          </cell>
          <cell r="AH128">
            <v>0</v>
          </cell>
          <cell r="AI128">
            <v>1791990.53</v>
          </cell>
          <cell r="AJ128">
            <v>503274.64</v>
          </cell>
          <cell r="AK128">
            <v>0</v>
          </cell>
          <cell r="AL128">
            <v>0</v>
          </cell>
          <cell r="AM128">
            <v>1942.71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2099</v>
          </cell>
          <cell r="AX128">
            <v>0</v>
          </cell>
          <cell r="AY128">
            <v>41690</v>
          </cell>
          <cell r="AZ128">
            <v>0</v>
          </cell>
          <cell r="BA128">
            <v>246233</v>
          </cell>
          <cell r="BB128">
            <v>0</v>
          </cell>
          <cell r="BC128">
            <v>206265</v>
          </cell>
        </row>
        <row r="129">
          <cell r="B129">
            <v>4824</v>
          </cell>
          <cell r="C129" t="str">
            <v>Howbridge I</v>
          </cell>
          <cell r="D129">
            <v>1329203.68</v>
          </cell>
          <cell r="E129">
            <v>1329203.68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17095.29</v>
          </cell>
          <cell r="K129">
            <v>17095.29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99160</v>
          </cell>
          <cell r="Q129">
            <v>99160</v>
          </cell>
          <cell r="R129">
            <v>0</v>
          </cell>
          <cell r="S129">
            <v>2400</v>
          </cell>
          <cell r="T129">
            <v>2400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 t="b">
            <v>1</v>
          </cell>
          <cell r="Z129">
            <v>0</v>
          </cell>
          <cell r="AA129">
            <v>0</v>
          </cell>
          <cell r="AB129">
            <v>93175</v>
          </cell>
          <cell r="AC129">
            <v>93175</v>
          </cell>
          <cell r="AD129">
            <v>0</v>
          </cell>
          <cell r="AE129">
            <v>1856324.49</v>
          </cell>
          <cell r="AF129">
            <v>1856324.49</v>
          </cell>
          <cell r="AG129">
            <v>0</v>
          </cell>
          <cell r="AH129">
            <v>0</v>
          </cell>
          <cell r="AI129">
            <v>1511805.93</v>
          </cell>
          <cell r="AJ129">
            <v>344518.56</v>
          </cell>
          <cell r="AK129">
            <v>0</v>
          </cell>
          <cell r="AL129">
            <v>0</v>
          </cell>
          <cell r="AM129">
            <v>2178.19</v>
          </cell>
          <cell r="AN129">
            <v>0</v>
          </cell>
          <cell r="AO129">
            <v>125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51249</v>
          </cell>
          <cell r="AZ129">
            <v>0</v>
          </cell>
          <cell r="BA129">
            <v>92253</v>
          </cell>
          <cell r="BB129">
            <v>187017</v>
          </cell>
          <cell r="BC129">
            <v>14000</v>
          </cell>
        </row>
        <row r="130">
          <cell r="B130">
            <v>1430</v>
          </cell>
          <cell r="C130" t="str">
            <v>Warley C P</v>
          </cell>
          <cell r="D130">
            <v>1914795.0299999998</v>
          </cell>
          <cell r="E130">
            <v>1914795.03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141944</v>
          </cell>
          <cell r="K130">
            <v>141944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73970</v>
          </cell>
          <cell r="Q130">
            <v>73970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 t="b">
            <v>1</v>
          </cell>
          <cell r="Z130">
            <v>0</v>
          </cell>
          <cell r="AA130">
            <v>0</v>
          </cell>
          <cell r="AB130">
            <v>103685</v>
          </cell>
          <cell r="AC130">
            <v>103685</v>
          </cell>
          <cell r="AD130">
            <v>0</v>
          </cell>
          <cell r="AE130">
            <v>2359096.5</v>
          </cell>
          <cell r="AF130">
            <v>2359096</v>
          </cell>
          <cell r="AG130">
            <v>0.5</v>
          </cell>
          <cell r="AH130">
            <v>0</v>
          </cell>
          <cell r="AI130">
            <v>2230182.5499999998</v>
          </cell>
          <cell r="AJ130">
            <v>128913.95</v>
          </cell>
          <cell r="AK130">
            <v>0</v>
          </cell>
          <cell r="AL130">
            <v>0.18</v>
          </cell>
          <cell r="AM130">
            <v>3281.74</v>
          </cell>
          <cell r="AN130">
            <v>0</v>
          </cell>
          <cell r="AO130">
            <v>0</v>
          </cell>
          <cell r="AP130">
            <v>-0.17</v>
          </cell>
          <cell r="AQ130">
            <v>0</v>
          </cell>
          <cell r="AR130">
            <v>0</v>
          </cell>
          <cell r="AS130">
            <v>0</v>
          </cell>
          <cell r="AT130">
            <v>1500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128914</v>
          </cell>
        </row>
        <row r="131">
          <cell r="B131">
            <v>1846</v>
          </cell>
          <cell r="C131" t="str">
            <v>Montgomery C I &amp; N</v>
          </cell>
          <cell r="D131">
            <v>1432955.63</v>
          </cell>
          <cell r="E131">
            <v>1432955.63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41687.520000000004</v>
          </cell>
          <cell r="K131">
            <v>41687.519999999997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108053.65</v>
          </cell>
          <cell r="Q131">
            <v>108053.65</v>
          </cell>
          <cell r="R131">
            <v>0</v>
          </cell>
          <cell r="S131">
            <v>400</v>
          </cell>
          <cell r="T131">
            <v>400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 t="b">
            <v>1</v>
          </cell>
          <cell r="Z131">
            <v>0</v>
          </cell>
          <cell r="AA131">
            <v>0</v>
          </cell>
          <cell r="AB131">
            <v>93780</v>
          </cell>
          <cell r="AC131">
            <v>93780</v>
          </cell>
          <cell r="AD131">
            <v>0</v>
          </cell>
          <cell r="AE131">
            <v>1978481.26</v>
          </cell>
          <cell r="AF131">
            <v>1962579.6099999999</v>
          </cell>
          <cell r="AG131">
            <v>15901.65</v>
          </cell>
          <cell r="AH131">
            <v>0</v>
          </cell>
          <cell r="AI131">
            <v>1749949.43</v>
          </cell>
          <cell r="AJ131">
            <v>228531.83</v>
          </cell>
          <cell r="AK131">
            <v>0</v>
          </cell>
          <cell r="AL131">
            <v>0</v>
          </cell>
          <cell r="AM131">
            <v>1967.94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2233.65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8029</v>
          </cell>
          <cell r="AZ131">
            <v>0</v>
          </cell>
          <cell r="BA131">
            <v>150000</v>
          </cell>
          <cell r="BB131">
            <v>59866</v>
          </cell>
          <cell r="BC131">
            <v>0</v>
          </cell>
        </row>
        <row r="132">
          <cell r="B132">
            <v>1836</v>
          </cell>
          <cell r="C132" t="str">
            <v>Kings Ford C I &amp; N</v>
          </cell>
          <cell r="D132">
            <v>946960.24999999988</v>
          </cell>
          <cell r="E132">
            <v>946960.25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27913.980000000003</v>
          </cell>
          <cell r="K132">
            <v>28649.82</v>
          </cell>
          <cell r="L132">
            <v>735.84</v>
          </cell>
          <cell r="M132">
            <v>0</v>
          </cell>
          <cell r="N132">
            <v>0</v>
          </cell>
          <cell r="O132">
            <v>0</v>
          </cell>
          <cell r="P132">
            <v>67480</v>
          </cell>
          <cell r="Q132">
            <v>67480</v>
          </cell>
          <cell r="R132">
            <v>0</v>
          </cell>
          <cell r="S132">
            <v>4171.29</v>
          </cell>
          <cell r="T132">
            <v>4171.29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 t="b">
            <v>1</v>
          </cell>
          <cell r="Z132">
            <v>0</v>
          </cell>
          <cell r="AA132">
            <v>0</v>
          </cell>
          <cell r="AB132">
            <v>59001</v>
          </cell>
          <cell r="AC132">
            <v>59001</v>
          </cell>
          <cell r="AD132">
            <v>0</v>
          </cell>
          <cell r="AE132">
            <v>1163951.3500000001</v>
          </cell>
          <cell r="AF132">
            <v>1150017.01</v>
          </cell>
          <cell r="AG132">
            <v>13198.5</v>
          </cell>
          <cell r="AH132">
            <v>735.84</v>
          </cell>
          <cell r="AI132">
            <v>1154454.1599999999</v>
          </cell>
          <cell r="AJ132">
            <v>9497.19</v>
          </cell>
          <cell r="AK132">
            <v>0</v>
          </cell>
          <cell r="AL132">
            <v>0</v>
          </cell>
          <cell r="AM132">
            <v>1126.94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4936</v>
          </cell>
          <cell r="AX132">
            <v>0</v>
          </cell>
          <cell r="AY132">
            <v>1602</v>
          </cell>
          <cell r="AZ132">
            <v>0</v>
          </cell>
          <cell r="BA132">
            <v>0</v>
          </cell>
          <cell r="BB132">
            <v>0</v>
          </cell>
          <cell r="BC132">
            <v>2780</v>
          </cell>
        </row>
        <row r="133">
          <cell r="B133">
            <v>2944</v>
          </cell>
          <cell r="C133" t="str">
            <v>Highwood C P</v>
          </cell>
          <cell r="D133">
            <v>457949.44</v>
          </cell>
          <cell r="E133">
            <v>457949.44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36139.47</v>
          </cell>
          <cell r="K133">
            <v>36139.47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17370</v>
          </cell>
          <cell r="Q133">
            <v>17370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 t="b">
            <v>1</v>
          </cell>
          <cell r="Z133">
            <v>0</v>
          </cell>
          <cell r="AA133">
            <v>0</v>
          </cell>
          <cell r="AB133">
            <v>19496</v>
          </cell>
          <cell r="AC133">
            <v>19496</v>
          </cell>
          <cell r="AD133">
            <v>0</v>
          </cell>
          <cell r="AE133">
            <v>671689.49</v>
          </cell>
          <cell r="AF133">
            <v>660586.19000000006</v>
          </cell>
          <cell r="AG133">
            <v>11103.300000000001</v>
          </cell>
          <cell r="AH133">
            <v>0</v>
          </cell>
          <cell r="AI133">
            <v>529434.99</v>
          </cell>
          <cell r="AJ133">
            <v>142254.5</v>
          </cell>
          <cell r="AK133">
            <v>0</v>
          </cell>
          <cell r="AL133">
            <v>0</v>
          </cell>
          <cell r="AM133">
            <v>428.91</v>
          </cell>
          <cell r="AN133">
            <v>0</v>
          </cell>
          <cell r="AO133">
            <v>14270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3419</v>
          </cell>
          <cell r="AZ133">
            <v>0</v>
          </cell>
          <cell r="BA133">
            <v>35304</v>
          </cell>
          <cell r="BB133">
            <v>89358</v>
          </cell>
          <cell r="BC133">
            <v>10000</v>
          </cell>
        </row>
        <row r="134">
          <cell r="B134">
            <v>2552</v>
          </cell>
          <cell r="C134" t="str">
            <v>All Saints CE P (GO)</v>
          </cell>
          <cell r="D134">
            <v>697388.28</v>
          </cell>
          <cell r="E134">
            <v>697388.28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11699.869999999999</v>
          </cell>
          <cell r="K134">
            <v>11699.87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36200</v>
          </cell>
          <cell r="Q134">
            <v>36200</v>
          </cell>
          <cell r="R134">
            <v>0</v>
          </cell>
          <cell r="S134">
            <v>2400</v>
          </cell>
          <cell r="T134">
            <v>2400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 t="b">
            <v>1</v>
          </cell>
          <cell r="Z134">
            <v>0</v>
          </cell>
          <cell r="AA134">
            <v>0</v>
          </cell>
          <cell r="AB134">
            <v>33525</v>
          </cell>
          <cell r="AC134">
            <v>33525</v>
          </cell>
          <cell r="AD134">
            <v>0</v>
          </cell>
          <cell r="AE134">
            <v>938016.88</v>
          </cell>
          <cell r="AF134">
            <v>923773.69000000006</v>
          </cell>
          <cell r="AG134">
            <v>14243.19</v>
          </cell>
          <cell r="AH134">
            <v>0</v>
          </cell>
          <cell r="AI134">
            <v>767940.36</v>
          </cell>
          <cell r="AJ134">
            <v>170076.52</v>
          </cell>
          <cell r="AK134">
            <v>0</v>
          </cell>
          <cell r="AL134">
            <v>0</v>
          </cell>
          <cell r="AM134">
            <v>899.87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4968</v>
          </cell>
          <cell r="AZ134">
            <v>0</v>
          </cell>
          <cell r="BA134">
            <v>14617</v>
          </cell>
          <cell r="BB134">
            <v>147432</v>
          </cell>
          <cell r="BC134">
            <v>0</v>
          </cell>
        </row>
        <row r="135">
          <cell r="B135">
            <v>4856</v>
          </cell>
          <cell r="C135" t="str">
            <v>Broomgrove C I</v>
          </cell>
          <cell r="D135">
            <v>857686.30999999994</v>
          </cell>
          <cell r="E135">
            <v>857686.31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46979.85</v>
          </cell>
          <cell r="K135">
            <v>46979.85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33555</v>
          </cell>
          <cell r="Q135">
            <v>33555</v>
          </cell>
          <cell r="R135">
            <v>0</v>
          </cell>
          <cell r="S135">
            <v>22011</v>
          </cell>
          <cell r="T135">
            <v>22011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 t="b">
            <v>1</v>
          </cell>
          <cell r="Z135">
            <v>0</v>
          </cell>
          <cell r="AA135">
            <v>0</v>
          </cell>
          <cell r="AB135">
            <v>66978</v>
          </cell>
          <cell r="AC135">
            <v>66978</v>
          </cell>
          <cell r="AD135">
            <v>0</v>
          </cell>
          <cell r="AE135">
            <v>1160514.9100000001</v>
          </cell>
          <cell r="AF135">
            <v>1147225.0699999998</v>
          </cell>
          <cell r="AG135">
            <v>13289.84</v>
          </cell>
          <cell r="AH135">
            <v>0</v>
          </cell>
          <cell r="AI135">
            <v>1016613.41</v>
          </cell>
          <cell r="AJ135">
            <v>143901.5</v>
          </cell>
          <cell r="AK135">
            <v>0</v>
          </cell>
          <cell r="AL135">
            <v>0</v>
          </cell>
          <cell r="AM135">
            <v>1337.19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97954</v>
          </cell>
          <cell r="BB135">
            <v>32658</v>
          </cell>
          <cell r="BC135">
            <v>0</v>
          </cell>
        </row>
        <row r="136">
          <cell r="B136">
            <v>8106</v>
          </cell>
          <cell r="C136" t="str">
            <v>South Alternative Provision School</v>
          </cell>
          <cell r="D136">
            <v>2350000</v>
          </cell>
          <cell r="E136">
            <v>2350000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3506184.0999999996</v>
          </cell>
          <cell r="K136">
            <v>3506184.1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71925</v>
          </cell>
          <cell r="Q136">
            <v>71925</v>
          </cell>
          <cell r="R136">
            <v>0</v>
          </cell>
          <cell r="S136">
            <v>200</v>
          </cell>
          <cell r="T136">
            <v>200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 t="b">
            <v>1</v>
          </cell>
          <cell r="Z136">
            <v>0</v>
          </cell>
          <cell r="AA136">
            <v>0</v>
          </cell>
          <cell r="AB136">
            <v>9834</v>
          </cell>
          <cell r="AC136">
            <v>9834</v>
          </cell>
          <cell r="AD136">
            <v>0</v>
          </cell>
          <cell r="AE136">
            <v>7130585.6499999994</v>
          </cell>
          <cell r="AF136">
            <v>7109226.6799999997</v>
          </cell>
          <cell r="AG136">
            <v>21358.97</v>
          </cell>
          <cell r="AH136">
            <v>0</v>
          </cell>
          <cell r="AI136">
            <v>6096464.0700000003</v>
          </cell>
          <cell r="AJ136">
            <v>1034121.58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1425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500000</v>
          </cell>
          <cell r="AY136">
            <v>16679</v>
          </cell>
          <cell r="AZ136">
            <v>9532</v>
          </cell>
          <cell r="BA136">
            <v>0</v>
          </cell>
          <cell r="BB136">
            <v>466552</v>
          </cell>
          <cell r="BC136">
            <v>20000</v>
          </cell>
        </row>
        <row r="137">
          <cell r="B137">
            <v>4432</v>
          </cell>
          <cell r="C137" t="str">
            <v>Baynards C P</v>
          </cell>
          <cell r="D137">
            <v>662842.60000000009</v>
          </cell>
          <cell r="E137">
            <v>662842.6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13391.820000000002</v>
          </cell>
          <cell r="K137">
            <v>13391.82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65024</v>
          </cell>
          <cell r="Q137">
            <v>65024</v>
          </cell>
          <cell r="R137">
            <v>0</v>
          </cell>
          <cell r="S137">
            <v>1600</v>
          </cell>
          <cell r="T137">
            <v>1600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 t="b">
            <v>1</v>
          </cell>
          <cell r="Z137">
            <v>0</v>
          </cell>
          <cell r="AA137">
            <v>0</v>
          </cell>
          <cell r="AB137">
            <v>27389</v>
          </cell>
          <cell r="AC137">
            <v>27389</v>
          </cell>
          <cell r="AD137">
            <v>0</v>
          </cell>
          <cell r="AE137">
            <v>903001.57</v>
          </cell>
          <cell r="AF137">
            <v>898471.1</v>
          </cell>
          <cell r="AG137">
            <v>4530.47</v>
          </cell>
          <cell r="AH137">
            <v>0</v>
          </cell>
          <cell r="AI137">
            <v>758368.38</v>
          </cell>
          <cell r="AJ137">
            <v>144633.19</v>
          </cell>
          <cell r="AK137">
            <v>0</v>
          </cell>
          <cell r="AL137">
            <v>0</v>
          </cell>
          <cell r="AM137">
            <v>883.05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64583</v>
          </cell>
          <cell r="BB137">
            <v>80050</v>
          </cell>
          <cell r="BC137">
            <v>0</v>
          </cell>
        </row>
        <row r="138">
          <cell r="B138">
            <v>4816</v>
          </cell>
          <cell r="C138" t="str">
            <v>Chipping Hill C I</v>
          </cell>
          <cell r="D138">
            <v>2108169.38</v>
          </cell>
          <cell r="E138">
            <v>2108169.38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98683.62</v>
          </cell>
          <cell r="K138">
            <v>98683.62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79450</v>
          </cell>
          <cell r="Q138">
            <v>79450</v>
          </cell>
          <cell r="R138">
            <v>0</v>
          </cell>
          <cell r="S138">
            <v>4713.8599999999997</v>
          </cell>
          <cell r="T138">
            <v>4713.8599999999997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 t="b">
            <v>1</v>
          </cell>
          <cell r="Z138">
            <v>0</v>
          </cell>
          <cell r="AA138">
            <v>0</v>
          </cell>
          <cell r="AB138">
            <v>87375</v>
          </cell>
          <cell r="AC138">
            <v>87375</v>
          </cell>
          <cell r="AD138">
            <v>0</v>
          </cell>
          <cell r="AE138">
            <v>2865679.4899999998</v>
          </cell>
          <cell r="AF138">
            <v>2856141.15</v>
          </cell>
          <cell r="AG138">
            <v>9538.34</v>
          </cell>
          <cell r="AH138">
            <v>0</v>
          </cell>
          <cell r="AI138">
            <v>2388598.46</v>
          </cell>
          <cell r="AJ138">
            <v>477081.03</v>
          </cell>
          <cell r="AK138">
            <v>0</v>
          </cell>
          <cell r="AL138">
            <v>0</v>
          </cell>
          <cell r="AM138">
            <v>3523.79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237081</v>
          </cell>
          <cell r="BB138">
            <v>201000</v>
          </cell>
          <cell r="BC138">
            <v>39000</v>
          </cell>
        </row>
        <row r="139">
          <cell r="B139">
            <v>1878</v>
          </cell>
          <cell r="C139" t="str">
            <v>St Johns Green C P</v>
          </cell>
          <cell r="D139">
            <v>3318883.99</v>
          </cell>
          <cell r="E139">
            <v>3318883.99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71408.62999999999</v>
          </cell>
          <cell r="K139">
            <v>71408.63</v>
          </cell>
          <cell r="L139">
            <v>0</v>
          </cell>
          <cell r="M139">
            <v>4500</v>
          </cell>
          <cell r="N139">
            <v>4500</v>
          </cell>
          <cell r="O139">
            <v>0</v>
          </cell>
          <cell r="P139">
            <v>220850</v>
          </cell>
          <cell r="Q139">
            <v>220850</v>
          </cell>
          <cell r="R139">
            <v>0</v>
          </cell>
          <cell r="S139">
            <v>3885.64</v>
          </cell>
          <cell r="T139">
            <v>3885.64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 t="b">
            <v>1</v>
          </cell>
          <cell r="Z139">
            <v>0</v>
          </cell>
          <cell r="AA139">
            <v>0</v>
          </cell>
          <cell r="AB139">
            <v>112707</v>
          </cell>
          <cell r="AC139">
            <v>112707</v>
          </cell>
          <cell r="AD139">
            <v>0</v>
          </cell>
          <cell r="AE139">
            <v>4275048.8099999996</v>
          </cell>
          <cell r="AF139">
            <v>4252501.28</v>
          </cell>
          <cell r="AG139">
            <v>22547.53</v>
          </cell>
          <cell r="AH139">
            <v>0</v>
          </cell>
          <cell r="AI139">
            <v>3592680.63</v>
          </cell>
          <cell r="AJ139">
            <v>682368.18</v>
          </cell>
          <cell r="AK139">
            <v>0</v>
          </cell>
          <cell r="AL139">
            <v>0</v>
          </cell>
          <cell r="AM139">
            <v>5256.25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4500</v>
          </cell>
          <cell r="AV139">
            <v>0</v>
          </cell>
          <cell r="AW139">
            <v>0</v>
          </cell>
          <cell r="AX139">
            <v>0</v>
          </cell>
          <cell r="AY139">
            <v>14682</v>
          </cell>
          <cell r="AZ139">
            <v>0</v>
          </cell>
          <cell r="BA139">
            <v>270074</v>
          </cell>
          <cell r="BB139">
            <v>367612</v>
          </cell>
          <cell r="BC139">
            <v>30000</v>
          </cell>
        </row>
        <row r="140">
          <cell r="B140">
            <v>3590</v>
          </cell>
          <cell r="C140" t="str">
            <v>Eversley C P</v>
          </cell>
          <cell r="D140">
            <v>2222786.19</v>
          </cell>
          <cell r="E140">
            <v>2222786.19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85755.67</v>
          </cell>
          <cell r="K140">
            <v>85755.67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196080</v>
          </cell>
          <cell r="Q140">
            <v>196080</v>
          </cell>
          <cell r="R140">
            <v>0</v>
          </cell>
          <cell r="S140">
            <v>50839.909999999996</v>
          </cell>
          <cell r="T140">
            <v>50839.91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 t="b">
            <v>1</v>
          </cell>
          <cell r="Z140">
            <v>0</v>
          </cell>
          <cell r="AA140">
            <v>0</v>
          </cell>
          <cell r="AB140">
            <v>71937</v>
          </cell>
          <cell r="AC140">
            <v>71937</v>
          </cell>
          <cell r="AD140">
            <v>0</v>
          </cell>
          <cell r="AE140">
            <v>3203567.0300000003</v>
          </cell>
          <cell r="AF140">
            <v>3186498.2199999997</v>
          </cell>
          <cell r="AG140">
            <v>17068.810000000001</v>
          </cell>
          <cell r="AH140">
            <v>0</v>
          </cell>
          <cell r="AI140">
            <v>2528553.7999999998</v>
          </cell>
          <cell r="AJ140">
            <v>675013.23</v>
          </cell>
          <cell r="AK140">
            <v>0</v>
          </cell>
          <cell r="AL140">
            <v>0</v>
          </cell>
          <cell r="AM140">
            <v>3482.09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7642</v>
          </cell>
          <cell r="AZ140">
            <v>0</v>
          </cell>
          <cell r="BA140">
            <v>385326</v>
          </cell>
          <cell r="BB140">
            <v>0</v>
          </cell>
          <cell r="BC140">
            <v>274515</v>
          </cell>
        </row>
        <row r="141">
          <cell r="B141">
            <v>1852</v>
          </cell>
          <cell r="C141" t="str">
            <v>Old Heath C P</v>
          </cell>
          <cell r="D141">
            <v>1096265.1200000001</v>
          </cell>
          <cell r="E141">
            <v>1096265.1200000001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41284.71</v>
          </cell>
          <cell r="K141">
            <v>41284.71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69435</v>
          </cell>
          <cell r="Q141">
            <v>69435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 t="b">
            <v>1</v>
          </cell>
          <cell r="Z141">
            <v>0</v>
          </cell>
          <cell r="AA141">
            <v>0</v>
          </cell>
          <cell r="AB141">
            <v>44806</v>
          </cell>
          <cell r="AC141">
            <v>44806</v>
          </cell>
          <cell r="AD141">
            <v>0</v>
          </cell>
          <cell r="AE141">
            <v>1456952.52</v>
          </cell>
          <cell r="AF141">
            <v>1442495.22</v>
          </cell>
          <cell r="AG141">
            <v>14457.300000000001</v>
          </cell>
          <cell r="AH141">
            <v>0</v>
          </cell>
          <cell r="AI141">
            <v>1211265.98</v>
          </cell>
          <cell r="AJ141">
            <v>245686.54</v>
          </cell>
          <cell r="AK141">
            <v>0</v>
          </cell>
          <cell r="AL141">
            <v>0</v>
          </cell>
          <cell r="AM141">
            <v>1732.46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7452</v>
          </cell>
          <cell r="AZ141">
            <v>0</v>
          </cell>
          <cell r="BA141">
            <v>67919</v>
          </cell>
          <cell r="BB141">
            <v>155316</v>
          </cell>
          <cell r="BC141">
            <v>15000</v>
          </cell>
        </row>
        <row r="142">
          <cell r="B142">
            <v>8013</v>
          </cell>
          <cell r="C142" t="str">
            <v>Cedar Hall</v>
          </cell>
          <cell r="D142">
            <v>1760000</v>
          </cell>
          <cell r="E142">
            <v>1760000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1253069.3600000001</v>
          </cell>
          <cell r="K142">
            <v>1253069.3600000001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92005</v>
          </cell>
          <cell r="Q142">
            <v>92005</v>
          </cell>
          <cell r="R142">
            <v>0</v>
          </cell>
          <cell r="S142">
            <v>1400</v>
          </cell>
          <cell r="T142">
            <v>1400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 t="b">
            <v>1</v>
          </cell>
          <cell r="Z142">
            <v>0</v>
          </cell>
          <cell r="AA142">
            <v>0</v>
          </cell>
          <cell r="AB142">
            <v>17536</v>
          </cell>
          <cell r="AC142">
            <v>17536</v>
          </cell>
          <cell r="AD142">
            <v>0</v>
          </cell>
          <cell r="AE142">
            <v>3473740.86</v>
          </cell>
          <cell r="AF142">
            <v>3473740.8600000003</v>
          </cell>
          <cell r="AG142">
            <v>0</v>
          </cell>
          <cell r="AH142">
            <v>0</v>
          </cell>
          <cell r="AI142">
            <v>2948028.09</v>
          </cell>
          <cell r="AJ142">
            <v>525712.77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81599.23</v>
          </cell>
          <cell r="AQ142">
            <v>0</v>
          </cell>
          <cell r="AR142">
            <v>0</v>
          </cell>
          <cell r="AS142">
            <v>4290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50041</v>
          </cell>
          <cell r="AY142">
            <v>6102</v>
          </cell>
          <cell r="AZ142">
            <v>9450</v>
          </cell>
          <cell r="BA142">
            <v>300000</v>
          </cell>
          <cell r="BB142">
            <v>90000</v>
          </cell>
          <cell r="BC142">
            <v>70120</v>
          </cell>
        </row>
        <row r="143">
          <cell r="B143">
            <v>1832</v>
          </cell>
          <cell r="C143" t="str">
            <v>Kendall CE P</v>
          </cell>
          <cell r="D143">
            <v>1153447.81</v>
          </cell>
          <cell r="E143">
            <v>1153447.81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73896.3</v>
          </cell>
          <cell r="K143">
            <v>73896.3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73170</v>
          </cell>
          <cell r="Q143">
            <v>73170</v>
          </cell>
          <cell r="R143">
            <v>0</v>
          </cell>
          <cell r="S143">
            <v>2600</v>
          </cell>
          <cell r="T143">
            <v>2600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 t="b">
            <v>1</v>
          </cell>
          <cell r="Z143">
            <v>0</v>
          </cell>
          <cell r="AA143">
            <v>0</v>
          </cell>
          <cell r="AB143">
            <v>48705</v>
          </cell>
          <cell r="AC143">
            <v>48705</v>
          </cell>
          <cell r="AD143">
            <v>0</v>
          </cell>
          <cell r="AE143">
            <v>1511940.32</v>
          </cell>
          <cell r="AF143">
            <v>1511940.3199999998</v>
          </cell>
          <cell r="AG143">
            <v>0</v>
          </cell>
          <cell r="AH143">
            <v>0</v>
          </cell>
          <cell r="AI143">
            <v>1379078.77</v>
          </cell>
          <cell r="AJ143">
            <v>132861.54999999999</v>
          </cell>
          <cell r="AK143">
            <v>0</v>
          </cell>
          <cell r="AL143">
            <v>0</v>
          </cell>
          <cell r="AM143">
            <v>1757.69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115689</v>
          </cell>
          <cell r="BB143">
            <v>17173</v>
          </cell>
          <cell r="BC143">
            <v>0</v>
          </cell>
        </row>
        <row r="144">
          <cell r="B144">
            <v>1642</v>
          </cell>
          <cell r="C144" t="str">
            <v>Woodcroft N</v>
          </cell>
          <cell r="D144">
            <v>671435.67999999993</v>
          </cell>
          <cell r="E144">
            <v>671435.68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125770.29</v>
          </cell>
          <cell r="K144">
            <v>125770.29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4683.42</v>
          </cell>
          <cell r="T144">
            <v>4683.42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 t="b">
            <v>1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1039711.77</v>
          </cell>
          <cell r="AF144">
            <v>986838.64</v>
          </cell>
          <cell r="AG144">
            <v>52873.13</v>
          </cell>
          <cell r="AH144">
            <v>0</v>
          </cell>
          <cell r="AI144">
            <v>686902.85</v>
          </cell>
          <cell r="AJ144">
            <v>352808.92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1000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69465</v>
          </cell>
          <cell r="BB144">
            <v>281344</v>
          </cell>
          <cell r="BC144">
            <v>2000</v>
          </cell>
        </row>
        <row r="145">
          <cell r="B145">
            <v>2266</v>
          </cell>
          <cell r="C145" t="str">
            <v>Felsted C P</v>
          </cell>
          <cell r="D145">
            <v>1009299.93</v>
          </cell>
          <cell r="E145">
            <v>1009299.93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46568.14</v>
          </cell>
          <cell r="K145">
            <v>46568.14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31630</v>
          </cell>
          <cell r="Q145">
            <v>31630</v>
          </cell>
          <cell r="R145">
            <v>0</v>
          </cell>
          <cell r="S145">
            <v>1800</v>
          </cell>
          <cell r="T145">
            <v>1800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 t="b">
            <v>1</v>
          </cell>
          <cell r="Z145">
            <v>0</v>
          </cell>
          <cell r="AA145">
            <v>0</v>
          </cell>
          <cell r="AB145">
            <v>57451</v>
          </cell>
          <cell r="AC145">
            <v>57451</v>
          </cell>
          <cell r="AD145">
            <v>0</v>
          </cell>
          <cell r="AE145">
            <v>1456620.0899999999</v>
          </cell>
          <cell r="AF145">
            <v>1456620.0899999999</v>
          </cell>
          <cell r="AG145">
            <v>0</v>
          </cell>
          <cell r="AH145">
            <v>0</v>
          </cell>
          <cell r="AI145">
            <v>1199716.76</v>
          </cell>
          <cell r="AJ145">
            <v>256903.33</v>
          </cell>
          <cell r="AK145">
            <v>0</v>
          </cell>
          <cell r="AL145">
            <v>0</v>
          </cell>
          <cell r="AM145">
            <v>1690.41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7604</v>
          </cell>
          <cell r="AZ145">
            <v>0</v>
          </cell>
          <cell r="BA145">
            <v>76783</v>
          </cell>
          <cell r="BB145">
            <v>150516</v>
          </cell>
          <cell r="BC145">
            <v>22000</v>
          </cell>
        </row>
        <row r="146">
          <cell r="B146">
            <v>1122</v>
          </cell>
          <cell r="C146" t="str">
            <v>Kingswood P</v>
          </cell>
          <cell r="D146">
            <v>2208444.8099999996</v>
          </cell>
          <cell r="E146">
            <v>2208444.81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112163.70000000001</v>
          </cell>
          <cell r="K146">
            <v>112163.7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100861</v>
          </cell>
          <cell r="Q146">
            <v>100861</v>
          </cell>
          <cell r="R146">
            <v>0</v>
          </cell>
          <cell r="S146">
            <v>1388.35</v>
          </cell>
          <cell r="T146">
            <v>1388.35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 t="b">
            <v>1</v>
          </cell>
          <cell r="Z146">
            <v>0</v>
          </cell>
          <cell r="AA146">
            <v>0</v>
          </cell>
          <cell r="AB146">
            <v>99177</v>
          </cell>
          <cell r="AC146">
            <v>99177</v>
          </cell>
          <cell r="AD146">
            <v>0</v>
          </cell>
          <cell r="AE146">
            <v>2980259.94</v>
          </cell>
          <cell r="AF146">
            <v>2980259.94</v>
          </cell>
          <cell r="AG146">
            <v>0</v>
          </cell>
          <cell r="AH146">
            <v>0</v>
          </cell>
          <cell r="AI146">
            <v>2484884.62</v>
          </cell>
          <cell r="AJ146">
            <v>495375.32</v>
          </cell>
          <cell r="AK146">
            <v>0</v>
          </cell>
          <cell r="AL146">
            <v>0</v>
          </cell>
          <cell r="AM146">
            <v>3584.75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700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295082</v>
          </cell>
          <cell r="BB146">
            <v>0</v>
          </cell>
          <cell r="BC146">
            <v>200293</v>
          </cell>
        </row>
        <row r="147">
          <cell r="B147">
            <v>5690</v>
          </cell>
          <cell r="C147" t="str">
            <v>St John Payne</v>
          </cell>
          <cell r="D147">
            <v>6351512.8899999997</v>
          </cell>
          <cell r="E147">
            <v>6351512.8899999997</v>
          </cell>
          <cell r="F147">
            <v>0</v>
          </cell>
          <cell r="G147">
            <v>1348594.3</v>
          </cell>
          <cell r="H147">
            <v>1348594.3</v>
          </cell>
          <cell r="I147">
            <v>0</v>
          </cell>
          <cell r="J147">
            <v>124193.60999999999</v>
          </cell>
          <cell r="K147">
            <v>124193.61</v>
          </cell>
          <cell r="L147">
            <v>0</v>
          </cell>
          <cell r="M147">
            <v>9000</v>
          </cell>
          <cell r="N147">
            <v>9000</v>
          </cell>
          <cell r="O147">
            <v>0</v>
          </cell>
          <cell r="P147">
            <v>195555</v>
          </cell>
          <cell r="Q147">
            <v>195555</v>
          </cell>
          <cell r="R147">
            <v>0</v>
          </cell>
          <cell r="S147">
            <v>14099.5</v>
          </cell>
          <cell r="T147">
            <v>14099.5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 t="b">
            <v>1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9820146.870000001</v>
          </cell>
          <cell r="AF147">
            <v>9764324.1500000022</v>
          </cell>
          <cell r="AG147">
            <v>55822.719999999972</v>
          </cell>
          <cell r="AH147">
            <v>0</v>
          </cell>
          <cell r="AI147">
            <v>8017066.3799999999</v>
          </cell>
          <cell r="AJ147">
            <v>1803080.49</v>
          </cell>
          <cell r="AK147">
            <v>0</v>
          </cell>
          <cell r="AL147">
            <v>0</v>
          </cell>
          <cell r="AM147">
            <v>8023.14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9000</v>
          </cell>
          <cell r="AV147">
            <v>0</v>
          </cell>
          <cell r="AW147">
            <v>0</v>
          </cell>
          <cell r="AX147">
            <v>100000</v>
          </cell>
          <cell r="AY147">
            <v>63000</v>
          </cell>
          <cell r="AZ147">
            <v>100000</v>
          </cell>
          <cell r="BA147">
            <v>734258</v>
          </cell>
          <cell r="BB147">
            <v>500000</v>
          </cell>
          <cell r="BC147">
            <v>250000</v>
          </cell>
        </row>
        <row r="148">
          <cell r="B148">
            <v>1844</v>
          </cell>
          <cell r="C148" t="str">
            <v>Montgomery C J</v>
          </cell>
          <cell r="D148">
            <v>1730663.98</v>
          </cell>
          <cell r="E148">
            <v>1730663.98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43528.5</v>
          </cell>
          <cell r="K148">
            <v>43528.5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203923.64</v>
          </cell>
          <cell r="Q148">
            <v>203923.64</v>
          </cell>
          <cell r="R148">
            <v>0</v>
          </cell>
          <cell r="S148">
            <v>3800</v>
          </cell>
          <cell r="T148">
            <v>3800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 t="b">
            <v>1</v>
          </cell>
          <cell r="Z148">
            <v>0</v>
          </cell>
          <cell r="AA148">
            <v>0</v>
          </cell>
          <cell r="AB148">
            <v>19431</v>
          </cell>
          <cell r="AC148">
            <v>19431</v>
          </cell>
          <cell r="AD148">
            <v>0</v>
          </cell>
          <cell r="AE148">
            <v>2436589.36</v>
          </cell>
          <cell r="AF148">
            <v>2420059.83</v>
          </cell>
          <cell r="AG148">
            <v>16529.53</v>
          </cell>
          <cell r="AH148">
            <v>0</v>
          </cell>
          <cell r="AI148">
            <v>2026976.15</v>
          </cell>
          <cell r="AJ148">
            <v>409613.21</v>
          </cell>
          <cell r="AK148">
            <v>0</v>
          </cell>
          <cell r="AL148">
            <v>0</v>
          </cell>
          <cell r="AM148">
            <v>2876.22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8758.64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40000</v>
          </cell>
          <cell r="AY148">
            <v>0</v>
          </cell>
          <cell r="AZ148">
            <v>0</v>
          </cell>
          <cell r="BA148">
            <v>213689</v>
          </cell>
          <cell r="BB148">
            <v>50000</v>
          </cell>
          <cell r="BC148">
            <v>93657</v>
          </cell>
        </row>
        <row r="149">
          <cell r="B149">
            <v>1026</v>
          </cell>
          <cell r="C149" t="str">
            <v>Ashdon C P</v>
          </cell>
          <cell r="D149">
            <v>478968.28</v>
          </cell>
          <cell r="E149">
            <v>478968.28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9943.25</v>
          </cell>
          <cell r="K149">
            <v>9943.25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12540</v>
          </cell>
          <cell r="Q149">
            <v>12540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 t="b">
            <v>1</v>
          </cell>
          <cell r="Z149">
            <v>0</v>
          </cell>
          <cell r="AA149">
            <v>0</v>
          </cell>
          <cell r="AB149">
            <v>26786</v>
          </cell>
          <cell r="AC149">
            <v>26786</v>
          </cell>
          <cell r="AD149">
            <v>0</v>
          </cell>
          <cell r="AE149">
            <v>592885.41</v>
          </cell>
          <cell r="AF149">
            <v>590070.9</v>
          </cell>
          <cell r="AG149">
            <v>2814.51</v>
          </cell>
          <cell r="AH149">
            <v>0</v>
          </cell>
          <cell r="AI149">
            <v>527658.68000000005</v>
          </cell>
          <cell r="AJ149">
            <v>65226.73</v>
          </cell>
          <cell r="AK149">
            <v>0</v>
          </cell>
          <cell r="AL149">
            <v>0</v>
          </cell>
          <cell r="AM149">
            <v>487.78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65227</v>
          </cell>
          <cell r="BB149">
            <v>0</v>
          </cell>
          <cell r="BC149">
            <v>0</v>
          </cell>
        </row>
        <row r="150">
          <cell r="B150">
            <v>4202</v>
          </cell>
          <cell r="C150" t="str">
            <v>St Mary's CE P (Sta)</v>
          </cell>
          <cell r="D150">
            <v>1392179.68</v>
          </cell>
          <cell r="E150">
            <v>1392179.68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39549.24</v>
          </cell>
          <cell r="K150">
            <v>39549.24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92912.5</v>
          </cell>
          <cell r="Q150">
            <v>92912.5</v>
          </cell>
          <cell r="R150">
            <v>0</v>
          </cell>
          <cell r="S150">
            <v>5721.29</v>
          </cell>
          <cell r="T150">
            <v>5721.29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 t="b">
            <v>1</v>
          </cell>
          <cell r="Z150">
            <v>0</v>
          </cell>
          <cell r="AA150">
            <v>0</v>
          </cell>
          <cell r="AB150">
            <v>57301</v>
          </cell>
          <cell r="AC150">
            <v>57301</v>
          </cell>
          <cell r="AD150">
            <v>0</v>
          </cell>
          <cell r="AE150">
            <v>1812195.65</v>
          </cell>
          <cell r="AF150">
            <v>1812195.6500000001</v>
          </cell>
          <cell r="AG150">
            <v>0</v>
          </cell>
          <cell r="AH150">
            <v>0</v>
          </cell>
          <cell r="AI150">
            <v>1599185.12</v>
          </cell>
          <cell r="AJ150">
            <v>213010.53</v>
          </cell>
          <cell r="AK150">
            <v>0</v>
          </cell>
          <cell r="AL150">
            <v>0</v>
          </cell>
          <cell r="AM150">
            <v>2270.6999999999998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450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210011</v>
          </cell>
          <cell r="BB150">
            <v>0</v>
          </cell>
          <cell r="BC150">
            <v>3000</v>
          </cell>
        </row>
        <row r="151">
          <cell r="B151">
            <v>7880</v>
          </cell>
          <cell r="C151" t="str">
            <v>Beauchamps</v>
          </cell>
          <cell r="D151">
            <v>8113352.8200000012</v>
          </cell>
          <cell r="E151">
            <v>8113352.8200000003</v>
          </cell>
          <cell r="F151">
            <v>0</v>
          </cell>
          <cell r="G151">
            <v>1315724.33</v>
          </cell>
          <cell r="H151">
            <v>1315724.33</v>
          </cell>
          <cell r="I151">
            <v>0</v>
          </cell>
          <cell r="J151">
            <v>278889.02999999997</v>
          </cell>
          <cell r="K151">
            <v>278889.03000000003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233745</v>
          </cell>
          <cell r="Q151">
            <v>233745</v>
          </cell>
          <cell r="R151">
            <v>0</v>
          </cell>
          <cell r="S151">
            <v>16177.71</v>
          </cell>
          <cell r="T151">
            <v>16177.71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 t="b">
            <v>1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10739541.699999999</v>
          </cell>
          <cell r="AF151">
            <v>10738165.860000001</v>
          </cell>
          <cell r="AG151">
            <v>1375.8399999999965</v>
          </cell>
          <cell r="AH151">
            <v>0</v>
          </cell>
          <cell r="AI151">
            <v>10041213.52</v>
          </cell>
          <cell r="AJ151">
            <v>698328.18</v>
          </cell>
          <cell r="AK151">
            <v>0</v>
          </cell>
          <cell r="AL151">
            <v>0</v>
          </cell>
          <cell r="AM151">
            <v>10480.48</v>
          </cell>
          <cell r="AN151">
            <v>-4669.6400000000003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4645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322699</v>
          </cell>
          <cell r="AY151">
            <v>130488</v>
          </cell>
          <cell r="AZ151">
            <v>0</v>
          </cell>
          <cell r="BA151">
            <v>0</v>
          </cell>
          <cell r="BB151">
            <v>245141</v>
          </cell>
          <cell r="BC151">
            <v>0</v>
          </cell>
        </row>
        <row r="152">
          <cell r="B152">
            <v>4714</v>
          </cell>
          <cell r="C152" t="str">
            <v>Mersea Island</v>
          </cell>
          <cell r="D152">
            <v>1804937.7100000002</v>
          </cell>
          <cell r="E152">
            <v>1804937.71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103151.49999999999</v>
          </cell>
          <cell r="K152">
            <v>103151.5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96017</v>
          </cell>
          <cell r="Q152">
            <v>96017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 t="b">
            <v>1</v>
          </cell>
          <cell r="Z152">
            <v>0</v>
          </cell>
          <cell r="AA152">
            <v>0</v>
          </cell>
          <cell r="AB152">
            <v>82930</v>
          </cell>
          <cell r="AC152">
            <v>82930</v>
          </cell>
          <cell r="AD152">
            <v>0</v>
          </cell>
          <cell r="AE152">
            <v>2227239.61</v>
          </cell>
          <cell r="AF152">
            <v>2209669.37</v>
          </cell>
          <cell r="AG152">
            <v>17570.240000000002</v>
          </cell>
          <cell r="AH152">
            <v>0</v>
          </cell>
          <cell r="AI152">
            <v>2174582.1</v>
          </cell>
          <cell r="AJ152">
            <v>52657.51</v>
          </cell>
          <cell r="AK152">
            <v>0</v>
          </cell>
          <cell r="AL152">
            <v>0</v>
          </cell>
          <cell r="AM152">
            <v>3002.37</v>
          </cell>
          <cell r="AN152">
            <v>0</v>
          </cell>
          <cell r="AO152">
            <v>3605.77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5822</v>
          </cell>
          <cell r="AZ152">
            <v>0</v>
          </cell>
          <cell r="BA152">
            <v>27142</v>
          </cell>
          <cell r="BB152">
            <v>0</v>
          </cell>
          <cell r="BC152">
            <v>2123</v>
          </cell>
        </row>
        <row r="153">
          <cell r="B153">
            <v>1646</v>
          </cell>
          <cell r="C153" t="str">
            <v>Cathedral</v>
          </cell>
          <cell r="D153">
            <v>1530605.06</v>
          </cell>
          <cell r="E153">
            <v>1530605.06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53027.880000000005</v>
          </cell>
          <cell r="K153">
            <v>53027.88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46190</v>
          </cell>
          <cell r="Q153">
            <v>46190</v>
          </cell>
          <cell r="R153">
            <v>0</v>
          </cell>
          <cell r="S153">
            <v>4599.5</v>
          </cell>
          <cell r="T153">
            <v>4599.5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 t="b">
            <v>1</v>
          </cell>
          <cell r="Z153">
            <v>0</v>
          </cell>
          <cell r="AA153">
            <v>0</v>
          </cell>
          <cell r="AB153">
            <v>73262</v>
          </cell>
          <cell r="AC153">
            <v>73262</v>
          </cell>
          <cell r="AD153">
            <v>0</v>
          </cell>
          <cell r="AE153">
            <v>1831707.35</v>
          </cell>
          <cell r="AF153">
            <v>1803809.88</v>
          </cell>
          <cell r="AG153">
            <v>27897.469999999994</v>
          </cell>
          <cell r="AH153">
            <v>0</v>
          </cell>
          <cell r="AI153">
            <v>1640466.01</v>
          </cell>
          <cell r="AJ153">
            <v>191241.34</v>
          </cell>
          <cell r="AK153">
            <v>0</v>
          </cell>
          <cell r="AL153">
            <v>0</v>
          </cell>
          <cell r="AM153">
            <v>2657.56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103317</v>
          </cell>
          <cell r="BB153">
            <v>0</v>
          </cell>
          <cell r="BC153">
            <v>77146</v>
          </cell>
        </row>
        <row r="154">
          <cell r="B154">
            <v>1368</v>
          </cell>
          <cell r="C154" t="str">
            <v>Great Bradfords C I &amp; N</v>
          </cell>
          <cell r="D154">
            <v>1534480.22</v>
          </cell>
          <cell r="E154">
            <v>1534480.22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58749.68</v>
          </cell>
          <cell r="K154">
            <v>58749.68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121330</v>
          </cell>
          <cell r="Q154">
            <v>121330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 t="b">
            <v>1</v>
          </cell>
          <cell r="Z154">
            <v>0</v>
          </cell>
          <cell r="AA154">
            <v>0</v>
          </cell>
          <cell r="AB154">
            <v>84205</v>
          </cell>
          <cell r="AC154">
            <v>84205</v>
          </cell>
          <cell r="AD154">
            <v>0</v>
          </cell>
          <cell r="AE154">
            <v>2045916.29</v>
          </cell>
          <cell r="AF154">
            <v>2044362.3699999999</v>
          </cell>
          <cell r="AG154">
            <v>1553.9199999999983</v>
          </cell>
          <cell r="AH154">
            <v>0</v>
          </cell>
          <cell r="AI154">
            <v>1752256.27</v>
          </cell>
          <cell r="AJ154">
            <v>293660.02</v>
          </cell>
          <cell r="AK154">
            <v>0</v>
          </cell>
          <cell r="AL154">
            <v>0</v>
          </cell>
          <cell r="AM154">
            <v>2043.63</v>
          </cell>
          <cell r="AN154">
            <v>0</v>
          </cell>
          <cell r="AO154">
            <v>0.37</v>
          </cell>
          <cell r="AP154">
            <v>0</v>
          </cell>
          <cell r="AQ154">
            <v>0</v>
          </cell>
          <cell r="AR154">
            <v>0</v>
          </cell>
          <cell r="AS154">
            <v>750</v>
          </cell>
          <cell r="AT154">
            <v>0</v>
          </cell>
          <cell r="AU154">
            <v>0</v>
          </cell>
          <cell r="AV154">
            <v>0</v>
          </cell>
          <cell r="AW154">
            <v>8064</v>
          </cell>
          <cell r="AX154">
            <v>0</v>
          </cell>
          <cell r="AY154">
            <v>9706</v>
          </cell>
          <cell r="AZ154">
            <v>0</v>
          </cell>
          <cell r="BA154">
            <v>0</v>
          </cell>
          <cell r="BB154">
            <v>266290</v>
          </cell>
          <cell r="BC154">
            <v>3000</v>
          </cell>
        </row>
        <row r="155">
          <cell r="B155">
            <v>2715</v>
          </cell>
          <cell r="C155" t="str">
            <v>Hare Street P</v>
          </cell>
          <cell r="D155">
            <v>2412269.5499999998</v>
          </cell>
          <cell r="E155">
            <v>2412269.5499999998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93099.75</v>
          </cell>
          <cell r="K155">
            <v>93099.75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223090</v>
          </cell>
          <cell r="Q155">
            <v>223090</v>
          </cell>
          <cell r="R155">
            <v>0</v>
          </cell>
          <cell r="S155">
            <v>1400</v>
          </cell>
          <cell r="T155">
            <v>1400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 t="b">
            <v>1</v>
          </cell>
          <cell r="Z155">
            <v>0</v>
          </cell>
          <cell r="AA155">
            <v>0</v>
          </cell>
          <cell r="AB155">
            <v>79516</v>
          </cell>
          <cell r="AC155">
            <v>79516</v>
          </cell>
          <cell r="AD155">
            <v>0</v>
          </cell>
          <cell r="AE155">
            <v>2888806.64</v>
          </cell>
          <cell r="AF155">
            <v>2872111.51</v>
          </cell>
          <cell r="AG155">
            <v>16695.13</v>
          </cell>
          <cell r="AH155">
            <v>0</v>
          </cell>
          <cell r="AI155">
            <v>2702249.41</v>
          </cell>
          <cell r="AJ155">
            <v>186557.23</v>
          </cell>
          <cell r="AK155">
            <v>0</v>
          </cell>
          <cell r="AL155">
            <v>0</v>
          </cell>
          <cell r="AM155">
            <v>3584.75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50471</v>
          </cell>
          <cell r="AZ155">
            <v>0</v>
          </cell>
          <cell r="BA155">
            <v>102596</v>
          </cell>
          <cell r="BB155">
            <v>0</v>
          </cell>
          <cell r="BC155">
            <v>28247</v>
          </cell>
        </row>
        <row r="156">
          <cell r="B156">
            <v>4436</v>
          </cell>
          <cell r="C156" t="str">
            <v>St Lukes Church P</v>
          </cell>
          <cell r="D156">
            <v>1395469.64</v>
          </cell>
          <cell r="E156">
            <v>1395469.64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73063.14</v>
          </cell>
          <cell r="K156">
            <v>73063.14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44110</v>
          </cell>
          <cell r="Q156">
            <v>44110</v>
          </cell>
          <cell r="R156">
            <v>0</v>
          </cell>
          <cell r="S156">
            <v>6571.29</v>
          </cell>
          <cell r="T156">
            <v>6571.29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 t="b">
            <v>1</v>
          </cell>
          <cell r="Z156">
            <v>0</v>
          </cell>
          <cell r="AA156">
            <v>0</v>
          </cell>
          <cell r="AB156">
            <v>71231</v>
          </cell>
          <cell r="AC156">
            <v>71231</v>
          </cell>
          <cell r="AD156">
            <v>0</v>
          </cell>
          <cell r="AE156">
            <v>1719648.05</v>
          </cell>
          <cell r="AF156">
            <v>1704452.51</v>
          </cell>
          <cell r="AG156">
            <v>15195.54</v>
          </cell>
          <cell r="AH156">
            <v>0</v>
          </cell>
          <cell r="AI156">
            <v>1439619.51</v>
          </cell>
          <cell r="AJ156">
            <v>280028.53999999998</v>
          </cell>
          <cell r="AK156">
            <v>0</v>
          </cell>
          <cell r="AL156">
            <v>0</v>
          </cell>
          <cell r="AM156">
            <v>2203.42</v>
          </cell>
          <cell r="AN156">
            <v>0</v>
          </cell>
          <cell r="AO156">
            <v>4167.66</v>
          </cell>
          <cell r="AP156">
            <v>0</v>
          </cell>
          <cell r="AQ156">
            <v>0</v>
          </cell>
          <cell r="AR156">
            <v>0</v>
          </cell>
          <cell r="AS156">
            <v>4200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82887</v>
          </cell>
          <cell r="BB156">
            <v>178545</v>
          </cell>
          <cell r="BC156">
            <v>3401</v>
          </cell>
        </row>
        <row r="157">
          <cell r="B157">
            <v>1476</v>
          </cell>
          <cell r="C157" t="str">
            <v>Broomfield P</v>
          </cell>
          <cell r="D157">
            <v>2037546.92</v>
          </cell>
          <cell r="E157">
            <v>2037546.92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53806</v>
          </cell>
          <cell r="K157">
            <v>53806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112740</v>
          </cell>
          <cell r="Q157">
            <v>112740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 t="b">
            <v>1</v>
          </cell>
          <cell r="Z157">
            <v>0</v>
          </cell>
          <cell r="AA157">
            <v>0</v>
          </cell>
          <cell r="AB157">
            <v>81935</v>
          </cell>
          <cell r="AC157">
            <v>81935</v>
          </cell>
          <cell r="AD157">
            <v>0</v>
          </cell>
          <cell r="AE157">
            <v>2570376.6599999997</v>
          </cell>
          <cell r="AF157">
            <v>2543010.59</v>
          </cell>
          <cell r="AG157">
            <v>27366.069999999992</v>
          </cell>
          <cell r="AH157">
            <v>0</v>
          </cell>
          <cell r="AI157">
            <v>2303495.71</v>
          </cell>
          <cell r="AJ157">
            <v>266880.95</v>
          </cell>
          <cell r="AK157">
            <v>0</v>
          </cell>
          <cell r="AL157">
            <v>0</v>
          </cell>
          <cell r="AM157">
            <v>3496.46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97675</v>
          </cell>
          <cell r="BB157">
            <v>169206</v>
          </cell>
          <cell r="BC157">
            <v>0</v>
          </cell>
        </row>
        <row r="158">
          <cell r="B158">
            <v>2334</v>
          </cell>
          <cell r="C158" t="str">
            <v>Fyfield Dr Walker's CE P</v>
          </cell>
          <cell r="D158">
            <v>624006.52999999991</v>
          </cell>
          <cell r="E158">
            <v>624006.53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34560.83</v>
          </cell>
          <cell r="K158">
            <v>34560.83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25160</v>
          </cell>
          <cell r="Q158">
            <v>25160</v>
          </cell>
          <cell r="R158">
            <v>0</v>
          </cell>
          <cell r="S158">
            <v>1200</v>
          </cell>
          <cell r="T158">
            <v>1200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 t="b">
            <v>1</v>
          </cell>
          <cell r="Z158">
            <v>0</v>
          </cell>
          <cell r="AA158">
            <v>0</v>
          </cell>
          <cell r="AB158">
            <v>21626</v>
          </cell>
          <cell r="AC158">
            <v>21626</v>
          </cell>
          <cell r="AD158">
            <v>0</v>
          </cell>
          <cell r="AE158">
            <v>783323.11</v>
          </cell>
          <cell r="AF158">
            <v>771337.17</v>
          </cell>
          <cell r="AG158">
            <v>11985.94</v>
          </cell>
          <cell r="AH158">
            <v>0</v>
          </cell>
          <cell r="AI158">
            <v>706548.01</v>
          </cell>
          <cell r="AJ158">
            <v>76775.100000000006</v>
          </cell>
          <cell r="AK158">
            <v>0</v>
          </cell>
          <cell r="AL158">
            <v>0</v>
          </cell>
          <cell r="AM158">
            <v>513.33000000000004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76775</v>
          </cell>
        </row>
        <row r="159">
          <cell r="B159">
            <v>1292</v>
          </cell>
          <cell r="C159" t="str">
            <v>Birch CE(VA) P</v>
          </cell>
          <cell r="D159">
            <v>691597.73</v>
          </cell>
          <cell r="E159">
            <v>691597.73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3088.32</v>
          </cell>
          <cell r="K159">
            <v>3088.32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27540</v>
          </cell>
          <cell r="Q159">
            <v>27540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 t="b">
            <v>1</v>
          </cell>
          <cell r="Z159">
            <v>0</v>
          </cell>
          <cell r="AA159">
            <v>0</v>
          </cell>
          <cell r="AB159">
            <v>34993</v>
          </cell>
          <cell r="AC159">
            <v>34993</v>
          </cell>
          <cell r="AD159">
            <v>0</v>
          </cell>
          <cell r="AE159">
            <v>858722.07</v>
          </cell>
          <cell r="AF159">
            <v>857699.54999999993</v>
          </cell>
          <cell r="AG159">
            <v>1022.5200000000041</v>
          </cell>
          <cell r="AH159">
            <v>0</v>
          </cell>
          <cell r="AI159">
            <v>779603.24</v>
          </cell>
          <cell r="AJ159">
            <v>79118.83</v>
          </cell>
          <cell r="AK159">
            <v>0</v>
          </cell>
          <cell r="AL159">
            <v>0</v>
          </cell>
          <cell r="AM159">
            <v>1026.02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40563</v>
          </cell>
          <cell r="BB159">
            <v>31597</v>
          </cell>
          <cell r="BC159">
            <v>0</v>
          </cell>
        </row>
        <row r="160">
          <cell r="B160">
            <v>4768</v>
          </cell>
          <cell r="C160" t="str">
            <v>Grange CP</v>
          </cell>
          <cell r="D160">
            <v>1525688.44</v>
          </cell>
          <cell r="E160">
            <v>1525688.44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18380.2</v>
          </cell>
          <cell r="K160">
            <v>18380.2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76595</v>
          </cell>
          <cell r="Q160">
            <v>76595</v>
          </cell>
          <cell r="R160">
            <v>0</v>
          </cell>
          <cell r="S160">
            <v>200</v>
          </cell>
          <cell r="T160">
            <v>200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 t="b">
            <v>1</v>
          </cell>
          <cell r="Z160">
            <v>0</v>
          </cell>
          <cell r="AA160">
            <v>0</v>
          </cell>
          <cell r="AB160">
            <v>52438</v>
          </cell>
          <cell r="AC160">
            <v>52438</v>
          </cell>
          <cell r="AD160">
            <v>0</v>
          </cell>
          <cell r="AE160">
            <v>1809158.23</v>
          </cell>
          <cell r="AF160">
            <v>1793039.9299999997</v>
          </cell>
          <cell r="AG160">
            <v>16118.3</v>
          </cell>
          <cell r="AH160">
            <v>0</v>
          </cell>
          <cell r="AI160">
            <v>1717510.95</v>
          </cell>
          <cell r="AJ160">
            <v>91647.28</v>
          </cell>
          <cell r="AK160">
            <v>0</v>
          </cell>
          <cell r="AL160">
            <v>0</v>
          </cell>
          <cell r="AM160">
            <v>2592.31</v>
          </cell>
          <cell r="AN160">
            <v>0</v>
          </cell>
          <cell r="AO160">
            <v>4230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22045</v>
          </cell>
          <cell r="BB160">
            <v>49602</v>
          </cell>
          <cell r="BC160">
            <v>20000</v>
          </cell>
        </row>
        <row r="161">
          <cell r="B161">
            <v>1784</v>
          </cell>
          <cell r="C161" t="str">
            <v>Oakwood C I</v>
          </cell>
          <cell r="D161">
            <v>2160215.8400000008</v>
          </cell>
          <cell r="E161">
            <v>2160215.84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66883.610000000015</v>
          </cell>
          <cell r="K161">
            <v>66883.61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252822.5</v>
          </cell>
          <cell r="Q161">
            <v>252822.5</v>
          </cell>
          <cell r="R161">
            <v>0</v>
          </cell>
          <cell r="S161">
            <v>2400</v>
          </cell>
          <cell r="T161">
            <v>2400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 t="b">
            <v>1</v>
          </cell>
          <cell r="Z161">
            <v>0</v>
          </cell>
          <cell r="AA161">
            <v>0</v>
          </cell>
          <cell r="AB161">
            <v>74388</v>
          </cell>
          <cell r="AC161">
            <v>74388</v>
          </cell>
          <cell r="AD161">
            <v>0</v>
          </cell>
          <cell r="AE161">
            <v>2683401.5299999998</v>
          </cell>
          <cell r="AF161">
            <v>2670782.1500000004</v>
          </cell>
          <cell r="AG161">
            <v>12619.379999999997</v>
          </cell>
          <cell r="AH161">
            <v>0</v>
          </cell>
          <cell r="AI161">
            <v>2569196.69</v>
          </cell>
          <cell r="AJ161">
            <v>114204.84</v>
          </cell>
          <cell r="AK161">
            <v>0</v>
          </cell>
          <cell r="AL161">
            <v>0</v>
          </cell>
          <cell r="AM161">
            <v>2371.62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16296</v>
          </cell>
          <cell r="BB161">
            <v>97908</v>
          </cell>
          <cell r="BC161">
            <v>0</v>
          </cell>
        </row>
        <row r="162">
          <cell r="B162">
            <v>1858</v>
          </cell>
          <cell r="C162" t="str">
            <v>Prettygate C I</v>
          </cell>
          <cell r="D162">
            <v>995423.88</v>
          </cell>
          <cell r="E162">
            <v>995423.88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34772.430000000008</v>
          </cell>
          <cell r="K162">
            <v>34772.43</v>
          </cell>
          <cell r="L162">
            <v>0</v>
          </cell>
          <cell r="M162">
            <v>4500</v>
          </cell>
          <cell r="N162">
            <v>4500</v>
          </cell>
          <cell r="O162">
            <v>0</v>
          </cell>
          <cell r="P162">
            <v>28000</v>
          </cell>
          <cell r="Q162">
            <v>28000</v>
          </cell>
          <cell r="R162">
            <v>0</v>
          </cell>
          <cell r="S162">
            <v>2400</v>
          </cell>
          <cell r="T162">
            <v>2400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 t="b">
            <v>1</v>
          </cell>
          <cell r="Z162">
            <v>0</v>
          </cell>
          <cell r="AA162">
            <v>0</v>
          </cell>
          <cell r="AB162">
            <v>78132</v>
          </cell>
          <cell r="AC162">
            <v>78132</v>
          </cell>
          <cell r="AD162">
            <v>0</v>
          </cell>
          <cell r="AE162">
            <v>1172907.21</v>
          </cell>
          <cell r="AF162">
            <v>1167116.73</v>
          </cell>
          <cell r="AG162">
            <v>5790.48</v>
          </cell>
          <cell r="AH162">
            <v>0</v>
          </cell>
          <cell r="AI162">
            <v>1061999.1499999999</v>
          </cell>
          <cell r="AJ162">
            <v>110908.06</v>
          </cell>
          <cell r="AK162">
            <v>0</v>
          </cell>
          <cell r="AL162">
            <v>0</v>
          </cell>
          <cell r="AM162">
            <v>1328.78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4500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90852</v>
          </cell>
          <cell r="BC162">
            <v>20000</v>
          </cell>
        </row>
        <row r="163">
          <cell r="B163">
            <v>1856</v>
          </cell>
          <cell r="C163" t="str">
            <v>Prettygate C J</v>
          </cell>
          <cell r="D163">
            <v>1258316.53</v>
          </cell>
          <cell r="E163">
            <v>1258316.53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44939.399999999994</v>
          </cell>
          <cell r="K163">
            <v>44939.4</v>
          </cell>
          <cell r="L163">
            <v>0</v>
          </cell>
          <cell r="M163">
            <v>9000</v>
          </cell>
          <cell r="N163">
            <v>9000</v>
          </cell>
          <cell r="O163">
            <v>0</v>
          </cell>
          <cell r="P163">
            <v>50200</v>
          </cell>
          <cell r="Q163">
            <v>50200</v>
          </cell>
          <cell r="R163">
            <v>0</v>
          </cell>
          <cell r="S163">
            <v>1256.9299999999998</v>
          </cell>
          <cell r="T163">
            <v>1256.93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 t="b">
            <v>1</v>
          </cell>
          <cell r="Z163">
            <v>0</v>
          </cell>
          <cell r="AA163">
            <v>0</v>
          </cell>
          <cell r="AB163">
            <v>18544</v>
          </cell>
          <cell r="AC163">
            <v>18544</v>
          </cell>
          <cell r="AD163">
            <v>0</v>
          </cell>
          <cell r="AE163">
            <v>1666231.45</v>
          </cell>
          <cell r="AF163">
            <v>1651701.0299999998</v>
          </cell>
          <cell r="AG163">
            <v>14530.42</v>
          </cell>
          <cell r="AH163">
            <v>0</v>
          </cell>
          <cell r="AI163">
            <v>1381209.32</v>
          </cell>
          <cell r="AJ163">
            <v>285022.13</v>
          </cell>
          <cell r="AK163">
            <v>0</v>
          </cell>
          <cell r="AL163">
            <v>0</v>
          </cell>
          <cell r="AM163">
            <v>2144.5500000000002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9000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265022</v>
          </cell>
          <cell r="BC163">
            <v>20000</v>
          </cell>
        </row>
        <row r="164">
          <cell r="B164">
            <v>3706</v>
          </cell>
          <cell r="C164" t="str">
            <v>Edward Francis P</v>
          </cell>
          <cell r="D164">
            <v>2106264.8199999998</v>
          </cell>
          <cell r="E164">
            <v>2106264.8199999998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105774.83</v>
          </cell>
          <cell r="K164">
            <v>105774.83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47310</v>
          </cell>
          <cell r="Q164">
            <v>47310</v>
          </cell>
          <cell r="R164">
            <v>0</v>
          </cell>
          <cell r="S164">
            <v>12370.79</v>
          </cell>
          <cell r="T164">
            <v>12370.79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 t="b">
            <v>1</v>
          </cell>
          <cell r="Z164">
            <v>0</v>
          </cell>
          <cell r="AA164">
            <v>0</v>
          </cell>
          <cell r="AB164">
            <v>93330</v>
          </cell>
          <cell r="AC164">
            <v>93330</v>
          </cell>
          <cell r="AD164">
            <v>0</v>
          </cell>
          <cell r="AE164">
            <v>2693413.43</v>
          </cell>
          <cell r="AF164">
            <v>2674907.9899999998</v>
          </cell>
          <cell r="AG164">
            <v>18505.439999999999</v>
          </cell>
          <cell r="AH164">
            <v>0</v>
          </cell>
          <cell r="AI164">
            <v>2392566.71</v>
          </cell>
          <cell r="AJ164">
            <v>300846.71999999997</v>
          </cell>
          <cell r="AK164">
            <v>0</v>
          </cell>
          <cell r="AL164">
            <v>0</v>
          </cell>
          <cell r="AM164">
            <v>3515.38</v>
          </cell>
          <cell r="AN164">
            <v>0</v>
          </cell>
          <cell r="AO164">
            <v>54013.06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5513</v>
          </cell>
          <cell r="AZ164">
            <v>0</v>
          </cell>
          <cell r="BA164">
            <v>213328</v>
          </cell>
          <cell r="BB164">
            <v>82006</v>
          </cell>
          <cell r="BC164">
            <v>0</v>
          </cell>
        </row>
        <row r="165">
          <cell r="B165">
            <v>1308</v>
          </cell>
          <cell r="C165" t="str">
            <v>Blackmore C P</v>
          </cell>
          <cell r="D165">
            <v>887965.5</v>
          </cell>
          <cell r="E165">
            <v>887965.5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36995.589999999997</v>
          </cell>
          <cell r="K165">
            <v>36995.589999999997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38790</v>
          </cell>
          <cell r="Q165">
            <v>38790</v>
          </cell>
          <cell r="R165">
            <v>0</v>
          </cell>
          <cell r="S165">
            <v>3288.35</v>
          </cell>
          <cell r="T165">
            <v>3288.35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 t="b">
            <v>1</v>
          </cell>
          <cell r="Z165">
            <v>0</v>
          </cell>
          <cell r="AA165">
            <v>0</v>
          </cell>
          <cell r="AB165">
            <v>42197</v>
          </cell>
          <cell r="AC165">
            <v>42197</v>
          </cell>
          <cell r="AD165">
            <v>0</v>
          </cell>
          <cell r="AE165">
            <v>1116756.82</v>
          </cell>
          <cell r="AF165">
            <v>1104220.77</v>
          </cell>
          <cell r="AG165">
            <v>12536.050000000001</v>
          </cell>
          <cell r="AH165">
            <v>0</v>
          </cell>
          <cell r="AI165">
            <v>999759.59</v>
          </cell>
          <cell r="AJ165">
            <v>116997.23</v>
          </cell>
          <cell r="AK165">
            <v>0</v>
          </cell>
          <cell r="AL165">
            <v>0</v>
          </cell>
          <cell r="AM165">
            <v>1411.66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25000</v>
          </cell>
          <cell r="AY165">
            <v>0</v>
          </cell>
          <cell r="AZ165">
            <v>0</v>
          </cell>
          <cell r="BA165">
            <v>40000</v>
          </cell>
          <cell r="BB165">
            <v>0</v>
          </cell>
          <cell r="BC165">
            <v>41653</v>
          </cell>
        </row>
        <row r="166">
          <cell r="B166">
            <v>3332</v>
          </cell>
          <cell r="C166" t="str">
            <v>All Saints CE P (Mal)</v>
          </cell>
          <cell r="D166">
            <v>1621419.57</v>
          </cell>
          <cell r="E166">
            <v>1621419.57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177027.21</v>
          </cell>
          <cell r="K166">
            <v>177027.21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129770</v>
          </cell>
          <cell r="Q166">
            <v>129770</v>
          </cell>
          <cell r="R166">
            <v>0</v>
          </cell>
          <cell r="S166">
            <v>200</v>
          </cell>
          <cell r="T166">
            <v>200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 t="b">
            <v>1</v>
          </cell>
          <cell r="Z166">
            <v>0</v>
          </cell>
          <cell r="AA166">
            <v>0</v>
          </cell>
          <cell r="AB166">
            <v>65582</v>
          </cell>
          <cell r="AC166">
            <v>65582</v>
          </cell>
          <cell r="AD166">
            <v>0</v>
          </cell>
          <cell r="AE166">
            <v>2056124.44</v>
          </cell>
          <cell r="AF166">
            <v>2051859.79</v>
          </cell>
          <cell r="AG166">
            <v>4264.6499999999069</v>
          </cell>
          <cell r="AH166">
            <v>0</v>
          </cell>
          <cell r="AI166">
            <v>1986564.55</v>
          </cell>
          <cell r="AJ166">
            <v>69559.89</v>
          </cell>
          <cell r="AK166">
            <v>0</v>
          </cell>
          <cell r="AL166">
            <v>0</v>
          </cell>
          <cell r="AM166">
            <v>2607.1</v>
          </cell>
          <cell r="AN166">
            <v>0</v>
          </cell>
          <cell r="AO166">
            <v>24915.95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37935</v>
          </cell>
          <cell r="AY166">
            <v>0</v>
          </cell>
          <cell r="AZ166">
            <v>0</v>
          </cell>
          <cell r="BA166">
            <v>17110</v>
          </cell>
          <cell r="BB166">
            <v>782</v>
          </cell>
          <cell r="BC166">
            <v>13733</v>
          </cell>
        </row>
        <row r="167">
          <cell r="B167">
            <v>3758</v>
          </cell>
          <cell r="C167" t="str">
            <v>Rickling CE P</v>
          </cell>
          <cell r="D167">
            <v>582283.94000000006</v>
          </cell>
          <cell r="E167">
            <v>582283.93999999994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5705</v>
          </cell>
          <cell r="K167">
            <v>5705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340</v>
          </cell>
          <cell r="Q167">
            <v>340</v>
          </cell>
          <cell r="R167">
            <v>0</v>
          </cell>
          <cell r="S167">
            <v>800</v>
          </cell>
          <cell r="T167">
            <v>800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 t="b">
            <v>1</v>
          </cell>
          <cell r="Z167">
            <v>0</v>
          </cell>
          <cell r="AA167">
            <v>0</v>
          </cell>
          <cell r="AB167">
            <v>31433</v>
          </cell>
          <cell r="AC167">
            <v>31433</v>
          </cell>
          <cell r="AD167">
            <v>0</v>
          </cell>
          <cell r="AE167">
            <v>793687.83</v>
          </cell>
          <cell r="AF167">
            <v>775949.48</v>
          </cell>
          <cell r="AG167">
            <v>17738.349999999999</v>
          </cell>
          <cell r="AH167">
            <v>0</v>
          </cell>
          <cell r="AI167">
            <v>678005.62</v>
          </cell>
          <cell r="AJ167">
            <v>115682.21</v>
          </cell>
          <cell r="AK167">
            <v>0</v>
          </cell>
          <cell r="AL167">
            <v>0</v>
          </cell>
          <cell r="AM167">
            <v>824.18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106254</v>
          </cell>
          <cell r="BB167">
            <v>0</v>
          </cell>
          <cell r="BC167">
            <v>0</v>
          </cell>
        </row>
        <row r="168">
          <cell r="B168">
            <v>4550</v>
          </cell>
          <cell r="C168" t="str">
            <v>Upshire P</v>
          </cell>
          <cell r="D168">
            <v>1232129.83</v>
          </cell>
          <cell r="E168">
            <v>1232129.83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63677.159999999996</v>
          </cell>
          <cell r="K168">
            <v>63677.16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100306</v>
          </cell>
          <cell r="Q168">
            <v>100306</v>
          </cell>
          <cell r="R168">
            <v>0</v>
          </cell>
          <cell r="S168">
            <v>3000</v>
          </cell>
          <cell r="T168">
            <v>3000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 t="b">
            <v>1</v>
          </cell>
          <cell r="Z168">
            <v>313666.71000000002</v>
          </cell>
          <cell r="AA168">
            <v>0</v>
          </cell>
          <cell r="AB168">
            <v>58332</v>
          </cell>
          <cell r="AC168">
            <v>58332</v>
          </cell>
          <cell r="AD168">
            <v>0</v>
          </cell>
          <cell r="AE168">
            <v>1629254.88</v>
          </cell>
          <cell r="AF168">
            <v>1625995.7499999998</v>
          </cell>
          <cell r="AG168">
            <v>3259.130000000001</v>
          </cell>
          <cell r="AH168">
            <v>0</v>
          </cell>
          <cell r="AI168">
            <v>1417295.51</v>
          </cell>
          <cell r="AJ168">
            <v>211959.37</v>
          </cell>
          <cell r="AK168">
            <v>0</v>
          </cell>
          <cell r="AL168">
            <v>0</v>
          </cell>
          <cell r="AM168">
            <v>1942.1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92874</v>
          </cell>
          <cell r="AX168">
            <v>0</v>
          </cell>
          <cell r="AY168">
            <v>3751</v>
          </cell>
          <cell r="AZ168">
            <v>0</v>
          </cell>
          <cell r="BA168">
            <v>114344</v>
          </cell>
          <cell r="BB168">
            <v>0</v>
          </cell>
          <cell r="BC168">
            <v>0</v>
          </cell>
        </row>
        <row r="169">
          <cell r="B169">
            <v>1260</v>
          </cell>
          <cell r="C169" t="str">
            <v>South Green C J</v>
          </cell>
          <cell r="D169">
            <v>1213044.06</v>
          </cell>
          <cell r="E169">
            <v>1213044.06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69525.89</v>
          </cell>
          <cell r="K169">
            <v>69525.89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75090</v>
          </cell>
          <cell r="Q169">
            <v>75090</v>
          </cell>
          <cell r="R169">
            <v>0</v>
          </cell>
          <cell r="S169">
            <v>200</v>
          </cell>
          <cell r="T169">
            <v>200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 t="b">
            <v>1</v>
          </cell>
          <cell r="Z169">
            <v>0</v>
          </cell>
          <cell r="AA169">
            <v>0</v>
          </cell>
          <cell r="AB169">
            <v>18357</v>
          </cell>
          <cell r="AC169">
            <v>18357</v>
          </cell>
          <cell r="AD169">
            <v>0</v>
          </cell>
          <cell r="AE169">
            <v>1437950.14</v>
          </cell>
          <cell r="AF169">
            <v>1437950.14</v>
          </cell>
          <cell r="AG169">
            <v>0</v>
          </cell>
          <cell r="AH169">
            <v>0</v>
          </cell>
          <cell r="AI169">
            <v>1422352.83</v>
          </cell>
          <cell r="AJ169">
            <v>15597.31</v>
          </cell>
          <cell r="AK169">
            <v>0</v>
          </cell>
          <cell r="AL169">
            <v>0</v>
          </cell>
          <cell r="AM169">
            <v>2053.3200000000002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15597</v>
          </cell>
          <cell r="BC169">
            <v>0</v>
          </cell>
        </row>
        <row r="170">
          <cell r="B170">
            <v>2992</v>
          </cell>
          <cell r="C170" t="str">
            <v>Long Ridings C P</v>
          </cell>
          <cell r="D170">
            <v>1911163.16</v>
          </cell>
          <cell r="E170">
            <v>1911163.16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103175.30999999998</v>
          </cell>
          <cell r="K170">
            <v>103175.31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58965</v>
          </cell>
          <cell r="Q170">
            <v>58965</v>
          </cell>
          <cell r="R170">
            <v>0</v>
          </cell>
          <cell r="S170">
            <v>5200</v>
          </cell>
          <cell r="T170">
            <v>5200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 t="b">
            <v>1</v>
          </cell>
          <cell r="Z170">
            <v>0</v>
          </cell>
          <cell r="AA170">
            <v>0</v>
          </cell>
          <cell r="AB170">
            <v>75875</v>
          </cell>
          <cell r="AC170">
            <v>75875</v>
          </cell>
          <cell r="AD170">
            <v>0</v>
          </cell>
          <cell r="AE170">
            <v>2266023.44</v>
          </cell>
          <cell r="AF170">
            <v>2247478.7799999998</v>
          </cell>
          <cell r="AG170">
            <v>18544.660000000003</v>
          </cell>
          <cell r="AH170">
            <v>0</v>
          </cell>
          <cell r="AI170">
            <v>2149687.9700000002</v>
          </cell>
          <cell r="AJ170">
            <v>116335.47</v>
          </cell>
          <cell r="AK170">
            <v>0</v>
          </cell>
          <cell r="AL170">
            <v>0</v>
          </cell>
          <cell r="AM170">
            <v>3319.53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109773</v>
          </cell>
          <cell r="BB170">
            <v>0</v>
          </cell>
          <cell r="BC170">
            <v>0</v>
          </cell>
        </row>
        <row r="171">
          <cell r="B171">
            <v>4262</v>
          </cell>
          <cell r="C171" t="str">
            <v>Stock CE P</v>
          </cell>
          <cell r="D171">
            <v>1032727.6699999999</v>
          </cell>
          <cell r="E171">
            <v>1032727.67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18152.66</v>
          </cell>
          <cell r="K171">
            <v>18152.66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34040</v>
          </cell>
          <cell r="Q171">
            <v>34040</v>
          </cell>
          <cell r="R171">
            <v>0</v>
          </cell>
          <cell r="S171">
            <v>3256.93</v>
          </cell>
          <cell r="T171">
            <v>3256.93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 t="b">
            <v>1</v>
          </cell>
          <cell r="Z171">
            <v>0</v>
          </cell>
          <cell r="AA171">
            <v>0</v>
          </cell>
          <cell r="AB171">
            <v>52720</v>
          </cell>
          <cell r="AC171">
            <v>52720</v>
          </cell>
          <cell r="AD171">
            <v>0</v>
          </cell>
          <cell r="AE171">
            <v>1223911.1500000001</v>
          </cell>
          <cell r="AF171">
            <v>1210911.07</v>
          </cell>
          <cell r="AG171">
            <v>13000.080000000002</v>
          </cell>
          <cell r="AH171">
            <v>0</v>
          </cell>
          <cell r="AI171">
            <v>1137099.9099999999</v>
          </cell>
          <cell r="AJ171">
            <v>86811.24</v>
          </cell>
          <cell r="AK171">
            <v>0</v>
          </cell>
          <cell r="AL171">
            <v>0</v>
          </cell>
          <cell r="AM171">
            <v>1732.46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11667</v>
          </cell>
          <cell r="AZ171">
            <v>0</v>
          </cell>
          <cell r="BA171">
            <v>55000</v>
          </cell>
          <cell r="BB171">
            <v>0</v>
          </cell>
          <cell r="BC171">
            <v>20144</v>
          </cell>
        </row>
        <row r="172">
          <cell r="B172">
            <v>1966</v>
          </cell>
          <cell r="C172" t="str">
            <v>Copford CE P</v>
          </cell>
          <cell r="D172">
            <v>1036217.47</v>
          </cell>
          <cell r="E172">
            <v>1036217.47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32125.95</v>
          </cell>
          <cell r="K172">
            <v>32125.95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25666</v>
          </cell>
          <cell r="Q172">
            <v>25666</v>
          </cell>
          <cell r="R172">
            <v>0</v>
          </cell>
          <cell r="S172">
            <v>11233.199999999999</v>
          </cell>
          <cell r="T172">
            <v>11233.2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 t="b">
            <v>1</v>
          </cell>
          <cell r="Z172">
            <v>0</v>
          </cell>
          <cell r="AA172">
            <v>0</v>
          </cell>
          <cell r="AB172">
            <v>57302</v>
          </cell>
          <cell r="AC172">
            <v>57302</v>
          </cell>
          <cell r="AD172">
            <v>0</v>
          </cell>
          <cell r="AE172">
            <v>1465341.58</v>
          </cell>
          <cell r="AF172">
            <v>1452325.0699999998</v>
          </cell>
          <cell r="AG172">
            <v>13016.51</v>
          </cell>
          <cell r="AH172">
            <v>0</v>
          </cell>
          <cell r="AI172">
            <v>1174062.45</v>
          </cell>
          <cell r="AJ172">
            <v>291279.13</v>
          </cell>
          <cell r="AK172">
            <v>0</v>
          </cell>
          <cell r="AL172">
            <v>0</v>
          </cell>
          <cell r="AM172">
            <v>1766.1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1746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50728</v>
          </cell>
          <cell r="BB172">
            <v>235000</v>
          </cell>
          <cell r="BC172">
            <v>5551</v>
          </cell>
        </row>
        <row r="173">
          <cell r="B173">
            <v>2975</v>
          </cell>
          <cell r="C173" t="str">
            <v>Riverside C P</v>
          </cell>
          <cell r="D173">
            <v>1885735.18</v>
          </cell>
          <cell r="E173">
            <v>1885735.18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71168.160000000003</v>
          </cell>
          <cell r="K173">
            <v>71168.160000000003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95470</v>
          </cell>
          <cell r="Q173">
            <v>95470</v>
          </cell>
          <cell r="R173">
            <v>0</v>
          </cell>
          <cell r="S173">
            <v>3456.93</v>
          </cell>
          <cell r="T173">
            <v>3456.93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 t="b">
            <v>1</v>
          </cell>
          <cell r="Z173">
            <v>0</v>
          </cell>
          <cell r="AA173">
            <v>0</v>
          </cell>
          <cell r="AB173">
            <v>71540</v>
          </cell>
          <cell r="AC173">
            <v>71540</v>
          </cell>
          <cell r="AD173">
            <v>0</v>
          </cell>
          <cell r="AE173">
            <v>2299279.6999999997</v>
          </cell>
          <cell r="AF173">
            <v>2342451.1399999997</v>
          </cell>
          <cell r="AG173">
            <v>2359.380000000001</v>
          </cell>
          <cell r="AH173">
            <v>-45530.82</v>
          </cell>
          <cell r="AI173">
            <v>2183644.7200000002</v>
          </cell>
          <cell r="AJ173">
            <v>115634.98</v>
          </cell>
          <cell r="AK173">
            <v>0</v>
          </cell>
          <cell r="AL173">
            <v>0</v>
          </cell>
          <cell r="AM173">
            <v>3078.06</v>
          </cell>
          <cell r="AN173">
            <v>0</v>
          </cell>
          <cell r="AO173">
            <v>16926.27</v>
          </cell>
          <cell r="AP173">
            <v>0</v>
          </cell>
          <cell r="AQ173">
            <v>0</v>
          </cell>
          <cell r="AR173">
            <v>0</v>
          </cell>
          <cell r="AS173">
            <v>850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25387</v>
          </cell>
          <cell r="AZ173">
            <v>0</v>
          </cell>
          <cell r="BA173">
            <v>0</v>
          </cell>
          <cell r="BB173">
            <v>0</v>
          </cell>
          <cell r="BC173">
            <v>73769</v>
          </cell>
        </row>
        <row r="174">
          <cell r="B174">
            <v>1828</v>
          </cell>
          <cell r="C174" t="str">
            <v>Hazelmere C I &amp; N</v>
          </cell>
          <cell r="D174">
            <v>1130613.1500000001</v>
          </cell>
          <cell r="E174">
            <v>1128235</v>
          </cell>
          <cell r="F174">
            <v>-2378.15</v>
          </cell>
          <cell r="G174">
            <v>0</v>
          </cell>
          <cell r="H174">
            <v>0</v>
          </cell>
          <cell r="I174">
            <v>0</v>
          </cell>
          <cell r="J174">
            <v>215671.16</v>
          </cell>
          <cell r="K174">
            <v>215671.16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92850</v>
          </cell>
          <cell r="Q174">
            <v>92850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 t="b">
            <v>1</v>
          </cell>
          <cell r="Z174">
            <v>64869.99</v>
          </cell>
          <cell r="AA174">
            <v>0</v>
          </cell>
          <cell r="AB174">
            <v>79784</v>
          </cell>
          <cell r="AC174">
            <v>79784</v>
          </cell>
          <cell r="AD174">
            <v>0</v>
          </cell>
          <cell r="AE174">
            <v>1488647.6600000001</v>
          </cell>
          <cell r="AF174">
            <v>1480407.6600000001</v>
          </cell>
          <cell r="AG174">
            <v>10618.15</v>
          </cell>
          <cell r="AH174">
            <v>-2378.15</v>
          </cell>
          <cell r="AI174">
            <v>1562885.23</v>
          </cell>
          <cell r="AJ174">
            <v>-74237.570000000007</v>
          </cell>
          <cell r="AK174">
            <v>60459.75</v>
          </cell>
          <cell r="AL174">
            <v>0</v>
          </cell>
          <cell r="AM174">
            <v>1454.93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-84856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</row>
        <row r="175">
          <cell r="B175">
            <v>1417</v>
          </cell>
          <cell r="C175" t="str">
            <v>Holly Trees P</v>
          </cell>
          <cell r="D175">
            <v>2112705.25</v>
          </cell>
          <cell r="E175">
            <v>2112705.25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77467.970000000016</v>
          </cell>
          <cell r="K175">
            <v>77467.97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171240</v>
          </cell>
          <cell r="Q175">
            <v>171240</v>
          </cell>
          <cell r="R175">
            <v>0</v>
          </cell>
          <cell r="S175">
            <v>400</v>
          </cell>
          <cell r="T175">
            <v>400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 t="b">
            <v>1</v>
          </cell>
          <cell r="Z175">
            <v>0</v>
          </cell>
          <cell r="AA175">
            <v>0</v>
          </cell>
          <cell r="AB175">
            <v>80813</v>
          </cell>
          <cell r="AC175">
            <v>80813</v>
          </cell>
          <cell r="AD175">
            <v>0</v>
          </cell>
          <cell r="AE175">
            <v>2267432.6999999997</v>
          </cell>
          <cell r="AF175">
            <v>2258111.19</v>
          </cell>
          <cell r="AG175">
            <v>9321.5099999999984</v>
          </cell>
          <cell r="AH175">
            <v>0</v>
          </cell>
          <cell r="AI175">
            <v>2194931.19</v>
          </cell>
          <cell r="AJ175">
            <v>72501.509999999995</v>
          </cell>
          <cell r="AK175">
            <v>0</v>
          </cell>
          <cell r="AL175">
            <v>0</v>
          </cell>
          <cell r="AM175">
            <v>3593.31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3000</v>
          </cell>
          <cell r="AZ175">
            <v>0</v>
          </cell>
          <cell r="BA175">
            <v>0</v>
          </cell>
          <cell r="BB175">
            <v>0</v>
          </cell>
          <cell r="BC175">
            <v>69501</v>
          </cell>
        </row>
        <row r="176">
          <cell r="B176">
            <v>8019</v>
          </cell>
          <cell r="C176" t="str">
            <v>Edith Borthwick</v>
          </cell>
          <cell r="D176">
            <v>2057198.6300000001</v>
          </cell>
          <cell r="E176">
            <v>2057198.63</v>
          </cell>
          <cell r="F176">
            <v>0</v>
          </cell>
          <cell r="G176">
            <v>394570.34</v>
          </cell>
          <cell r="H176">
            <v>394570.34</v>
          </cell>
          <cell r="I176">
            <v>0</v>
          </cell>
          <cell r="J176">
            <v>3039828.0499999993</v>
          </cell>
          <cell r="K176">
            <v>3039828.05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99195</v>
          </cell>
          <cell r="Q176">
            <v>99195</v>
          </cell>
          <cell r="R176">
            <v>0</v>
          </cell>
          <cell r="S176">
            <v>3600</v>
          </cell>
          <cell r="T176">
            <v>3600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 t="b">
            <v>1</v>
          </cell>
          <cell r="Z176">
            <v>0</v>
          </cell>
          <cell r="AA176">
            <v>0</v>
          </cell>
          <cell r="AB176">
            <v>22768</v>
          </cell>
          <cell r="AC176">
            <v>22768</v>
          </cell>
          <cell r="AD176">
            <v>0</v>
          </cell>
          <cell r="AE176">
            <v>6194343.4000000004</v>
          </cell>
          <cell r="AF176">
            <v>6194343.3999999994</v>
          </cell>
          <cell r="AG176">
            <v>0</v>
          </cell>
          <cell r="AH176">
            <v>0</v>
          </cell>
          <cell r="AI176">
            <v>5690207.4900000002</v>
          </cell>
          <cell r="AJ176">
            <v>504135.91</v>
          </cell>
          <cell r="AK176">
            <v>0</v>
          </cell>
          <cell r="AL176">
            <v>0</v>
          </cell>
          <cell r="AM176">
            <v>0</v>
          </cell>
          <cell r="AN176">
            <v>-2801.38</v>
          </cell>
          <cell r="AO176">
            <v>0</v>
          </cell>
          <cell r="AP176">
            <v>0.01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501136</v>
          </cell>
          <cell r="BC176">
            <v>3000</v>
          </cell>
        </row>
        <row r="177">
          <cell r="B177">
            <v>3278</v>
          </cell>
          <cell r="C177" t="str">
            <v>Little Waltham CE P</v>
          </cell>
          <cell r="D177">
            <v>1058293.6500000001</v>
          </cell>
          <cell r="E177">
            <v>1058293.6499999999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27055.84</v>
          </cell>
          <cell r="K177">
            <v>27055.84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50630</v>
          </cell>
          <cell r="Q177">
            <v>50630</v>
          </cell>
          <cell r="R177">
            <v>0</v>
          </cell>
          <cell r="S177">
            <v>3371.29</v>
          </cell>
          <cell r="T177">
            <v>3371.29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 t="b">
            <v>1</v>
          </cell>
          <cell r="Z177">
            <v>0</v>
          </cell>
          <cell r="AA177">
            <v>0</v>
          </cell>
          <cell r="AB177">
            <v>50398</v>
          </cell>
          <cell r="AC177">
            <v>50398</v>
          </cell>
          <cell r="AD177">
            <v>0</v>
          </cell>
          <cell r="AE177">
            <v>1426039.02</v>
          </cell>
          <cell r="AF177">
            <v>1411250.07</v>
          </cell>
          <cell r="AG177">
            <v>14788.95</v>
          </cell>
          <cell r="AH177">
            <v>0</v>
          </cell>
          <cell r="AI177">
            <v>1179723.5</v>
          </cell>
          <cell r="AJ177">
            <v>246315.51999999999</v>
          </cell>
          <cell r="AK177">
            <v>0</v>
          </cell>
          <cell r="AL177">
            <v>0</v>
          </cell>
          <cell r="AM177">
            <v>1631.54</v>
          </cell>
          <cell r="AN177">
            <v>0</v>
          </cell>
          <cell r="AO177">
            <v>9000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2441</v>
          </cell>
          <cell r="BA177">
            <v>71392</v>
          </cell>
          <cell r="BB177">
            <v>0</v>
          </cell>
          <cell r="BC177">
            <v>150834</v>
          </cell>
        </row>
        <row r="178">
          <cell r="B178">
            <v>3216</v>
          </cell>
          <cell r="C178" t="str">
            <v>Langham C P</v>
          </cell>
          <cell r="D178">
            <v>601222.23</v>
          </cell>
          <cell r="E178">
            <v>601222.23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23726</v>
          </cell>
          <cell r="K178">
            <v>23726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12180</v>
          </cell>
          <cell r="Q178">
            <v>12180</v>
          </cell>
          <cell r="R178">
            <v>0</v>
          </cell>
          <cell r="S178">
            <v>2800</v>
          </cell>
          <cell r="T178">
            <v>2800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 t="b">
            <v>1</v>
          </cell>
          <cell r="Z178">
            <v>0</v>
          </cell>
          <cell r="AA178">
            <v>0</v>
          </cell>
          <cell r="AB178">
            <v>28287</v>
          </cell>
          <cell r="AC178">
            <v>28287</v>
          </cell>
          <cell r="AD178">
            <v>0</v>
          </cell>
          <cell r="AE178">
            <v>687500.7</v>
          </cell>
          <cell r="AF178">
            <v>674663.25</v>
          </cell>
          <cell r="AG178">
            <v>12837.45</v>
          </cell>
          <cell r="AH178">
            <v>0</v>
          </cell>
          <cell r="AI178">
            <v>680891.32</v>
          </cell>
          <cell r="AJ178">
            <v>6609.38</v>
          </cell>
          <cell r="AK178">
            <v>0</v>
          </cell>
          <cell r="AL178">
            <v>0</v>
          </cell>
          <cell r="AM178">
            <v>798.95</v>
          </cell>
          <cell r="AN178">
            <v>0</v>
          </cell>
          <cell r="AO178">
            <v>0</v>
          </cell>
          <cell r="AP178">
            <v>518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6609</v>
          </cell>
        </row>
        <row r="179">
          <cell r="B179">
            <v>1688</v>
          </cell>
          <cell r="C179" t="str">
            <v>Trinity Road C P</v>
          </cell>
          <cell r="D179">
            <v>2157411.09</v>
          </cell>
          <cell r="E179">
            <v>2157411.09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73696.67</v>
          </cell>
          <cell r="K179">
            <v>73696.67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119440</v>
          </cell>
          <cell r="Q179">
            <v>119440</v>
          </cell>
          <cell r="R179">
            <v>0</v>
          </cell>
          <cell r="S179">
            <v>400</v>
          </cell>
          <cell r="T179">
            <v>400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 t="b">
            <v>1</v>
          </cell>
          <cell r="Z179">
            <v>0</v>
          </cell>
          <cell r="AA179">
            <v>0</v>
          </cell>
          <cell r="AB179">
            <v>85267</v>
          </cell>
          <cell r="AC179">
            <v>85267</v>
          </cell>
          <cell r="AD179">
            <v>0</v>
          </cell>
          <cell r="AE179">
            <v>2944680.4000000004</v>
          </cell>
          <cell r="AF179">
            <v>2934004.48</v>
          </cell>
          <cell r="AG179">
            <v>10675.92</v>
          </cell>
          <cell r="AH179">
            <v>0</v>
          </cell>
          <cell r="AI179">
            <v>2500383.0699999998</v>
          </cell>
          <cell r="AJ179">
            <v>444297.33</v>
          </cell>
          <cell r="AK179">
            <v>0</v>
          </cell>
          <cell r="AL179">
            <v>0</v>
          </cell>
          <cell r="AM179">
            <v>2966.63</v>
          </cell>
          <cell r="AN179">
            <v>0</v>
          </cell>
          <cell r="AO179">
            <v>2400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74049</v>
          </cell>
          <cell r="AZ179">
            <v>0</v>
          </cell>
          <cell r="BA179">
            <v>141030</v>
          </cell>
          <cell r="BB179">
            <v>154139</v>
          </cell>
          <cell r="BC179">
            <v>67750</v>
          </cell>
        </row>
        <row r="180">
          <cell r="B180">
            <v>8154</v>
          </cell>
          <cell r="C180" t="str">
            <v>St Aubyns Adolescent Unit</v>
          </cell>
          <cell r="D180">
            <v>279999.99</v>
          </cell>
          <cell r="E180">
            <v>279999.99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536564.98</v>
          </cell>
          <cell r="K180">
            <v>536564.98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3256.93</v>
          </cell>
          <cell r="T180">
            <v>3256.93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 t="b">
            <v>1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1224983.48</v>
          </cell>
          <cell r="AF180">
            <v>1221221.6400000001</v>
          </cell>
          <cell r="AG180">
            <v>3761.84</v>
          </cell>
          <cell r="AH180">
            <v>0</v>
          </cell>
          <cell r="AI180">
            <v>734625.95</v>
          </cell>
          <cell r="AJ180">
            <v>490357.53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50000</v>
          </cell>
          <cell r="AY180">
            <v>0</v>
          </cell>
          <cell r="AZ180">
            <v>0</v>
          </cell>
          <cell r="BA180">
            <v>439971</v>
          </cell>
          <cell r="BB180">
            <v>0</v>
          </cell>
          <cell r="BC180">
            <v>0</v>
          </cell>
        </row>
        <row r="181">
          <cell r="B181">
            <v>1340</v>
          </cell>
          <cell r="C181" t="str">
            <v>Boxted CE P</v>
          </cell>
          <cell r="D181">
            <v>1306840.99</v>
          </cell>
          <cell r="E181">
            <v>1306840.99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23179.190000000002</v>
          </cell>
          <cell r="K181">
            <v>23179.19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30690</v>
          </cell>
          <cell r="Q181">
            <v>30690</v>
          </cell>
          <cell r="R181">
            <v>0</v>
          </cell>
          <cell r="S181">
            <v>1771.29</v>
          </cell>
          <cell r="T181">
            <v>1771.29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 t="b">
            <v>1</v>
          </cell>
          <cell r="Z181">
            <v>0</v>
          </cell>
          <cell r="AA181">
            <v>0</v>
          </cell>
          <cell r="AB181">
            <v>55942</v>
          </cell>
          <cell r="AC181">
            <v>55942</v>
          </cell>
          <cell r="AD181">
            <v>0</v>
          </cell>
          <cell r="AE181">
            <v>1548871.43</v>
          </cell>
          <cell r="AF181">
            <v>1539609.2799999998</v>
          </cell>
          <cell r="AG181">
            <v>9262.1500000000015</v>
          </cell>
          <cell r="AH181">
            <v>0</v>
          </cell>
          <cell r="AI181">
            <v>1458919.47</v>
          </cell>
          <cell r="AJ181">
            <v>89951.96</v>
          </cell>
          <cell r="AK181">
            <v>0</v>
          </cell>
          <cell r="AL181">
            <v>0</v>
          </cell>
          <cell r="AM181">
            <v>1757.69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23270</v>
          </cell>
          <cell r="BB181">
            <v>56682</v>
          </cell>
          <cell r="BC181">
            <v>10000</v>
          </cell>
        </row>
        <row r="182">
          <cell r="B182">
            <v>8014</v>
          </cell>
          <cell r="C182" t="str">
            <v>Glenwood</v>
          </cell>
          <cell r="D182">
            <v>2000000</v>
          </cell>
          <cell r="E182">
            <v>2000000</v>
          </cell>
          <cell r="F182">
            <v>0</v>
          </cell>
          <cell r="G182">
            <v>324432.84000000003</v>
          </cell>
          <cell r="H182">
            <v>324432.84000000003</v>
          </cell>
          <cell r="I182">
            <v>0</v>
          </cell>
          <cell r="J182">
            <v>4341334.9899999993</v>
          </cell>
          <cell r="K182">
            <v>4341334.99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104960</v>
          </cell>
          <cell r="Q182">
            <v>104960</v>
          </cell>
          <cell r="R182">
            <v>0</v>
          </cell>
          <cell r="S182">
            <v>200</v>
          </cell>
          <cell r="T182">
            <v>200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 t="b">
            <v>1</v>
          </cell>
          <cell r="Z182">
            <v>0</v>
          </cell>
          <cell r="AA182">
            <v>0</v>
          </cell>
          <cell r="AB182">
            <v>25774</v>
          </cell>
          <cell r="AC182">
            <v>25774</v>
          </cell>
          <cell r="AD182">
            <v>0</v>
          </cell>
          <cell r="AE182">
            <v>6775240.2799999993</v>
          </cell>
          <cell r="AF182">
            <v>6774377.7199999997</v>
          </cell>
          <cell r="AG182">
            <v>862.55999999999767</v>
          </cell>
          <cell r="AH182">
            <v>0</v>
          </cell>
          <cell r="AI182">
            <v>7513516.5300000003</v>
          </cell>
          <cell r="AJ182">
            <v>-738276.25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142040.76999999999</v>
          </cell>
          <cell r="AQ182">
            <v>0</v>
          </cell>
          <cell r="AR182">
            <v>0</v>
          </cell>
          <cell r="AS182">
            <v>3600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-739139</v>
          </cell>
          <cell r="BB182">
            <v>0</v>
          </cell>
          <cell r="BC182">
            <v>0</v>
          </cell>
        </row>
        <row r="183">
          <cell r="B183">
            <v>1760</v>
          </cell>
          <cell r="C183" t="str">
            <v>Chrishall Holy Trinity &amp; St NicholasCE P</v>
          </cell>
          <cell r="D183">
            <v>698883.76</v>
          </cell>
          <cell r="E183">
            <v>698883.76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4958.33</v>
          </cell>
          <cell r="K183">
            <v>4958.33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13970</v>
          </cell>
          <cell r="Q183">
            <v>13970</v>
          </cell>
          <cell r="R183">
            <v>0</v>
          </cell>
          <cell r="S183">
            <v>800</v>
          </cell>
          <cell r="T183">
            <v>800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 t="b">
            <v>1</v>
          </cell>
          <cell r="Z183">
            <v>0</v>
          </cell>
          <cell r="AA183">
            <v>0</v>
          </cell>
          <cell r="AB183">
            <v>41234</v>
          </cell>
          <cell r="AC183">
            <v>41234</v>
          </cell>
          <cell r="AD183">
            <v>0</v>
          </cell>
          <cell r="AE183">
            <v>817319.3600000001</v>
          </cell>
          <cell r="AF183">
            <v>807488.69000000006</v>
          </cell>
          <cell r="AG183">
            <v>9830.6700000000019</v>
          </cell>
          <cell r="AH183">
            <v>0</v>
          </cell>
          <cell r="AI183">
            <v>784611.92999999993</v>
          </cell>
          <cell r="AJ183">
            <v>32707.43</v>
          </cell>
          <cell r="AK183">
            <v>0</v>
          </cell>
          <cell r="AL183">
            <v>0</v>
          </cell>
          <cell r="AM183">
            <v>1009.2</v>
          </cell>
          <cell r="AN183">
            <v>0</v>
          </cell>
          <cell r="AO183">
            <v>0</v>
          </cell>
          <cell r="AP183">
            <v>4958.33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17296</v>
          </cell>
          <cell r="BB183">
            <v>0</v>
          </cell>
          <cell r="BC183">
            <v>0</v>
          </cell>
        </row>
        <row r="184">
          <cell r="B184">
            <v>1300</v>
          </cell>
          <cell r="C184" t="str">
            <v>Birchanger CE P</v>
          </cell>
          <cell r="D184">
            <v>693469.5</v>
          </cell>
          <cell r="E184">
            <v>693469.5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7289.3099999999995</v>
          </cell>
          <cell r="K184">
            <v>7289.31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26170</v>
          </cell>
          <cell r="Q184">
            <v>26170</v>
          </cell>
          <cell r="R184">
            <v>0</v>
          </cell>
          <cell r="S184">
            <v>8113.86</v>
          </cell>
          <cell r="T184">
            <v>8113.86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 t="b">
            <v>1</v>
          </cell>
          <cell r="Z184">
            <v>0</v>
          </cell>
          <cell r="AA184">
            <v>0</v>
          </cell>
          <cell r="AB184">
            <v>33136</v>
          </cell>
          <cell r="AC184">
            <v>33136</v>
          </cell>
          <cell r="AD184">
            <v>0</v>
          </cell>
          <cell r="AE184">
            <v>899324.79</v>
          </cell>
          <cell r="AF184">
            <v>897788.23</v>
          </cell>
          <cell r="AG184">
            <v>1536.5599999999995</v>
          </cell>
          <cell r="AH184">
            <v>0</v>
          </cell>
          <cell r="AI184">
            <v>767943.91</v>
          </cell>
          <cell r="AJ184">
            <v>131380.88</v>
          </cell>
          <cell r="AK184">
            <v>0</v>
          </cell>
          <cell r="AL184">
            <v>0</v>
          </cell>
          <cell r="AM184">
            <v>908.28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29643</v>
          </cell>
          <cell r="BB184">
            <v>0</v>
          </cell>
          <cell r="BC184">
            <v>100608</v>
          </cell>
        </row>
        <row r="185">
          <cell r="B185">
            <v>3670</v>
          </cell>
          <cell r="C185" t="str">
            <v>Radwinter CE P</v>
          </cell>
          <cell r="D185">
            <v>773657.52</v>
          </cell>
          <cell r="E185">
            <v>773657.52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46516.31</v>
          </cell>
          <cell r="K185">
            <v>46516.31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13200</v>
          </cell>
          <cell r="Q185">
            <v>13200</v>
          </cell>
          <cell r="R185">
            <v>0</v>
          </cell>
          <cell r="S185">
            <v>4056.93</v>
          </cell>
          <cell r="T185">
            <v>4056.93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 t="b">
            <v>1</v>
          </cell>
          <cell r="Z185">
            <v>0</v>
          </cell>
          <cell r="AA185">
            <v>0</v>
          </cell>
          <cell r="AB185">
            <v>47514</v>
          </cell>
          <cell r="AC185">
            <v>47514</v>
          </cell>
          <cell r="AD185">
            <v>0</v>
          </cell>
          <cell r="AE185">
            <v>919931.3</v>
          </cell>
          <cell r="AF185">
            <v>893333.93</v>
          </cell>
          <cell r="AG185">
            <v>26597.37</v>
          </cell>
          <cell r="AH185">
            <v>0</v>
          </cell>
          <cell r="AI185">
            <v>901356.74</v>
          </cell>
          <cell r="AJ185">
            <v>18574.560000000001</v>
          </cell>
          <cell r="AK185">
            <v>0</v>
          </cell>
          <cell r="AL185">
            <v>0</v>
          </cell>
          <cell r="AM185">
            <v>1236.27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12025</v>
          </cell>
        </row>
        <row r="186">
          <cell r="B186">
            <v>3464</v>
          </cell>
          <cell r="C186" t="str">
            <v>St Andrew's CE P</v>
          </cell>
          <cell r="D186">
            <v>1995869.84</v>
          </cell>
          <cell r="E186">
            <v>1995869.84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83414.750000000015</v>
          </cell>
          <cell r="K186">
            <v>83414.75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185170</v>
          </cell>
          <cell r="Q186">
            <v>185170</v>
          </cell>
          <cell r="R186">
            <v>0</v>
          </cell>
          <cell r="S186">
            <v>1082.53</v>
          </cell>
          <cell r="T186">
            <v>1082.53</v>
          </cell>
          <cell r="U186">
            <v>0</v>
          </cell>
          <cell r="V186">
            <v>86481.36</v>
          </cell>
          <cell r="W186">
            <v>86481.36</v>
          </cell>
          <cell r="X186">
            <v>0</v>
          </cell>
          <cell r="Y186" t="b">
            <v>1</v>
          </cell>
          <cell r="Z186">
            <v>0</v>
          </cell>
          <cell r="AA186">
            <v>0</v>
          </cell>
          <cell r="AB186">
            <v>71155</v>
          </cell>
          <cell r="AC186">
            <v>71155</v>
          </cell>
          <cell r="AD186">
            <v>0</v>
          </cell>
          <cell r="AE186">
            <v>2315848.5299999998</v>
          </cell>
          <cell r="AF186">
            <v>2300866.8200000003</v>
          </cell>
          <cell r="AG186">
            <v>14981.710000000006</v>
          </cell>
          <cell r="AH186">
            <v>0</v>
          </cell>
          <cell r="AI186">
            <v>2170246.0299999998</v>
          </cell>
          <cell r="AJ186">
            <v>145602.5</v>
          </cell>
          <cell r="AK186">
            <v>0</v>
          </cell>
          <cell r="AL186">
            <v>0</v>
          </cell>
          <cell r="AM186">
            <v>3233.98</v>
          </cell>
          <cell r="AN186">
            <v>0</v>
          </cell>
          <cell r="AO186">
            <v>0</v>
          </cell>
          <cell r="AP186">
            <v>6469</v>
          </cell>
          <cell r="AQ186">
            <v>0</v>
          </cell>
          <cell r="AR186">
            <v>0</v>
          </cell>
          <cell r="AS186">
            <v>950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17748</v>
          </cell>
          <cell r="AZ186">
            <v>4491</v>
          </cell>
          <cell r="BA186">
            <v>46015</v>
          </cell>
          <cell r="BB186">
            <v>65902</v>
          </cell>
          <cell r="BC186">
            <v>5000</v>
          </cell>
        </row>
        <row r="187">
          <cell r="B187">
            <v>4680</v>
          </cell>
          <cell r="C187" t="str">
            <v>Walton P</v>
          </cell>
          <cell r="D187">
            <v>1205594.9000000001</v>
          </cell>
          <cell r="E187">
            <v>1205594.8999999999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37385.659999999996</v>
          </cell>
          <cell r="K187">
            <v>37385.660000000003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162955</v>
          </cell>
          <cell r="Q187">
            <v>162955</v>
          </cell>
          <cell r="R187">
            <v>0</v>
          </cell>
          <cell r="S187">
            <v>19000</v>
          </cell>
          <cell r="T187">
            <v>19000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 t="b">
            <v>1</v>
          </cell>
          <cell r="Z187">
            <v>0</v>
          </cell>
          <cell r="AA187">
            <v>0</v>
          </cell>
          <cell r="AB187">
            <v>32652</v>
          </cell>
          <cell r="AC187">
            <v>32652</v>
          </cell>
          <cell r="AD187">
            <v>0</v>
          </cell>
          <cell r="AE187">
            <v>1758729.6</v>
          </cell>
          <cell r="AF187">
            <v>1757348.79</v>
          </cell>
          <cell r="AG187">
            <v>1380.8100000000013</v>
          </cell>
          <cell r="AH187">
            <v>0</v>
          </cell>
          <cell r="AI187">
            <v>1453136.36</v>
          </cell>
          <cell r="AJ187">
            <v>305593.24</v>
          </cell>
          <cell r="AK187">
            <v>0</v>
          </cell>
          <cell r="AL187">
            <v>0</v>
          </cell>
          <cell r="AM187">
            <v>1673.59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600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173426</v>
          </cell>
          <cell r="BB187">
            <v>112167</v>
          </cell>
          <cell r="BC187">
            <v>20000</v>
          </cell>
        </row>
        <row r="188">
          <cell r="B188">
            <v>2568</v>
          </cell>
          <cell r="C188" t="str">
            <v>Great Tey CE(VA) P</v>
          </cell>
          <cell r="D188">
            <v>564688.37000000011</v>
          </cell>
          <cell r="E188">
            <v>564688.37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43151.26</v>
          </cell>
          <cell r="K188">
            <v>43151.26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39960</v>
          </cell>
          <cell r="Q188">
            <v>39960</v>
          </cell>
          <cell r="R188">
            <v>0</v>
          </cell>
          <cell r="S188">
            <v>5977.08</v>
          </cell>
          <cell r="T188">
            <v>5977.08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 t="b">
            <v>1</v>
          </cell>
          <cell r="Z188">
            <v>0</v>
          </cell>
          <cell r="AA188">
            <v>0</v>
          </cell>
          <cell r="AB188">
            <v>27642</v>
          </cell>
          <cell r="AC188">
            <v>27642</v>
          </cell>
          <cell r="AD188">
            <v>0</v>
          </cell>
          <cell r="AE188">
            <v>706431.55</v>
          </cell>
          <cell r="AF188">
            <v>704505.99</v>
          </cell>
          <cell r="AG188">
            <v>1925.5599999999995</v>
          </cell>
          <cell r="AH188">
            <v>0</v>
          </cell>
          <cell r="AI188">
            <v>630088.92000000004</v>
          </cell>
          <cell r="AJ188">
            <v>76342.63</v>
          </cell>
          <cell r="AK188">
            <v>0</v>
          </cell>
          <cell r="AL188">
            <v>0</v>
          </cell>
          <cell r="AM188">
            <v>698.03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25524</v>
          </cell>
          <cell r="BB188">
            <v>45000</v>
          </cell>
          <cell r="BC188">
            <v>5819</v>
          </cell>
        </row>
        <row r="189">
          <cell r="B189">
            <v>2454</v>
          </cell>
          <cell r="C189" t="str">
            <v>Beehive Lane C P</v>
          </cell>
          <cell r="D189">
            <v>1062139.1100000001</v>
          </cell>
          <cell r="E189">
            <v>1062139.1100000001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86787.24</v>
          </cell>
          <cell r="K189">
            <v>86787.24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58650</v>
          </cell>
          <cell r="Q189">
            <v>58650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 t="b">
            <v>1</v>
          </cell>
          <cell r="Z189">
            <v>0</v>
          </cell>
          <cell r="AA189">
            <v>0</v>
          </cell>
          <cell r="AB189">
            <v>53704</v>
          </cell>
          <cell r="AC189">
            <v>53704</v>
          </cell>
          <cell r="AD189">
            <v>0</v>
          </cell>
          <cell r="AE189">
            <v>1366026.05</v>
          </cell>
          <cell r="AF189">
            <v>1366026.05</v>
          </cell>
          <cell r="AG189">
            <v>0</v>
          </cell>
          <cell r="AH189">
            <v>0</v>
          </cell>
          <cell r="AI189">
            <v>1287943.79</v>
          </cell>
          <cell r="AJ189">
            <v>78082.259999999995</v>
          </cell>
          <cell r="AK189">
            <v>0</v>
          </cell>
          <cell r="AL189">
            <v>0</v>
          </cell>
          <cell r="AM189">
            <v>1766.1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11120</v>
          </cell>
          <cell r="AZ189">
            <v>0</v>
          </cell>
          <cell r="BA189">
            <v>0</v>
          </cell>
          <cell r="BB189">
            <v>66962</v>
          </cell>
          <cell r="BC189">
            <v>0</v>
          </cell>
        </row>
        <row r="190">
          <cell r="B190">
            <v>1820</v>
          </cell>
          <cell r="C190" t="str">
            <v>Friars Grove C P</v>
          </cell>
          <cell r="D190">
            <v>2145533.64</v>
          </cell>
          <cell r="E190">
            <v>2145533.64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32218.32</v>
          </cell>
          <cell r="K190">
            <v>32218.32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123240</v>
          </cell>
          <cell r="Q190">
            <v>123240</v>
          </cell>
          <cell r="R190">
            <v>0</v>
          </cell>
          <cell r="S190">
            <v>4000</v>
          </cell>
          <cell r="T190">
            <v>4000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b">
            <v>1</v>
          </cell>
          <cell r="Z190">
            <v>0</v>
          </cell>
          <cell r="AA190">
            <v>0</v>
          </cell>
          <cell r="AB190">
            <v>75612</v>
          </cell>
          <cell r="AC190">
            <v>75612</v>
          </cell>
          <cell r="AD190">
            <v>0</v>
          </cell>
          <cell r="AE190">
            <v>2520390.46</v>
          </cell>
          <cell r="AF190">
            <v>2507764.58</v>
          </cell>
          <cell r="AG190">
            <v>12625.88</v>
          </cell>
          <cell r="AH190">
            <v>0</v>
          </cell>
          <cell r="AI190">
            <v>2334329.65</v>
          </cell>
          <cell r="AJ190">
            <v>186060.81</v>
          </cell>
          <cell r="AK190">
            <v>0</v>
          </cell>
          <cell r="AL190">
            <v>0</v>
          </cell>
          <cell r="AM190">
            <v>3490.15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1800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100000</v>
          </cell>
          <cell r="AY190">
            <v>1689</v>
          </cell>
          <cell r="AZ190">
            <v>0</v>
          </cell>
          <cell r="BA190">
            <v>45930</v>
          </cell>
          <cell r="BB190">
            <v>0</v>
          </cell>
          <cell r="BC190">
            <v>38000</v>
          </cell>
        </row>
        <row r="191">
          <cell r="B191">
            <v>3254</v>
          </cell>
          <cell r="C191" t="str">
            <v>Engaines P</v>
          </cell>
          <cell r="D191">
            <v>1883514.19</v>
          </cell>
          <cell r="E191">
            <v>1883514.19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51259.270000000004</v>
          </cell>
          <cell r="K191">
            <v>51259.27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111650</v>
          </cell>
          <cell r="Q191">
            <v>111650</v>
          </cell>
          <cell r="R191">
            <v>0</v>
          </cell>
          <cell r="S191">
            <v>4256.93</v>
          </cell>
          <cell r="T191">
            <v>4256.93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 t="b">
            <v>1</v>
          </cell>
          <cell r="Z191">
            <v>0</v>
          </cell>
          <cell r="AA191">
            <v>0</v>
          </cell>
          <cell r="AB191">
            <v>56875</v>
          </cell>
          <cell r="AC191">
            <v>56875</v>
          </cell>
          <cell r="AD191">
            <v>0</v>
          </cell>
          <cell r="AE191">
            <v>2142898.2599999998</v>
          </cell>
          <cell r="AF191">
            <v>2142898.2599999998</v>
          </cell>
          <cell r="AG191">
            <v>0</v>
          </cell>
          <cell r="AH191">
            <v>0</v>
          </cell>
          <cell r="AI191">
            <v>2004696.34</v>
          </cell>
          <cell r="AJ191">
            <v>138201.92000000001</v>
          </cell>
          <cell r="AK191">
            <v>0</v>
          </cell>
          <cell r="AL191">
            <v>0</v>
          </cell>
          <cell r="AM191">
            <v>2422.08</v>
          </cell>
          <cell r="AN191">
            <v>0</v>
          </cell>
          <cell r="AO191">
            <v>132018.91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101585</v>
          </cell>
          <cell r="BB191">
            <v>0</v>
          </cell>
          <cell r="BC191">
            <v>36617</v>
          </cell>
        </row>
        <row r="192">
          <cell r="B192">
            <v>4146</v>
          </cell>
          <cell r="C192" t="str">
            <v>Collingwood Pl</v>
          </cell>
          <cell r="D192">
            <v>1176165.23</v>
          </cell>
          <cell r="E192">
            <v>1176165.23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42621.82</v>
          </cell>
          <cell r="K192">
            <v>42621.82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66582</v>
          </cell>
          <cell r="Q192">
            <v>66582</v>
          </cell>
          <cell r="R192">
            <v>0</v>
          </cell>
          <cell r="S192">
            <v>5656.93</v>
          </cell>
          <cell r="T192">
            <v>5656.93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 t="b">
            <v>1</v>
          </cell>
          <cell r="Z192">
            <v>0</v>
          </cell>
          <cell r="AA192">
            <v>0</v>
          </cell>
          <cell r="AB192">
            <v>55897</v>
          </cell>
          <cell r="AC192">
            <v>55897</v>
          </cell>
          <cell r="AD192">
            <v>0</v>
          </cell>
          <cell r="AE192">
            <v>1506701.44</v>
          </cell>
          <cell r="AF192">
            <v>1504036.6800000002</v>
          </cell>
          <cell r="AG192">
            <v>2664.7599999999984</v>
          </cell>
          <cell r="AH192">
            <v>0</v>
          </cell>
          <cell r="AI192">
            <v>1360033.24</v>
          </cell>
          <cell r="AJ192">
            <v>146668.20000000001</v>
          </cell>
          <cell r="AK192">
            <v>0</v>
          </cell>
          <cell r="AL192">
            <v>0</v>
          </cell>
          <cell r="AM192">
            <v>1993.17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941</v>
          </cell>
          <cell r="AT192">
            <v>0</v>
          </cell>
          <cell r="AU192">
            <v>0</v>
          </cell>
          <cell r="AV192">
            <v>0</v>
          </cell>
          <cell r="AW192">
            <v>21380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125147</v>
          </cell>
        </row>
        <row r="193">
          <cell r="B193">
            <v>4490</v>
          </cell>
          <cell r="C193" t="str">
            <v>Tollesbury C P</v>
          </cell>
          <cell r="D193">
            <v>958649.34</v>
          </cell>
          <cell r="E193">
            <v>958649.34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21303.050000000003</v>
          </cell>
          <cell r="K193">
            <v>21303.05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58780</v>
          </cell>
          <cell r="Q193">
            <v>58780</v>
          </cell>
          <cell r="R193">
            <v>0</v>
          </cell>
          <cell r="S193">
            <v>200</v>
          </cell>
          <cell r="T193">
            <v>200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 t="b">
            <v>1</v>
          </cell>
          <cell r="Z193">
            <v>0</v>
          </cell>
          <cell r="AA193">
            <v>0</v>
          </cell>
          <cell r="AB193">
            <v>49472</v>
          </cell>
          <cell r="AC193">
            <v>49472</v>
          </cell>
          <cell r="AD193">
            <v>0</v>
          </cell>
          <cell r="AE193">
            <v>1164962.31</v>
          </cell>
          <cell r="AF193">
            <v>1154223.1099999999</v>
          </cell>
          <cell r="AG193">
            <v>10739.2</v>
          </cell>
          <cell r="AH193">
            <v>0</v>
          </cell>
          <cell r="AI193">
            <v>1006006.47</v>
          </cell>
          <cell r="AJ193">
            <v>158955.84</v>
          </cell>
          <cell r="AK193">
            <v>0</v>
          </cell>
          <cell r="AL193">
            <v>0</v>
          </cell>
          <cell r="AM193">
            <v>1496.98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600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152250</v>
          </cell>
          <cell r="BB193">
            <v>0</v>
          </cell>
          <cell r="BC193">
            <v>0</v>
          </cell>
        </row>
        <row r="194">
          <cell r="B194">
            <v>2176</v>
          </cell>
          <cell r="C194" t="str">
            <v>East Hanningfield CE P</v>
          </cell>
          <cell r="D194">
            <v>660047.06000000006</v>
          </cell>
          <cell r="E194">
            <v>660047.06000000006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30635.07</v>
          </cell>
          <cell r="K194">
            <v>30635.07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14825</v>
          </cell>
          <cell r="Q194">
            <v>14825</v>
          </cell>
          <cell r="R194">
            <v>0</v>
          </cell>
          <cell r="S194">
            <v>1000</v>
          </cell>
          <cell r="T194">
            <v>1000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 t="b">
            <v>1</v>
          </cell>
          <cell r="Z194">
            <v>0</v>
          </cell>
          <cell r="AA194">
            <v>0</v>
          </cell>
          <cell r="AB194">
            <v>34144</v>
          </cell>
          <cell r="AC194">
            <v>34144</v>
          </cell>
          <cell r="AD194">
            <v>0</v>
          </cell>
          <cell r="AE194">
            <v>825788.7</v>
          </cell>
          <cell r="AF194">
            <v>821627.84</v>
          </cell>
          <cell r="AG194">
            <v>4160.8600000000024</v>
          </cell>
          <cell r="AH194">
            <v>0</v>
          </cell>
          <cell r="AI194">
            <v>779105.76</v>
          </cell>
          <cell r="AJ194">
            <v>46682.94</v>
          </cell>
          <cell r="AK194">
            <v>0</v>
          </cell>
          <cell r="AL194">
            <v>0</v>
          </cell>
          <cell r="AM194">
            <v>967.15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42522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</row>
        <row r="195">
          <cell r="B195">
            <v>2888</v>
          </cell>
          <cell r="C195" t="str">
            <v>St Andrew's CE J</v>
          </cell>
          <cell r="D195">
            <v>1083757.71</v>
          </cell>
          <cell r="E195">
            <v>1083757.71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19090.36</v>
          </cell>
          <cell r="K195">
            <v>19090.36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64967.28</v>
          </cell>
          <cell r="Q195">
            <v>64967.28</v>
          </cell>
          <cell r="R195">
            <v>0</v>
          </cell>
          <cell r="S195">
            <v>200</v>
          </cell>
          <cell r="T195">
            <v>200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 t="b">
            <v>1</v>
          </cell>
          <cell r="Z195">
            <v>0</v>
          </cell>
          <cell r="AA195">
            <v>0</v>
          </cell>
          <cell r="AB195">
            <v>18129</v>
          </cell>
          <cell r="AC195">
            <v>18129</v>
          </cell>
          <cell r="AD195">
            <v>0</v>
          </cell>
          <cell r="AE195">
            <v>1205125.43</v>
          </cell>
          <cell r="AF195">
            <v>1199056.43</v>
          </cell>
          <cell r="AG195">
            <v>6068.9999999999854</v>
          </cell>
          <cell r="AH195">
            <v>0</v>
          </cell>
          <cell r="AI195">
            <v>1196922.06</v>
          </cell>
          <cell r="AJ195">
            <v>8203.3700000000008</v>
          </cell>
          <cell r="AK195">
            <v>0</v>
          </cell>
          <cell r="AL195">
            <v>0</v>
          </cell>
          <cell r="AM195">
            <v>1824.97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602.28</v>
          </cell>
          <cell r="AT195">
            <v>0</v>
          </cell>
          <cell r="AU195">
            <v>0</v>
          </cell>
          <cell r="AV195">
            <v>0</v>
          </cell>
          <cell r="AW195">
            <v>3193</v>
          </cell>
          <cell r="AX195">
            <v>0</v>
          </cell>
          <cell r="AY195">
            <v>1849</v>
          </cell>
          <cell r="AZ195">
            <v>0</v>
          </cell>
          <cell r="BA195">
            <v>3161</v>
          </cell>
          <cell r="BB195">
            <v>0</v>
          </cell>
          <cell r="BC195">
            <v>0</v>
          </cell>
        </row>
        <row r="196">
          <cell r="B196">
            <v>2996</v>
          </cell>
          <cell r="C196" t="str">
            <v>St Joseph the Worker RC P</v>
          </cell>
          <cell r="D196">
            <v>1068006.53</v>
          </cell>
          <cell r="E196">
            <v>1068006.53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14727.41</v>
          </cell>
          <cell r="K196">
            <v>14727.41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26250</v>
          </cell>
          <cell r="Q196">
            <v>26250</v>
          </cell>
          <cell r="R196">
            <v>0</v>
          </cell>
          <cell r="S196">
            <v>1082.53</v>
          </cell>
          <cell r="T196">
            <v>1082.53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 t="b">
            <v>1</v>
          </cell>
          <cell r="Z196">
            <v>0</v>
          </cell>
          <cell r="AA196">
            <v>0</v>
          </cell>
          <cell r="AB196">
            <v>56210</v>
          </cell>
          <cell r="AC196">
            <v>56210</v>
          </cell>
          <cell r="AD196">
            <v>0</v>
          </cell>
          <cell r="AE196">
            <v>1292391.46</v>
          </cell>
          <cell r="AF196">
            <v>1279973.1599999999</v>
          </cell>
          <cell r="AG196">
            <v>2236.359999999986</v>
          </cell>
          <cell r="AH196">
            <v>10181.94</v>
          </cell>
          <cell r="AI196">
            <v>1093360.53</v>
          </cell>
          <cell r="AJ196">
            <v>199030.93</v>
          </cell>
          <cell r="AK196">
            <v>0</v>
          </cell>
          <cell r="AL196">
            <v>0</v>
          </cell>
          <cell r="AM196">
            <v>1805.21</v>
          </cell>
          <cell r="AN196">
            <v>0</v>
          </cell>
          <cell r="AO196">
            <v>-0.21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13578</v>
          </cell>
          <cell r="AX196">
            <v>20589</v>
          </cell>
          <cell r="AY196">
            <v>0</v>
          </cell>
          <cell r="AZ196">
            <v>0</v>
          </cell>
          <cell r="BA196">
            <v>30247</v>
          </cell>
          <cell r="BB196">
            <v>109202</v>
          </cell>
          <cell r="BC196">
            <v>20500</v>
          </cell>
        </row>
        <row r="197">
          <cell r="B197">
            <v>2124</v>
          </cell>
          <cell r="C197" t="str">
            <v>Great Dunmow P</v>
          </cell>
          <cell r="D197">
            <v>2044326.62</v>
          </cell>
          <cell r="E197">
            <v>2044326.62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58655.040000000001</v>
          </cell>
          <cell r="K197">
            <v>58655.040000000001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46580</v>
          </cell>
          <cell r="Q197">
            <v>46580</v>
          </cell>
          <cell r="R197">
            <v>0</v>
          </cell>
          <cell r="S197">
            <v>1713.86</v>
          </cell>
          <cell r="T197">
            <v>1713.86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 t="b">
            <v>1</v>
          </cell>
          <cell r="Z197">
            <v>0</v>
          </cell>
          <cell r="AA197">
            <v>0</v>
          </cell>
          <cell r="AB197">
            <v>92428</v>
          </cell>
          <cell r="AC197">
            <v>92428</v>
          </cell>
          <cell r="AD197">
            <v>0</v>
          </cell>
          <cell r="AE197">
            <v>2583574.4</v>
          </cell>
          <cell r="AF197">
            <v>2583574.4</v>
          </cell>
          <cell r="AG197">
            <v>0</v>
          </cell>
          <cell r="AH197">
            <v>0</v>
          </cell>
          <cell r="AI197">
            <v>2296166.4900000002</v>
          </cell>
          <cell r="AJ197">
            <v>287407.90999999997</v>
          </cell>
          <cell r="AK197">
            <v>0</v>
          </cell>
          <cell r="AL197">
            <v>0</v>
          </cell>
          <cell r="AM197">
            <v>3540.61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14287</v>
          </cell>
          <cell r="AZ197">
            <v>0</v>
          </cell>
          <cell r="BA197">
            <v>250474</v>
          </cell>
          <cell r="BB197">
            <v>0</v>
          </cell>
          <cell r="BC197">
            <v>22647</v>
          </cell>
        </row>
        <row r="198">
          <cell r="B198">
            <v>8148</v>
          </cell>
          <cell r="C198" t="str">
            <v>Poplar Adolescent Unit</v>
          </cell>
          <cell r="D198">
            <v>160000</v>
          </cell>
          <cell r="E198">
            <v>160000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330191.49</v>
          </cell>
          <cell r="K198">
            <v>330191.49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 t="b">
            <v>1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711782.89</v>
          </cell>
          <cell r="AF198">
            <v>709638.36</v>
          </cell>
          <cell r="AG198">
            <v>2144.5299999999988</v>
          </cell>
          <cell r="AH198">
            <v>0</v>
          </cell>
          <cell r="AI198">
            <v>441413.86</v>
          </cell>
          <cell r="AJ198">
            <v>270369.03000000003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70369</v>
          </cell>
          <cell r="BB198">
            <v>180000</v>
          </cell>
          <cell r="BC198">
            <v>20000</v>
          </cell>
        </row>
        <row r="199">
          <cell r="B199">
            <v>4724</v>
          </cell>
          <cell r="C199" t="str">
            <v>W &amp; S Hanningfield St Peters CE P</v>
          </cell>
          <cell r="D199">
            <v>628567.62</v>
          </cell>
          <cell r="E199">
            <v>628567.62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32614.55</v>
          </cell>
          <cell r="K199">
            <v>32614.55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11450</v>
          </cell>
          <cell r="Q199">
            <v>11450</v>
          </cell>
          <cell r="R199">
            <v>0</v>
          </cell>
          <cell r="S199">
            <v>2000</v>
          </cell>
          <cell r="T199">
            <v>2000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 t="b">
            <v>1</v>
          </cell>
          <cell r="Z199">
            <v>0</v>
          </cell>
          <cell r="AA199">
            <v>0</v>
          </cell>
          <cell r="AB199">
            <v>32493</v>
          </cell>
          <cell r="AC199">
            <v>32493</v>
          </cell>
          <cell r="AD199">
            <v>0</v>
          </cell>
          <cell r="AE199">
            <v>843236.57</v>
          </cell>
          <cell r="AF199">
            <v>825435.84000000008</v>
          </cell>
          <cell r="AG199">
            <v>17800.73</v>
          </cell>
          <cell r="AH199">
            <v>0</v>
          </cell>
          <cell r="AI199">
            <v>719038.15</v>
          </cell>
          <cell r="AJ199">
            <v>124198.42</v>
          </cell>
          <cell r="AK199">
            <v>0</v>
          </cell>
          <cell r="AL199">
            <v>0</v>
          </cell>
          <cell r="AM199">
            <v>899.87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111261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</row>
        <row r="200">
          <cell r="B200">
            <v>3350</v>
          </cell>
          <cell r="C200" t="str">
            <v>Manuden C P</v>
          </cell>
          <cell r="D200">
            <v>569848.5</v>
          </cell>
          <cell r="E200">
            <v>569848.5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1608</v>
          </cell>
          <cell r="K200">
            <v>1608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4440</v>
          </cell>
          <cell r="Q200">
            <v>4440</v>
          </cell>
          <cell r="R200">
            <v>0</v>
          </cell>
          <cell r="S200">
            <v>1656.9299999999998</v>
          </cell>
          <cell r="T200">
            <v>1656.93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 t="b">
            <v>1</v>
          </cell>
          <cell r="Z200">
            <v>0</v>
          </cell>
          <cell r="AA200">
            <v>0</v>
          </cell>
          <cell r="AB200">
            <v>36047</v>
          </cell>
          <cell r="AC200">
            <v>36047</v>
          </cell>
          <cell r="AD200">
            <v>0</v>
          </cell>
          <cell r="AE200">
            <v>522587.65</v>
          </cell>
          <cell r="AF200">
            <v>522587.64999999997</v>
          </cell>
          <cell r="AG200">
            <v>0</v>
          </cell>
          <cell r="AH200">
            <v>0</v>
          </cell>
          <cell r="AI200">
            <v>560661.26</v>
          </cell>
          <cell r="AJ200">
            <v>-38073.61</v>
          </cell>
          <cell r="AK200">
            <v>0</v>
          </cell>
          <cell r="AL200">
            <v>0</v>
          </cell>
          <cell r="AM200">
            <v>782.13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-38074</v>
          </cell>
        </row>
        <row r="201">
          <cell r="B201">
            <v>1802</v>
          </cell>
          <cell r="C201" t="str">
            <v>Clavering C P</v>
          </cell>
          <cell r="D201">
            <v>953560.72</v>
          </cell>
          <cell r="E201">
            <v>953560.72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25000</v>
          </cell>
          <cell r="K201">
            <v>25000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23630</v>
          </cell>
          <cell r="Q201">
            <v>23630</v>
          </cell>
          <cell r="R201">
            <v>0</v>
          </cell>
          <cell r="S201">
            <v>1000</v>
          </cell>
          <cell r="T201">
            <v>1000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 t="b">
            <v>1</v>
          </cell>
          <cell r="Z201">
            <v>0</v>
          </cell>
          <cell r="AA201">
            <v>0</v>
          </cell>
          <cell r="AB201">
            <v>43859</v>
          </cell>
          <cell r="AC201">
            <v>43859</v>
          </cell>
          <cell r="AD201">
            <v>0</v>
          </cell>
          <cell r="AE201">
            <v>1022511.68</v>
          </cell>
          <cell r="AF201">
            <v>1012009.1799999999</v>
          </cell>
          <cell r="AG201">
            <v>10502.5</v>
          </cell>
          <cell r="AH201">
            <v>0</v>
          </cell>
          <cell r="AI201">
            <v>1080780.25</v>
          </cell>
          <cell r="AJ201">
            <v>-58268.57</v>
          </cell>
          <cell r="AK201">
            <v>0</v>
          </cell>
          <cell r="AL201">
            <v>0</v>
          </cell>
          <cell r="AM201">
            <v>1412.88</v>
          </cell>
          <cell r="AN201">
            <v>0</v>
          </cell>
          <cell r="AO201">
            <v>40000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-44988</v>
          </cell>
        </row>
        <row r="202">
          <cell r="B202">
            <v>2092</v>
          </cell>
          <cell r="C202" t="str">
            <v>Dedham CE P</v>
          </cell>
          <cell r="D202">
            <v>1041567.3400000001</v>
          </cell>
          <cell r="E202">
            <v>1041567.34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29508.47</v>
          </cell>
          <cell r="K202">
            <v>29508.47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44280</v>
          </cell>
          <cell r="Q202">
            <v>44280</v>
          </cell>
          <cell r="R202">
            <v>0</v>
          </cell>
          <cell r="S202">
            <v>4456.93</v>
          </cell>
          <cell r="T202">
            <v>4456.93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 t="b">
            <v>1</v>
          </cell>
          <cell r="Z202">
            <v>0</v>
          </cell>
          <cell r="AA202">
            <v>0</v>
          </cell>
          <cell r="AB202">
            <v>52789</v>
          </cell>
          <cell r="AC202">
            <v>52789</v>
          </cell>
          <cell r="AD202">
            <v>0</v>
          </cell>
          <cell r="AE202">
            <v>1235684.1600000001</v>
          </cell>
          <cell r="AF202">
            <v>1219709.3600000001</v>
          </cell>
          <cell r="AG202">
            <v>15974.800000000003</v>
          </cell>
          <cell r="AH202">
            <v>0</v>
          </cell>
          <cell r="AI202">
            <v>1123617.18</v>
          </cell>
          <cell r="AJ202">
            <v>112066.98</v>
          </cell>
          <cell r="AK202">
            <v>0</v>
          </cell>
          <cell r="AL202">
            <v>0</v>
          </cell>
          <cell r="AM202">
            <v>1690.41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3022</v>
          </cell>
          <cell r="AZ202">
            <v>0</v>
          </cell>
          <cell r="BA202">
            <v>75897</v>
          </cell>
          <cell r="BB202">
            <v>20000</v>
          </cell>
          <cell r="BC202">
            <v>13148</v>
          </cell>
        </row>
        <row r="203">
          <cell r="B203">
            <v>4656</v>
          </cell>
          <cell r="C203" t="str">
            <v>Leverton P</v>
          </cell>
          <cell r="D203">
            <v>2325644.4700000002</v>
          </cell>
          <cell r="E203">
            <v>2325644.4700000002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111516.82999999999</v>
          </cell>
          <cell r="K203">
            <v>111516.83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148078</v>
          </cell>
          <cell r="Q203">
            <v>148078</v>
          </cell>
          <cell r="R203">
            <v>0</v>
          </cell>
          <cell r="S203">
            <v>6765.0599999999995</v>
          </cell>
          <cell r="T203">
            <v>6765.06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 t="b">
            <v>1</v>
          </cell>
          <cell r="Z203">
            <v>0</v>
          </cell>
          <cell r="AA203">
            <v>0</v>
          </cell>
          <cell r="AB203">
            <v>90948</v>
          </cell>
          <cell r="AC203">
            <v>90948</v>
          </cell>
          <cell r="AD203">
            <v>0</v>
          </cell>
          <cell r="AE203">
            <v>2817266.73</v>
          </cell>
          <cell r="AF203">
            <v>2802266.73</v>
          </cell>
          <cell r="AG203">
            <v>15000</v>
          </cell>
          <cell r="AH203">
            <v>0</v>
          </cell>
          <cell r="AI203">
            <v>2688484</v>
          </cell>
          <cell r="AJ203">
            <v>128782.73</v>
          </cell>
          <cell r="AK203">
            <v>0</v>
          </cell>
          <cell r="AL203">
            <v>0</v>
          </cell>
          <cell r="AM203">
            <v>3644.64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113783</v>
          </cell>
          <cell r="BB203">
            <v>0</v>
          </cell>
          <cell r="BC203">
            <v>0</v>
          </cell>
        </row>
        <row r="204">
          <cell r="B204">
            <v>3262</v>
          </cell>
          <cell r="C204" t="str">
            <v>Little Hallingbury CE P</v>
          </cell>
          <cell r="D204">
            <v>617151.69999999995</v>
          </cell>
          <cell r="E204">
            <v>617151.69999999995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27745.43</v>
          </cell>
          <cell r="K204">
            <v>27745.43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8490</v>
          </cell>
          <cell r="Q204">
            <v>8490</v>
          </cell>
          <cell r="R204">
            <v>0</v>
          </cell>
          <cell r="S204">
            <v>800</v>
          </cell>
          <cell r="T204">
            <v>800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b">
            <v>1</v>
          </cell>
          <cell r="Z204">
            <v>0</v>
          </cell>
          <cell r="AA204">
            <v>0</v>
          </cell>
          <cell r="AB204">
            <v>30528</v>
          </cell>
          <cell r="AC204">
            <v>30528</v>
          </cell>
          <cell r="AD204">
            <v>0</v>
          </cell>
          <cell r="AE204">
            <v>730620.12</v>
          </cell>
          <cell r="AF204">
            <v>704857.13</v>
          </cell>
          <cell r="AG204">
            <v>25762.99</v>
          </cell>
          <cell r="AH204">
            <v>0</v>
          </cell>
          <cell r="AI204">
            <v>683569.4</v>
          </cell>
          <cell r="AJ204">
            <v>47050.720000000001</v>
          </cell>
          <cell r="AK204">
            <v>0</v>
          </cell>
          <cell r="AL204">
            <v>0</v>
          </cell>
          <cell r="AM204">
            <v>950.33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37610</v>
          </cell>
          <cell r="BB204">
            <v>0</v>
          </cell>
          <cell r="BC204">
            <v>0</v>
          </cell>
        </row>
        <row r="205">
          <cell r="B205">
            <v>1146</v>
          </cell>
          <cell r="C205" t="str">
            <v>St Anne Line RC J</v>
          </cell>
          <cell r="D205">
            <v>1370766.9</v>
          </cell>
          <cell r="E205">
            <v>1370766.9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36027.479999999996</v>
          </cell>
          <cell r="K205">
            <v>36027.480000000003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67905</v>
          </cell>
          <cell r="Q205">
            <v>67905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 t="b">
            <v>1</v>
          </cell>
          <cell r="Z205">
            <v>0</v>
          </cell>
          <cell r="AA205">
            <v>0</v>
          </cell>
          <cell r="AB205">
            <v>18502</v>
          </cell>
          <cell r="AC205">
            <v>18502</v>
          </cell>
          <cell r="AD205">
            <v>0</v>
          </cell>
          <cell r="AE205">
            <v>1805217.77</v>
          </cell>
          <cell r="AF205">
            <v>1805217.7699999998</v>
          </cell>
          <cell r="AG205">
            <v>0</v>
          </cell>
          <cell r="AH205">
            <v>0</v>
          </cell>
          <cell r="AI205">
            <v>1531230.89</v>
          </cell>
          <cell r="AJ205">
            <v>273986.88</v>
          </cell>
          <cell r="AK205">
            <v>0</v>
          </cell>
          <cell r="AL205">
            <v>0</v>
          </cell>
          <cell r="AM205">
            <v>2164.54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11589</v>
          </cell>
          <cell r="AZ205">
            <v>5955</v>
          </cell>
          <cell r="BA205">
            <v>119792</v>
          </cell>
          <cell r="BB205">
            <v>68603</v>
          </cell>
          <cell r="BC205">
            <v>10000</v>
          </cell>
        </row>
        <row r="206">
          <cell r="B206">
            <v>2870</v>
          </cell>
          <cell r="C206" t="str">
            <v>St Marys CE P (Hat)</v>
          </cell>
          <cell r="D206">
            <v>543034</v>
          </cell>
          <cell r="E206">
            <v>543034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12712.689999999999</v>
          </cell>
          <cell r="K206">
            <v>12712.69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13320</v>
          </cell>
          <cell r="Q206">
            <v>13320</v>
          </cell>
          <cell r="R206">
            <v>0</v>
          </cell>
          <cell r="S206">
            <v>2200</v>
          </cell>
          <cell r="T206">
            <v>2200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 t="b">
            <v>1</v>
          </cell>
          <cell r="Z206">
            <v>0</v>
          </cell>
          <cell r="AA206">
            <v>0</v>
          </cell>
          <cell r="AB206">
            <v>23693</v>
          </cell>
          <cell r="AC206">
            <v>23693</v>
          </cell>
          <cell r="AD206">
            <v>0</v>
          </cell>
          <cell r="AE206">
            <v>673614.88</v>
          </cell>
          <cell r="AF206">
            <v>662282.4</v>
          </cell>
          <cell r="AG206">
            <v>11332.48</v>
          </cell>
          <cell r="AH206">
            <v>0</v>
          </cell>
          <cell r="AI206">
            <v>535508.73</v>
          </cell>
          <cell r="AJ206">
            <v>138106.15</v>
          </cell>
          <cell r="AK206">
            <v>0</v>
          </cell>
          <cell r="AL206">
            <v>0</v>
          </cell>
          <cell r="AM206">
            <v>470.96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129300</v>
          </cell>
          <cell r="BB206">
            <v>0</v>
          </cell>
          <cell r="BC206">
            <v>0</v>
          </cell>
        </row>
        <row r="207">
          <cell r="B207">
            <v>1324</v>
          </cell>
          <cell r="C207" t="str">
            <v>Boreham C P</v>
          </cell>
          <cell r="D207">
            <v>1141219.08</v>
          </cell>
          <cell r="E207">
            <v>1141219.08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26768.53</v>
          </cell>
          <cell r="K207">
            <v>26768.53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60775</v>
          </cell>
          <cell r="Q207">
            <v>60775</v>
          </cell>
          <cell r="R207">
            <v>0</v>
          </cell>
          <cell r="S207">
            <v>2056.9299999999998</v>
          </cell>
          <cell r="T207">
            <v>2056.9299999999998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 t="b">
            <v>1</v>
          </cell>
          <cell r="Z207">
            <v>0</v>
          </cell>
          <cell r="AA207">
            <v>0</v>
          </cell>
          <cell r="AB207">
            <v>49121</v>
          </cell>
          <cell r="AC207">
            <v>49121</v>
          </cell>
          <cell r="AD207">
            <v>0</v>
          </cell>
          <cell r="AE207">
            <v>1446665.43</v>
          </cell>
          <cell r="AF207">
            <v>1446665.43</v>
          </cell>
          <cell r="AG207">
            <v>0</v>
          </cell>
          <cell r="AH207">
            <v>0</v>
          </cell>
          <cell r="AI207">
            <v>1263440.3999999999</v>
          </cell>
          <cell r="AJ207">
            <v>183225.03</v>
          </cell>
          <cell r="AK207">
            <v>0</v>
          </cell>
          <cell r="AL207">
            <v>0</v>
          </cell>
          <cell r="AM207">
            <v>1791.33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7446</v>
          </cell>
          <cell r="AZ207">
            <v>0</v>
          </cell>
          <cell r="BA207">
            <v>0</v>
          </cell>
          <cell r="BB207">
            <v>0</v>
          </cell>
          <cell r="BC207">
            <v>175779</v>
          </cell>
        </row>
        <row r="208">
          <cell r="B208">
            <v>1822</v>
          </cell>
          <cell r="C208" t="str">
            <v>Gosbecks C P</v>
          </cell>
          <cell r="D208">
            <v>1388331.51</v>
          </cell>
          <cell r="E208">
            <v>1388331.51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36103.969999999994</v>
          </cell>
          <cell r="K208">
            <v>36103.97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81910</v>
          </cell>
          <cell r="Q208">
            <v>81910</v>
          </cell>
          <cell r="R208">
            <v>0</v>
          </cell>
          <cell r="S208">
            <v>315</v>
          </cell>
          <cell r="T208">
            <v>315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 t="b">
            <v>1</v>
          </cell>
          <cell r="Z208">
            <v>0</v>
          </cell>
          <cell r="AA208">
            <v>0</v>
          </cell>
          <cell r="AB208">
            <v>52389</v>
          </cell>
          <cell r="AC208">
            <v>52389</v>
          </cell>
          <cell r="AD208">
            <v>0</v>
          </cell>
          <cell r="AE208">
            <v>1837693.06</v>
          </cell>
          <cell r="AF208">
            <v>1831633.4799999997</v>
          </cell>
          <cell r="AG208">
            <v>6059.58</v>
          </cell>
          <cell r="AH208">
            <v>0</v>
          </cell>
          <cell r="AI208">
            <v>1604367.78</v>
          </cell>
          <cell r="AJ208">
            <v>233325.28</v>
          </cell>
          <cell r="AK208">
            <v>0</v>
          </cell>
          <cell r="AL208">
            <v>0</v>
          </cell>
          <cell r="AM208">
            <v>2262.29</v>
          </cell>
          <cell r="AN208">
            <v>-738.78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22927</v>
          </cell>
          <cell r="AZ208">
            <v>0</v>
          </cell>
          <cell r="BA208">
            <v>146579</v>
          </cell>
          <cell r="BB208">
            <v>58260</v>
          </cell>
          <cell r="BC208">
            <v>2000</v>
          </cell>
        </row>
        <row r="209">
          <cell r="B209">
            <v>1372</v>
          </cell>
          <cell r="C209" t="str">
            <v>John Bunyan C P &amp; N</v>
          </cell>
          <cell r="D209">
            <v>2991081.9000000008</v>
          </cell>
          <cell r="E209">
            <v>2991081.9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127959.70000000001</v>
          </cell>
          <cell r="K209">
            <v>127959.7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307060</v>
          </cell>
          <cell r="Q209">
            <v>307060</v>
          </cell>
          <cell r="R209">
            <v>0</v>
          </cell>
          <cell r="S209">
            <v>7028.22</v>
          </cell>
          <cell r="T209">
            <v>7028.22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 t="b">
            <v>1</v>
          </cell>
          <cell r="Z209">
            <v>0</v>
          </cell>
          <cell r="AA209">
            <v>0</v>
          </cell>
          <cell r="AB209">
            <v>71008</v>
          </cell>
          <cell r="AC209">
            <v>71008</v>
          </cell>
          <cell r="AD209">
            <v>0</v>
          </cell>
          <cell r="AE209">
            <v>3564029.1199999996</v>
          </cell>
          <cell r="AF209">
            <v>3564095.3200000012</v>
          </cell>
          <cell r="AG209">
            <v>-66.200000000000728</v>
          </cell>
          <cell r="AH209">
            <v>0</v>
          </cell>
          <cell r="AI209">
            <v>3395977.92</v>
          </cell>
          <cell r="AJ209">
            <v>168051.20000000001</v>
          </cell>
          <cell r="AK209">
            <v>0</v>
          </cell>
          <cell r="AL209">
            <v>0</v>
          </cell>
          <cell r="AM209">
            <v>4263.87</v>
          </cell>
          <cell r="AN209">
            <v>0</v>
          </cell>
          <cell r="AO209">
            <v>15405</v>
          </cell>
          <cell r="AP209">
            <v>0</v>
          </cell>
          <cell r="AQ209">
            <v>0</v>
          </cell>
          <cell r="AR209">
            <v>0</v>
          </cell>
          <cell r="AS209">
            <v>3900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163329</v>
          </cell>
          <cell r="BB209">
            <v>0</v>
          </cell>
          <cell r="BC209">
            <v>0</v>
          </cell>
        </row>
        <row r="210">
          <cell r="B210">
            <v>3246</v>
          </cell>
          <cell r="C210" t="str">
            <v>Layer de la Haye CE P</v>
          </cell>
          <cell r="D210">
            <v>1034425.62</v>
          </cell>
          <cell r="E210">
            <v>1034425.62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61443.24</v>
          </cell>
          <cell r="K210">
            <v>61443.24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33850</v>
          </cell>
          <cell r="Q210">
            <v>33850</v>
          </cell>
          <cell r="R210">
            <v>0</v>
          </cell>
          <cell r="S210">
            <v>10000</v>
          </cell>
          <cell r="T210">
            <v>10000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 t="b">
            <v>1</v>
          </cell>
          <cell r="Z210">
            <v>0</v>
          </cell>
          <cell r="AA210">
            <v>0</v>
          </cell>
          <cell r="AB210">
            <v>54232</v>
          </cell>
          <cell r="AC210">
            <v>54232</v>
          </cell>
          <cell r="AD210">
            <v>0</v>
          </cell>
          <cell r="AE210">
            <v>1279070.96</v>
          </cell>
          <cell r="AF210">
            <v>1276647.6000000001</v>
          </cell>
          <cell r="AG210">
            <v>2423.3600000000006</v>
          </cell>
          <cell r="AH210">
            <v>0</v>
          </cell>
          <cell r="AI210">
            <v>1156696.24</v>
          </cell>
          <cell r="AJ210">
            <v>122374.72</v>
          </cell>
          <cell r="AK210">
            <v>0</v>
          </cell>
          <cell r="AL210">
            <v>0</v>
          </cell>
          <cell r="AM210">
            <v>1749.28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87271</v>
          </cell>
          <cell r="BB210">
            <v>0</v>
          </cell>
          <cell r="BC210">
            <v>35104</v>
          </cell>
        </row>
        <row r="211">
          <cell r="B211">
            <v>1854</v>
          </cell>
          <cell r="C211" t="str">
            <v>Parsons Heath CE (Cont) P</v>
          </cell>
          <cell r="D211">
            <v>1091940.28</v>
          </cell>
          <cell r="E211">
            <v>1091940.28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55672.08</v>
          </cell>
          <cell r="K211">
            <v>55672.08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97680</v>
          </cell>
          <cell r="Q211">
            <v>97680</v>
          </cell>
          <cell r="R211">
            <v>0</v>
          </cell>
          <cell r="S211">
            <v>5100</v>
          </cell>
          <cell r="T211">
            <v>5100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 t="b">
            <v>1</v>
          </cell>
          <cell r="Z211">
            <v>0</v>
          </cell>
          <cell r="AA211">
            <v>0</v>
          </cell>
          <cell r="AB211">
            <v>38543</v>
          </cell>
          <cell r="AC211">
            <v>38543</v>
          </cell>
          <cell r="AD211">
            <v>0</v>
          </cell>
          <cell r="AE211">
            <v>1331923.23</v>
          </cell>
          <cell r="AF211">
            <v>1317456.53</v>
          </cell>
          <cell r="AG211">
            <v>14466.7</v>
          </cell>
          <cell r="AH211">
            <v>0</v>
          </cell>
          <cell r="AI211">
            <v>1246088.72</v>
          </cell>
          <cell r="AJ211">
            <v>85834.51</v>
          </cell>
          <cell r="AK211">
            <v>0</v>
          </cell>
          <cell r="AL211">
            <v>0</v>
          </cell>
          <cell r="AM211">
            <v>1589.49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590</v>
          </cell>
          <cell r="AZ211">
            <v>0</v>
          </cell>
          <cell r="BA211">
            <v>0</v>
          </cell>
          <cell r="BB211">
            <v>42347</v>
          </cell>
          <cell r="BC211">
            <v>20000</v>
          </cell>
        </row>
        <row r="212">
          <cell r="B212">
            <v>2072</v>
          </cell>
          <cell r="C212" t="str">
            <v>St Johns CE P</v>
          </cell>
          <cell r="D212">
            <v>1139434.6199999999</v>
          </cell>
          <cell r="E212">
            <v>1139434.6200000001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80404.899999999994</v>
          </cell>
          <cell r="K212">
            <v>80404.899999999994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76494</v>
          </cell>
          <cell r="Q212">
            <v>76494</v>
          </cell>
          <cell r="R212">
            <v>0</v>
          </cell>
          <cell r="S212">
            <v>1200</v>
          </cell>
          <cell r="T212">
            <v>1200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 t="b">
            <v>1</v>
          </cell>
          <cell r="Z212">
            <v>0</v>
          </cell>
          <cell r="AA212">
            <v>0</v>
          </cell>
          <cell r="AB212">
            <v>47648</v>
          </cell>
          <cell r="AC212">
            <v>47648</v>
          </cell>
          <cell r="AD212">
            <v>0</v>
          </cell>
          <cell r="AE212">
            <v>1434381.72</v>
          </cell>
          <cell r="AF212">
            <v>1420008.64</v>
          </cell>
          <cell r="AG212">
            <v>14373.08</v>
          </cell>
          <cell r="AH212">
            <v>0</v>
          </cell>
          <cell r="AI212">
            <v>1314272.74</v>
          </cell>
          <cell r="AJ212">
            <v>120108.98</v>
          </cell>
          <cell r="AK212">
            <v>0</v>
          </cell>
          <cell r="AL212">
            <v>0</v>
          </cell>
          <cell r="AM212">
            <v>1824.97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105000</v>
          </cell>
          <cell r="BB212">
            <v>0</v>
          </cell>
          <cell r="BC212">
            <v>15109</v>
          </cell>
        </row>
        <row r="213">
          <cell r="B213">
            <v>2282</v>
          </cell>
          <cell r="C213" t="str">
            <v>Fingringhoe CE(VA) P</v>
          </cell>
          <cell r="D213">
            <v>552666.99</v>
          </cell>
          <cell r="E213">
            <v>552666.99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16782.740000000002</v>
          </cell>
          <cell r="K213">
            <v>16782.740000000002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35010</v>
          </cell>
          <cell r="Q213">
            <v>35010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 t="b">
            <v>1</v>
          </cell>
          <cell r="Z213">
            <v>0</v>
          </cell>
          <cell r="AA213">
            <v>0</v>
          </cell>
          <cell r="AB213">
            <v>33414</v>
          </cell>
          <cell r="AC213">
            <v>33414</v>
          </cell>
          <cell r="AD213">
            <v>0</v>
          </cell>
          <cell r="AE213">
            <v>767031.73</v>
          </cell>
          <cell r="AF213">
            <v>755333.49</v>
          </cell>
          <cell r="AG213">
            <v>11698.239999999998</v>
          </cell>
          <cell r="AH213">
            <v>0</v>
          </cell>
          <cell r="AI213">
            <v>625621.77</v>
          </cell>
          <cell r="AJ213">
            <v>141409.96</v>
          </cell>
          <cell r="AK213">
            <v>0</v>
          </cell>
          <cell r="AL213">
            <v>0</v>
          </cell>
          <cell r="AM213">
            <v>681.21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19000</v>
          </cell>
          <cell r="AY213">
            <v>8644</v>
          </cell>
          <cell r="AZ213">
            <v>0</v>
          </cell>
          <cell r="BA213">
            <v>29258</v>
          </cell>
          <cell r="BB213">
            <v>65800</v>
          </cell>
          <cell r="BC213">
            <v>2352</v>
          </cell>
        </row>
        <row r="214">
          <cell r="B214">
            <v>2114</v>
          </cell>
          <cell r="C214" t="str">
            <v>Downham CE P</v>
          </cell>
          <cell r="D214">
            <v>996496.87</v>
          </cell>
          <cell r="E214">
            <v>996496.87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43556.41</v>
          </cell>
          <cell r="K214">
            <v>43556.41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21530</v>
          </cell>
          <cell r="Q214">
            <v>21530</v>
          </cell>
          <cell r="R214">
            <v>0</v>
          </cell>
          <cell r="S214">
            <v>2685.64</v>
          </cell>
          <cell r="T214">
            <v>2685.64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 t="b">
            <v>1</v>
          </cell>
          <cell r="Z214">
            <v>0</v>
          </cell>
          <cell r="AA214">
            <v>0</v>
          </cell>
          <cell r="AB214">
            <v>46171</v>
          </cell>
          <cell r="AC214">
            <v>46171</v>
          </cell>
          <cell r="AD214">
            <v>0</v>
          </cell>
          <cell r="AE214">
            <v>1176611.43</v>
          </cell>
          <cell r="AF214">
            <v>1157353.67</v>
          </cell>
          <cell r="AG214">
            <v>19257.759999999998</v>
          </cell>
          <cell r="AH214">
            <v>0</v>
          </cell>
          <cell r="AI214">
            <v>1123101.21</v>
          </cell>
          <cell r="AJ214">
            <v>53510.22</v>
          </cell>
          <cell r="AK214">
            <v>0</v>
          </cell>
          <cell r="AL214">
            <v>0</v>
          </cell>
          <cell r="AM214">
            <v>1614.72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1200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51843</v>
          </cell>
          <cell r="BB214">
            <v>0</v>
          </cell>
          <cell r="BC214">
            <v>0</v>
          </cell>
        </row>
        <row r="215">
          <cell r="B215">
            <v>1860</v>
          </cell>
          <cell r="C215" t="str">
            <v>Roach Vale C P</v>
          </cell>
          <cell r="D215">
            <v>1048215.28</v>
          </cell>
          <cell r="E215">
            <v>1048215.28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26502.02</v>
          </cell>
          <cell r="K215">
            <v>26502.02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97990</v>
          </cell>
          <cell r="Q215">
            <v>97990</v>
          </cell>
          <cell r="R215">
            <v>0</v>
          </cell>
          <cell r="S215">
            <v>13756.93</v>
          </cell>
          <cell r="T215">
            <v>13756.93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 t="b">
            <v>1</v>
          </cell>
          <cell r="Z215">
            <v>0</v>
          </cell>
          <cell r="AA215">
            <v>0</v>
          </cell>
          <cell r="AB215">
            <v>42985</v>
          </cell>
          <cell r="AC215">
            <v>42985</v>
          </cell>
          <cell r="AD215">
            <v>0</v>
          </cell>
          <cell r="AE215">
            <v>1441333.97</v>
          </cell>
          <cell r="AF215">
            <v>1428984.48</v>
          </cell>
          <cell r="AG215">
            <v>12349.489999999998</v>
          </cell>
          <cell r="AH215">
            <v>0</v>
          </cell>
          <cell r="AI215">
            <v>1306179.8</v>
          </cell>
          <cell r="AJ215">
            <v>135154.17000000001</v>
          </cell>
          <cell r="AK215">
            <v>0</v>
          </cell>
          <cell r="AL215">
            <v>0</v>
          </cell>
          <cell r="AM215">
            <v>1513.8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40000</v>
          </cell>
          <cell r="AY215">
            <v>0</v>
          </cell>
          <cell r="AZ215">
            <v>24147</v>
          </cell>
          <cell r="BA215">
            <v>52015</v>
          </cell>
          <cell r="BB215">
            <v>0</v>
          </cell>
          <cell r="BC215">
            <v>18992</v>
          </cell>
        </row>
      </sheetData>
      <sheetData sheetId="5">
        <row r="1">
          <cell r="A1" t="str">
            <v>Sch Data lookup</v>
          </cell>
          <cell r="E1">
            <v>234</v>
          </cell>
          <cell r="F1">
            <v>194</v>
          </cell>
          <cell r="G1">
            <v>198</v>
          </cell>
          <cell r="H1">
            <v>199</v>
          </cell>
          <cell r="I1">
            <v>201</v>
          </cell>
          <cell r="J1">
            <v>202</v>
          </cell>
          <cell r="K1">
            <v>203</v>
          </cell>
          <cell r="L1">
            <v>204</v>
          </cell>
          <cell r="M1">
            <v>205</v>
          </cell>
          <cell r="N1">
            <v>206</v>
          </cell>
          <cell r="O1">
            <v>207</v>
          </cell>
          <cell r="P1">
            <v>210</v>
          </cell>
          <cell r="Q1">
            <v>211</v>
          </cell>
          <cell r="R1">
            <v>212</v>
          </cell>
          <cell r="S1">
            <v>213</v>
          </cell>
          <cell r="T1">
            <v>214</v>
          </cell>
          <cell r="U1">
            <v>215</v>
          </cell>
          <cell r="V1">
            <v>216</v>
          </cell>
          <cell r="W1">
            <v>217</v>
          </cell>
          <cell r="X1">
            <v>219</v>
          </cell>
          <cell r="Y1">
            <v>220</v>
          </cell>
          <cell r="Z1">
            <v>221</v>
          </cell>
          <cell r="AA1">
            <v>222</v>
          </cell>
          <cell r="AB1">
            <v>223</v>
          </cell>
          <cell r="AC1">
            <v>224</v>
          </cell>
          <cell r="AD1">
            <v>225</v>
          </cell>
          <cell r="AG1">
            <v>229</v>
          </cell>
          <cell r="AH1">
            <v>230</v>
          </cell>
          <cell r="AI1">
            <v>231</v>
          </cell>
          <cell r="AJ1">
            <v>232</v>
          </cell>
          <cell r="AK1">
            <v>233</v>
          </cell>
        </row>
        <row r="2">
          <cell r="A2" t="str">
            <v>Summary of Checks</v>
          </cell>
          <cell r="F2" t="str">
            <v>CLQ1</v>
          </cell>
          <cell r="G2" t="str">
            <v>CLQ2</v>
          </cell>
          <cell r="H2" t="str">
            <v>CLQ3</v>
          </cell>
          <cell r="I2" t="str">
            <v>CLQ4</v>
          </cell>
          <cell r="O2" t="str">
            <v>CLQ5</v>
          </cell>
          <cell r="Q2" t="str">
            <v>CLQ6</v>
          </cell>
          <cell r="R2" t="str">
            <v>CLQ7</v>
          </cell>
          <cell r="T2" t="str">
            <v>CLQ8</v>
          </cell>
          <cell r="V2" t="str">
            <v>CLQ9</v>
          </cell>
          <cell r="W2" t="str">
            <v>CLQ10</v>
          </cell>
          <cell r="X2" t="str">
            <v>CLQ11</v>
          </cell>
          <cell r="Y2" t="str">
            <v>CLQ12</v>
          </cell>
          <cell r="AA2" t="str">
            <v>CLQ13</v>
          </cell>
          <cell r="AB2" t="str">
            <v>CLQ13</v>
          </cell>
          <cell r="AC2" t="str">
            <v>CLQ14</v>
          </cell>
          <cell r="AD2" t="str">
            <v>CLQ14</v>
          </cell>
          <cell r="AG2" t="str">
            <v>Reconciled Closing Balances</v>
          </cell>
        </row>
        <row r="3">
          <cell r="A3" t="str">
            <v>Cost Code</v>
          </cell>
          <cell r="B3" t="str">
            <v>DfE No</v>
          </cell>
          <cell r="C3" t="str">
            <v>School Name</v>
          </cell>
          <cell r="D3" t="str">
            <v>Return Loaded?</v>
          </cell>
          <cell r="E3" t="str">
            <v>Yr End Return Authorised by Hd?</v>
          </cell>
          <cell r="F3" t="str">
            <v>CFR Return Complete?</v>
          </cell>
          <cell r="G3" t="str">
            <v>Funding Rec Complete?</v>
          </cell>
          <cell r="H3" t="str">
            <v>LA Funding on CFR correct?
(see Funding Rec Data)</v>
          </cell>
          <cell r="I3" t="str">
            <v>PF Rev: CY Bfwd = PY Closing Bal?</v>
          </cell>
          <cell r="J3" t="str">
            <v>PF Rev: CY Bfwd less PY Closing Bal?</v>
          </cell>
          <cell r="K3" t="str">
            <v>CF Rev: CY Bfwd = PY Closing Bal?</v>
          </cell>
          <cell r="L3" t="str">
            <v>CF Rev: CY Bfwd less PY Closing Bal?</v>
          </cell>
          <cell r="M3" t="str">
            <v>Capital:
CY Bfwd = PY Closing Bal?</v>
          </cell>
          <cell r="N3" t="str">
            <v>Capital:
CY Bfwd less PY Closing Bal?</v>
          </cell>
          <cell r="O3" t="str">
            <v>Does E30 = CI04?</v>
          </cell>
          <cell r="P3" t="str">
            <v>If E30&gt;CI04, has sch confirmed LA exp included?</v>
          </cell>
          <cell r="Q3" t="str">
            <v>Rec Form Complete?</v>
          </cell>
          <cell r="R3" t="str">
            <v>Sch Funding on Rec Form correct?</v>
          </cell>
          <cell r="S3" t="str">
            <v>Sch Funding less GL Funding</v>
          </cell>
          <cell r="T3" t="str">
            <v>Total CFR balance = Rec Form balance?</v>
          </cell>
          <cell r="U3" t="str">
            <v>CFR Bal less Rec Form Bal</v>
          </cell>
          <cell r="V3" t="str">
            <v>Bank Rec Complete?</v>
          </cell>
          <cell r="W3" t="str">
            <v>Bank Docs to be attached?</v>
          </cell>
          <cell r="X3" t="str">
            <v>Bal Sheet Complete?</v>
          </cell>
          <cell r="Y3" t="str">
            <v>Payroll Control &gt;0??</v>
          </cell>
          <cell r="Z3" t="str">
            <v>P.provider doesn't process March on-costs in April?</v>
          </cell>
          <cell r="AA3" t="str">
            <v>Revenue Bal on Bal sheet = CFR?</v>
          </cell>
          <cell r="AB3" t="str">
            <v>Revenue Bal on Bal sheet less CFR Bal</v>
          </cell>
          <cell r="AC3" t="str">
            <v>Capital Bal on Bal sheet = CFR?</v>
          </cell>
          <cell r="AD3" t="str">
            <v>Capital Bal on Bal sheet less CFR Bal</v>
          </cell>
          <cell r="AG3" t="str">
            <v>Pupil Focused Revenue</v>
          </cell>
          <cell r="AH3" t="str">
            <v>Community Focused Revenue</v>
          </cell>
          <cell r="AI3" t="str">
            <v>Revenue</v>
          </cell>
          <cell r="AJ3" t="str">
            <v>Capital</v>
          </cell>
          <cell r="AK3" t="str">
            <v>Total</v>
          </cell>
        </row>
        <row r="4">
          <cell r="A4">
            <v>4750</v>
          </cell>
          <cell r="B4">
            <v>3257</v>
          </cell>
          <cell r="C4" t="str">
            <v>Abacus Primary</v>
          </cell>
          <cell r="D4" t="str">
            <v>Y</v>
          </cell>
          <cell r="E4" t="str">
            <v>Y</v>
          </cell>
          <cell r="F4" t="str">
            <v>Y</v>
          </cell>
          <cell r="G4" t="str">
            <v>Y</v>
          </cell>
          <cell r="H4" t="str">
            <v>Y</v>
          </cell>
          <cell r="I4" t="str">
            <v>Y</v>
          </cell>
          <cell r="J4">
            <v>0</v>
          </cell>
          <cell r="K4" t="str">
            <v>Y</v>
          </cell>
          <cell r="L4">
            <v>0</v>
          </cell>
          <cell r="M4" t="str">
            <v>Y</v>
          </cell>
          <cell r="N4">
            <v>0</v>
          </cell>
          <cell r="O4" t="str">
            <v>Y</v>
          </cell>
          <cell r="P4" t="str">
            <v/>
          </cell>
          <cell r="Q4" t="str">
            <v>Y</v>
          </cell>
          <cell r="R4" t="str">
            <v>Y</v>
          </cell>
          <cell r="S4">
            <v>0</v>
          </cell>
          <cell r="T4" t="str">
            <v>Y</v>
          </cell>
          <cell r="U4">
            <v>0</v>
          </cell>
          <cell r="V4" t="str">
            <v>Y</v>
          </cell>
          <cell r="W4" t="str">
            <v/>
          </cell>
          <cell r="X4" t="str">
            <v>Y</v>
          </cell>
          <cell r="Y4" t="str">
            <v>Y</v>
          </cell>
          <cell r="Z4" t="str">
            <v/>
          </cell>
          <cell r="AA4" t="str">
            <v>Y</v>
          </cell>
          <cell r="AB4">
            <v>0</v>
          </cell>
          <cell r="AC4" t="str">
            <v>Y</v>
          </cell>
          <cell r="AD4">
            <v>0</v>
          </cell>
          <cell r="AG4">
            <v>291623.32999999961</v>
          </cell>
          <cell r="AH4">
            <v>0</v>
          </cell>
          <cell r="AI4">
            <v>291623.32999999961</v>
          </cell>
          <cell r="AJ4">
            <v>0</v>
          </cell>
          <cell r="AK4">
            <v>291623.32999999961</v>
          </cell>
        </row>
        <row r="5">
          <cell r="A5">
            <v>2842</v>
          </cell>
          <cell r="B5">
            <v>3822</v>
          </cell>
          <cell r="C5" t="str">
            <v>All Saints CE P Dovercourt Harwich</v>
          </cell>
          <cell r="D5" t="str">
            <v>Y</v>
          </cell>
          <cell r="E5" t="str">
            <v>Y</v>
          </cell>
          <cell r="F5" t="str">
            <v>Y</v>
          </cell>
          <cell r="G5" t="str">
            <v>Y</v>
          </cell>
          <cell r="H5" t="str">
            <v>Y</v>
          </cell>
          <cell r="I5" t="str">
            <v>Y</v>
          </cell>
          <cell r="J5">
            <v>0</v>
          </cell>
          <cell r="K5" t="str">
            <v>Y</v>
          </cell>
          <cell r="L5">
            <v>0</v>
          </cell>
          <cell r="M5" t="str">
            <v>Y</v>
          </cell>
          <cell r="N5">
            <v>0</v>
          </cell>
          <cell r="O5" t="str">
            <v>Y</v>
          </cell>
          <cell r="P5" t="str">
            <v/>
          </cell>
          <cell r="Q5" t="str">
            <v>Y</v>
          </cell>
          <cell r="R5" t="str">
            <v>Y</v>
          </cell>
          <cell r="S5">
            <v>0</v>
          </cell>
          <cell r="T5" t="str">
            <v>Y</v>
          </cell>
          <cell r="U5">
            <v>0</v>
          </cell>
          <cell r="V5" t="str">
            <v>Y</v>
          </cell>
          <cell r="W5" t="str">
            <v/>
          </cell>
          <cell r="X5" t="str">
            <v>Y</v>
          </cell>
          <cell r="Y5" t="str">
            <v>Y</v>
          </cell>
          <cell r="Z5" t="str">
            <v/>
          </cell>
          <cell r="AA5" t="str">
            <v>Y</v>
          </cell>
          <cell r="AB5">
            <v>0</v>
          </cell>
          <cell r="AC5" t="str">
            <v>Y</v>
          </cell>
          <cell r="AD5">
            <v>0</v>
          </cell>
          <cell r="AG5">
            <v>74860.959999999963</v>
          </cell>
          <cell r="AH5">
            <v>0</v>
          </cell>
          <cell r="AI5">
            <v>74860.959999999963</v>
          </cell>
          <cell r="AJ5">
            <v>12022.330000000002</v>
          </cell>
          <cell r="AK5">
            <v>86883.289999999964</v>
          </cell>
        </row>
        <row r="6">
          <cell r="A6">
            <v>3332</v>
          </cell>
          <cell r="B6">
            <v>3201</v>
          </cell>
          <cell r="C6" t="str">
            <v>All Saints CE P Maldon</v>
          </cell>
          <cell r="D6" t="str">
            <v>Y</v>
          </cell>
          <cell r="E6" t="str">
            <v>Y</v>
          </cell>
          <cell r="F6" t="str">
            <v>Y</v>
          </cell>
          <cell r="G6" t="str">
            <v>Y</v>
          </cell>
          <cell r="H6" t="str">
            <v>Y</v>
          </cell>
          <cell r="I6" t="str">
            <v>Y</v>
          </cell>
          <cell r="J6">
            <v>0</v>
          </cell>
          <cell r="K6" t="str">
            <v>Y</v>
          </cell>
          <cell r="L6">
            <v>0</v>
          </cell>
          <cell r="M6" t="str">
            <v>Y</v>
          </cell>
          <cell r="N6">
            <v>0</v>
          </cell>
          <cell r="O6" t="str">
            <v>Y</v>
          </cell>
          <cell r="P6" t="str">
            <v/>
          </cell>
          <cell r="Q6" t="str">
            <v>Y</v>
          </cell>
          <cell r="R6" t="str">
            <v>Y</v>
          </cell>
          <cell r="S6">
            <v>0</v>
          </cell>
          <cell r="T6" t="str">
            <v>Y</v>
          </cell>
          <cell r="U6">
            <v>0</v>
          </cell>
          <cell r="V6" t="str">
            <v>Y</v>
          </cell>
          <cell r="W6" t="str">
            <v/>
          </cell>
          <cell r="X6" t="str">
            <v>Y</v>
          </cell>
          <cell r="Y6" t="str">
            <v>Y</v>
          </cell>
          <cell r="Z6" t="str">
            <v/>
          </cell>
          <cell r="AA6" t="str">
            <v>Y</v>
          </cell>
          <cell r="AB6">
            <v>0</v>
          </cell>
          <cell r="AC6" t="str">
            <v>Y</v>
          </cell>
          <cell r="AD6">
            <v>0</v>
          </cell>
          <cell r="AG6">
            <v>69559.890000001062</v>
          </cell>
          <cell r="AH6">
            <v>0</v>
          </cell>
          <cell r="AI6">
            <v>69559.890000001062</v>
          </cell>
          <cell r="AJ6">
            <v>0</v>
          </cell>
          <cell r="AK6">
            <v>69559.890000001062</v>
          </cell>
        </row>
        <row r="7">
          <cell r="A7">
            <v>2552</v>
          </cell>
          <cell r="B7">
            <v>3314</v>
          </cell>
          <cell r="C7" t="str">
            <v>All Saints'CE (Aided) P Great Oakley</v>
          </cell>
          <cell r="D7" t="str">
            <v>Y</v>
          </cell>
          <cell r="E7" t="str">
            <v>Y</v>
          </cell>
          <cell r="F7" t="str">
            <v>Y</v>
          </cell>
          <cell r="G7" t="str">
            <v>Y</v>
          </cell>
          <cell r="H7" t="str">
            <v>Y</v>
          </cell>
          <cell r="I7" t="str">
            <v>Y</v>
          </cell>
          <cell r="J7">
            <v>0</v>
          </cell>
          <cell r="K7" t="str">
            <v>Y</v>
          </cell>
          <cell r="L7">
            <v>0</v>
          </cell>
          <cell r="M7" t="str">
            <v>Y</v>
          </cell>
          <cell r="N7">
            <v>0</v>
          </cell>
          <cell r="O7" t="str">
            <v>Y</v>
          </cell>
          <cell r="P7" t="str">
            <v/>
          </cell>
          <cell r="Q7" t="str">
            <v>Y</v>
          </cell>
          <cell r="R7" t="str">
            <v>Y</v>
          </cell>
          <cell r="S7">
            <v>0</v>
          </cell>
          <cell r="T7" t="str">
            <v>Y</v>
          </cell>
          <cell r="U7">
            <v>0</v>
          </cell>
          <cell r="V7" t="str">
            <v>Y</v>
          </cell>
          <cell r="W7" t="str">
            <v/>
          </cell>
          <cell r="X7" t="str">
            <v>Y</v>
          </cell>
          <cell r="Y7" t="str">
            <v>Y</v>
          </cell>
          <cell r="Z7" t="str">
            <v/>
          </cell>
          <cell r="AA7" t="str">
            <v>Y</v>
          </cell>
          <cell r="AB7">
            <v>0</v>
          </cell>
          <cell r="AC7" t="str">
            <v>Y</v>
          </cell>
          <cell r="AD7">
            <v>0</v>
          </cell>
          <cell r="AG7">
            <v>167017.35000000009</v>
          </cell>
          <cell r="AH7">
            <v>0</v>
          </cell>
          <cell r="AI7">
            <v>167017.35000000009</v>
          </cell>
          <cell r="AJ7">
            <v>3059.1700000000019</v>
          </cell>
          <cell r="AK7">
            <v>170076.52000000011</v>
          </cell>
        </row>
        <row r="8">
          <cell r="A8">
            <v>1010</v>
          </cell>
          <cell r="B8">
            <v>2043</v>
          </cell>
          <cell r="C8" t="str">
            <v>Alresford C P</v>
          </cell>
          <cell r="D8" t="str">
            <v>Y</v>
          </cell>
          <cell r="E8" t="str">
            <v>Y</v>
          </cell>
          <cell r="F8" t="str">
            <v>Y</v>
          </cell>
          <cell r="G8" t="str">
            <v>Y</v>
          </cell>
          <cell r="H8" t="str">
            <v>Y</v>
          </cell>
          <cell r="I8" t="str">
            <v>Y</v>
          </cell>
          <cell r="J8">
            <v>0</v>
          </cell>
          <cell r="K8" t="str">
            <v>Y</v>
          </cell>
          <cell r="L8">
            <v>0</v>
          </cell>
          <cell r="M8" t="str">
            <v>Y</v>
          </cell>
          <cell r="N8">
            <v>0</v>
          </cell>
          <cell r="O8" t="str">
            <v>Y</v>
          </cell>
          <cell r="P8" t="str">
            <v/>
          </cell>
          <cell r="Q8" t="str">
            <v>Y</v>
          </cell>
          <cell r="R8" t="str">
            <v>Y</v>
          </cell>
          <cell r="S8">
            <v>0</v>
          </cell>
          <cell r="T8" t="str">
            <v>Y</v>
          </cell>
          <cell r="U8">
            <v>0</v>
          </cell>
          <cell r="V8" t="str">
            <v>Y</v>
          </cell>
          <cell r="W8" t="str">
            <v/>
          </cell>
          <cell r="X8" t="str">
            <v>Y</v>
          </cell>
          <cell r="Y8" t="str">
            <v>Y</v>
          </cell>
          <cell r="Z8" t="str">
            <v/>
          </cell>
          <cell r="AA8" t="str">
            <v>Y</v>
          </cell>
          <cell r="AB8">
            <v>0</v>
          </cell>
          <cell r="AC8" t="str">
            <v>Y</v>
          </cell>
          <cell r="AD8">
            <v>0</v>
          </cell>
          <cell r="AG8">
            <v>83318.83000000054</v>
          </cell>
          <cell r="AH8">
            <v>0</v>
          </cell>
          <cell r="AI8">
            <v>83318.83000000054</v>
          </cell>
          <cell r="AJ8">
            <v>0</v>
          </cell>
          <cell r="AK8">
            <v>83318.83000000054</v>
          </cell>
        </row>
        <row r="9">
          <cell r="A9">
            <v>1026</v>
          </cell>
          <cell r="B9">
            <v>2710</v>
          </cell>
          <cell r="C9" t="str">
            <v>Ashdon C P</v>
          </cell>
          <cell r="D9" t="str">
            <v>Y</v>
          </cell>
          <cell r="E9" t="str">
            <v>Y</v>
          </cell>
          <cell r="F9" t="str">
            <v>Y</v>
          </cell>
          <cell r="G9" t="str">
            <v>Y</v>
          </cell>
          <cell r="H9" t="str">
            <v>Y</v>
          </cell>
          <cell r="I9" t="str">
            <v>Y</v>
          </cell>
          <cell r="J9">
            <v>0</v>
          </cell>
          <cell r="K9" t="str">
            <v>Y</v>
          </cell>
          <cell r="L9">
            <v>0</v>
          </cell>
          <cell r="M9" t="str">
            <v>Y</v>
          </cell>
          <cell r="N9">
            <v>0</v>
          </cell>
          <cell r="O9" t="str">
            <v>Y</v>
          </cell>
          <cell r="P9" t="str">
            <v/>
          </cell>
          <cell r="Q9" t="str">
            <v>Y</v>
          </cell>
          <cell r="R9" t="str">
            <v>Y</v>
          </cell>
          <cell r="S9">
            <v>0</v>
          </cell>
          <cell r="T9" t="str">
            <v>Y</v>
          </cell>
          <cell r="U9">
            <v>0</v>
          </cell>
          <cell r="V9" t="str">
            <v>Y</v>
          </cell>
          <cell r="W9" t="str">
            <v/>
          </cell>
          <cell r="X9" t="str">
            <v>Y</v>
          </cell>
          <cell r="Y9" t="str">
            <v>Y</v>
          </cell>
          <cell r="Z9" t="str">
            <v/>
          </cell>
          <cell r="AA9" t="str">
            <v>Y</v>
          </cell>
          <cell r="AB9">
            <v>0</v>
          </cell>
          <cell r="AC9" t="str">
            <v>Y</v>
          </cell>
          <cell r="AD9">
            <v>0</v>
          </cell>
          <cell r="AG9">
            <v>65226.730000000098</v>
          </cell>
          <cell r="AH9">
            <v>0</v>
          </cell>
          <cell r="AI9">
            <v>65226.730000000098</v>
          </cell>
          <cell r="AJ9">
            <v>0</v>
          </cell>
          <cell r="AK9">
            <v>65226.730000000098</v>
          </cell>
        </row>
        <row r="10">
          <cell r="A10">
            <v>2452</v>
          </cell>
          <cell r="B10">
            <v>2579</v>
          </cell>
          <cell r="C10" t="str">
            <v>Baddow Hall C I Gt Baddow</v>
          </cell>
          <cell r="D10" t="str">
            <v>Y</v>
          </cell>
          <cell r="E10" t="str">
            <v>Y</v>
          </cell>
          <cell r="F10" t="str">
            <v>Y</v>
          </cell>
          <cell r="G10" t="str">
            <v>Y</v>
          </cell>
          <cell r="H10" t="str">
            <v>Y</v>
          </cell>
          <cell r="I10" t="str">
            <v>Y</v>
          </cell>
          <cell r="J10">
            <v>0</v>
          </cell>
          <cell r="K10" t="str">
            <v>Y</v>
          </cell>
          <cell r="L10">
            <v>0</v>
          </cell>
          <cell r="M10" t="str">
            <v>Y</v>
          </cell>
          <cell r="N10">
            <v>0</v>
          </cell>
          <cell r="O10" t="str">
            <v>Y</v>
          </cell>
          <cell r="P10" t="str">
            <v/>
          </cell>
          <cell r="Q10" t="str">
            <v>Y</v>
          </cell>
          <cell r="R10" t="str">
            <v>Y</v>
          </cell>
          <cell r="S10">
            <v>0</v>
          </cell>
          <cell r="T10" t="str">
            <v>Y</v>
          </cell>
          <cell r="U10">
            <v>0</v>
          </cell>
          <cell r="V10" t="str">
            <v>Y</v>
          </cell>
          <cell r="W10" t="str">
            <v/>
          </cell>
          <cell r="X10" t="str">
            <v>Y</v>
          </cell>
          <cell r="Y10" t="str">
            <v>Y</v>
          </cell>
          <cell r="Z10" t="str">
            <v/>
          </cell>
          <cell r="AA10" t="str">
            <v>Y</v>
          </cell>
          <cell r="AB10">
            <v>0</v>
          </cell>
          <cell r="AC10" t="str">
            <v>Y</v>
          </cell>
          <cell r="AD10">
            <v>0</v>
          </cell>
          <cell r="AG10">
            <v>203129.15999999992</v>
          </cell>
          <cell r="AH10">
            <v>0</v>
          </cell>
          <cell r="AI10">
            <v>203129.15999999992</v>
          </cell>
          <cell r="AJ10">
            <v>610.31999999999971</v>
          </cell>
          <cell r="AK10">
            <v>203739.47999999992</v>
          </cell>
        </row>
        <row r="11">
          <cell r="A11">
            <v>2450</v>
          </cell>
          <cell r="B11">
            <v>2609</v>
          </cell>
          <cell r="C11" t="str">
            <v>Baddow Hall C J Gt Baddow</v>
          </cell>
          <cell r="D11" t="str">
            <v>Y</v>
          </cell>
          <cell r="E11" t="str">
            <v>Y</v>
          </cell>
          <cell r="F11" t="str">
            <v>Y</v>
          </cell>
          <cell r="G11" t="str">
            <v>Y</v>
          </cell>
          <cell r="H11" t="str">
            <v>Y</v>
          </cell>
          <cell r="I11" t="str">
            <v>Y</v>
          </cell>
          <cell r="J11">
            <v>0</v>
          </cell>
          <cell r="K11" t="str">
            <v>Y</v>
          </cell>
          <cell r="L11">
            <v>0</v>
          </cell>
          <cell r="M11" t="str">
            <v>Y</v>
          </cell>
          <cell r="N11">
            <v>0</v>
          </cell>
          <cell r="O11" t="str">
            <v>Y</v>
          </cell>
          <cell r="P11" t="str">
            <v/>
          </cell>
          <cell r="Q11" t="str">
            <v>Y</v>
          </cell>
          <cell r="R11" t="str">
            <v>Y</v>
          </cell>
          <cell r="S11">
            <v>0</v>
          </cell>
          <cell r="T11" t="str">
            <v>Y</v>
          </cell>
          <cell r="U11">
            <v>0</v>
          </cell>
          <cell r="V11" t="str">
            <v>Y</v>
          </cell>
          <cell r="W11" t="str">
            <v/>
          </cell>
          <cell r="X11" t="str">
            <v>Y</v>
          </cell>
          <cell r="Y11" t="str">
            <v>Y</v>
          </cell>
          <cell r="Z11" t="str">
            <v/>
          </cell>
          <cell r="AA11" t="str">
            <v>Y</v>
          </cell>
          <cell r="AB11">
            <v>0</v>
          </cell>
          <cell r="AC11" t="str">
            <v>Y</v>
          </cell>
          <cell r="AD11">
            <v>0</v>
          </cell>
          <cell r="AG11">
            <v>216183.35999999964</v>
          </cell>
          <cell r="AH11">
            <v>0</v>
          </cell>
          <cell r="AI11">
            <v>216183.35999999964</v>
          </cell>
          <cell r="AJ11">
            <v>7023.94</v>
          </cell>
          <cell r="AK11">
            <v>223207.29999999964</v>
          </cell>
        </row>
        <row r="12">
          <cell r="A12">
            <v>4432</v>
          </cell>
          <cell r="B12">
            <v>2088</v>
          </cell>
          <cell r="C12" t="str">
            <v>Baynards C P Tiptree</v>
          </cell>
          <cell r="D12" t="str">
            <v>Y</v>
          </cell>
          <cell r="E12" t="str">
            <v>Y</v>
          </cell>
          <cell r="F12" t="str">
            <v>Y</v>
          </cell>
          <cell r="G12" t="str">
            <v>Y</v>
          </cell>
          <cell r="H12" t="str">
            <v>Y</v>
          </cell>
          <cell r="I12" t="str">
            <v>Y</v>
          </cell>
          <cell r="J12">
            <v>0</v>
          </cell>
          <cell r="K12" t="str">
            <v>Y</v>
          </cell>
          <cell r="L12">
            <v>0</v>
          </cell>
          <cell r="M12" t="str">
            <v>Y</v>
          </cell>
          <cell r="N12">
            <v>0</v>
          </cell>
          <cell r="O12" t="str">
            <v>Y</v>
          </cell>
          <cell r="P12" t="str">
            <v/>
          </cell>
          <cell r="Q12" t="str">
            <v>Y</v>
          </cell>
          <cell r="R12" t="str">
            <v>Y</v>
          </cell>
          <cell r="S12">
            <v>0</v>
          </cell>
          <cell r="T12" t="str">
            <v>Y</v>
          </cell>
          <cell r="U12">
            <v>0</v>
          </cell>
          <cell r="V12" t="str">
            <v>Y</v>
          </cell>
          <cell r="W12" t="str">
            <v/>
          </cell>
          <cell r="X12" t="str">
            <v>Y</v>
          </cell>
          <cell r="Y12" t="str">
            <v>Y</v>
          </cell>
          <cell r="Z12" t="str">
            <v/>
          </cell>
          <cell r="AA12" t="str">
            <v>Y</v>
          </cell>
          <cell r="AB12">
            <v>0</v>
          </cell>
          <cell r="AC12" t="str">
            <v>Y</v>
          </cell>
          <cell r="AD12">
            <v>0</v>
          </cell>
          <cell r="AG12">
            <v>144633.19000000006</v>
          </cell>
          <cell r="AH12">
            <v>0</v>
          </cell>
          <cell r="AI12">
            <v>144633.19000000006</v>
          </cell>
          <cell r="AJ12">
            <v>0</v>
          </cell>
          <cell r="AK12">
            <v>144633.19000000006</v>
          </cell>
        </row>
        <row r="13">
          <cell r="A13">
            <v>2454</v>
          </cell>
          <cell r="B13">
            <v>2789</v>
          </cell>
          <cell r="C13" t="str">
            <v>Beehive Lane C P Gt Baddow</v>
          </cell>
          <cell r="D13" t="str">
            <v>Y</v>
          </cell>
          <cell r="E13" t="str">
            <v>Y</v>
          </cell>
          <cell r="F13" t="str">
            <v>Y</v>
          </cell>
          <cell r="G13" t="str">
            <v>Y</v>
          </cell>
          <cell r="H13" t="str">
            <v>Y</v>
          </cell>
          <cell r="I13" t="str">
            <v>Y</v>
          </cell>
          <cell r="J13">
            <v>0</v>
          </cell>
          <cell r="K13" t="str">
            <v>Y</v>
          </cell>
          <cell r="L13">
            <v>0</v>
          </cell>
          <cell r="M13" t="str">
            <v>Y</v>
          </cell>
          <cell r="N13">
            <v>0</v>
          </cell>
          <cell r="O13" t="str">
            <v>Y</v>
          </cell>
          <cell r="P13" t="str">
            <v/>
          </cell>
          <cell r="Q13" t="str">
            <v>Y</v>
          </cell>
          <cell r="R13" t="str">
            <v>Y</v>
          </cell>
          <cell r="S13">
            <v>0</v>
          </cell>
          <cell r="T13" t="str">
            <v>Y</v>
          </cell>
          <cell r="U13">
            <v>0</v>
          </cell>
          <cell r="V13" t="str">
            <v>Y</v>
          </cell>
          <cell r="W13" t="str">
            <v/>
          </cell>
          <cell r="X13" t="str">
            <v>Y</v>
          </cell>
          <cell r="Y13" t="str">
            <v>Y</v>
          </cell>
          <cell r="Z13" t="str">
            <v/>
          </cell>
          <cell r="AA13" t="str">
            <v>Y</v>
          </cell>
          <cell r="AB13">
            <v>0</v>
          </cell>
          <cell r="AC13" t="str">
            <v>Y</v>
          </cell>
          <cell r="AD13">
            <v>0</v>
          </cell>
          <cell r="AG13">
            <v>78082.259999999776</v>
          </cell>
          <cell r="AH13">
            <v>0</v>
          </cell>
          <cell r="AI13">
            <v>78082.259999999776</v>
          </cell>
          <cell r="AJ13">
            <v>0</v>
          </cell>
          <cell r="AK13">
            <v>78082.259999999776</v>
          </cell>
        </row>
        <row r="14">
          <cell r="A14">
            <v>4200</v>
          </cell>
          <cell r="B14">
            <v>2747</v>
          </cell>
          <cell r="C14" t="str">
            <v>Bentfield C P Stansted</v>
          </cell>
          <cell r="D14" t="str">
            <v>Y</v>
          </cell>
          <cell r="E14" t="str">
            <v>Y</v>
          </cell>
          <cell r="F14" t="str">
            <v>Y</v>
          </cell>
          <cell r="G14" t="str">
            <v>Y</v>
          </cell>
          <cell r="H14" t="str">
            <v>Y</v>
          </cell>
          <cell r="I14" t="str">
            <v>Y</v>
          </cell>
          <cell r="J14">
            <v>0</v>
          </cell>
          <cell r="K14" t="str">
            <v>Y</v>
          </cell>
          <cell r="L14">
            <v>0</v>
          </cell>
          <cell r="M14" t="str">
            <v>Y</v>
          </cell>
          <cell r="N14">
            <v>0</v>
          </cell>
          <cell r="O14" t="str">
            <v>Y</v>
          </cell>
          <cell r="P14" t="str">
            <v/>
          </cell>
          <cell r="Q14" t="str">
            <v>Y</v>
          </cell>
          <cell r="R14" t="str">
            <v>Y</v>
          </cell>
          <cell r="S14">
            <v>0</v>
          </cell>
          <cell r="T14" t="str">
            <v>Y</v>
          </cell>
          <cell r="U14">
            <v>0</v>
          </cell>
          <cell r="V14" t="str">
            <v>Y</v>
          </cell>
          <cell r="W14" t="str">
            <v/>
          </cell>
          <cell r="X14" t="str">
            <v>Y</v>
          </cell>
          <cell r="Y14" t="str">
            <v>Y</v>
          </cell>
          <cell r="Z14" t="str">
            <v/>
          </cell>
          <cell r="AA14" t="str">
            <v>Y</v>
          </cell>
          <cell r="AB14">
            <v>0</v>
          </cell>
          <cell r="AC14" t="str">
            <v>Y</v>
          </cell>
          <cell r="AD14">
            <v>0</v>
          </cell>
          <cell r="AG14">
            <v>20231.869999999879</v>
          </cell>
          <cell r="AH14">
            <v>0</v>
          </cell>
          <cell r="AI14">
            <v>20231.869999999879</v>
          </cell>
          <cell r="AJ14">
            <v>0</v>
          </cell>
          <cell r="AK14">
            <v>20231.869999999879</v>
          </cell>
        </row>
        <row r="15">
          <cell r="A15">
            <v>1292</v>
          </cell>
          <cell r="B15">
            <v>3309</v>
          </cell>
          <cell r="C15" t="str">
            <v>Birch CE (V/A) P</v>
          </cell>
          <cell r="D15" t="str">
            <v>Y</v>
          </cell>
          <cell r="E15" t="str">
            <v>Y</v>
          </cell>
          <cell r="F15" t="str">
            <v>Y</v>
          </cell>
          <cell r="G15" t="str">
            <v>Y</v>
          </cell>
          <cell r="H15" t="str">
            <v>Y</v>
          </cell>
          <cell r="I15" t="str">
            <v>Y</v>
          </cell>
          <cell r="J15">
            <v>0</v>
          </cell>
          <cell r="K15" t="str">
            <v>Y</v>
          </cell>
          <cell r="L15">
            <v>0</v>
          </cell>
          <cell r="M15" t="str">
            <v>Y</v>
          </cell>
          <cell r="N15">
            <v>0</v>
          </cell>
          <cell r="O15" t="str">
            <v>Y</v>
          </cell>
          <cell r="P15" t="str">
            <v/>
          </cell>
          <cell r="Q15" t="str">
            <v>Y</v>
          </cell>
          <cell r="R15" t="str">
            <v>Y</v>
          </cell>
          <cell r="S15">
            <v>0</v>
          </cell>
          <cell r="T15" t="str">
            <v>Y</v>
          </cell>
          <cell r="U15">
            <v>0</v>
          </cell>
          <cell r="V15" t="str">
            <v>Y</v>
          </cell>
          <cell r="W15" t="str">
            <v/>
          </cell>
          <cell r="X15" t="str">
            <v>Y</v>
          </cell>
          <cell r="Y15" t="str">
            <v>Y</v>
          </cell>
          <cell r="Z15" t="str">
            <v/>
          </cell>
          <cell r="AA15" t="str">
            <v>Y</v>
          </cell>
          <cell r="AB15">
            <v>0</v>
          </cell>
          <cell r="AC15" t="str">
            <v>Y</v>
          </cell>
          <cell r="AD15">
            <v>0</v>
          </cell>
          <cell r="AG15">
            <v>72160.359999999986</v>
          </cell>
          <cell r="AH15">
            <v>0</v>
          </cell>
          <cell r="AI15">
            <v>72160.359999999986</v>
          </cell>
          <cell r="AJ15">
            <v>6958.4699999999993</v>
          </cell>
          <cell r="AK15">
            <v>79118.829999999987</v>
          </cell>
        </row>
        <row r="16">
          <cell r="A16">
            <v>1300</v>
          </cell>
          <cell r="B16">
            <v>3241</v>
          </cell>
          <cell r="C16" t="str">
            <v>Birchanger CE P</v>
          </cell>
          <cell r="D16" t="str">
            <v>Y</v>
          </cell>
          <cell r="E16" t="str">
            <v>Y</v>
          </cell>
          <cell r="F16" t="str">
            <v>Y</v>
          </cell>
          <cell r="G16" t="str">
            <v>Y</v>
          </cell>
          <cell r="H16" t="str">
            <v>Y</v>
          </cell>
          <cell r="I16" t="str">
            <v>Y</v>
          </cell>
          <cell r="J16">
            <v>0</v>
          </cell>
          <cell r="K16" t="str">
            <v>Y</v>
          </cell>
          <cell r="L16">
            <v>0</v>
          </cell>
          <cell r="M16" t="str">
            <v>Y</v>
          </cell>
          <cell r="N16">
            <v>0</v>
          </cell>
          <cell r="O16" t="str">
            <v>Y</v>
          </cell>
          <cell r="P16" t="str">
            <v/>
          </cell>
          <cell r="Q16" t="str">
            <v>Y</v>
          </cell>
          <cell r="R16" t="str">
            <v>Y</v>
          </cell>
          <cell r="S16">
            <v>0</v>
          </cell>
          <cell r="T16" t="str">
            <v>Y</v>
          </cell>
          <cell r="U16">
            <v>0</v>
          </cell>
          <cell r="V16" t="str">
            <v>Y</v>
          </cell>
          <cell r="W16" t="str">
            <v/>
          </cell>
          <cell r="X16" t="str">
            <v>Y</v>
          </cell>
          <cell r="Y16" t="str">
            <v>Y</v>
          </cell>
          <cell r="Z16" t="str">
            <v/>
          </cell>
          <cell r="AA16" t="str">
            <v>Y</v>
          </cell>
          <cell r="AB16">
            <v>0</v>
          </cell>
          <cell r="AC16" t="str">
            <v>Y</v>
          </cell>
          <cell r="AD16">
            <v>0</v>
          </cell>
          <cell r="AG16">
            <v>130251.06999999983</v>
          </cell>
          <cell r="AH16">
            <v>0</v>
          </cell>
          <cell r="AI16">
            <v>130251.06999999983</v>
          </cell>
          <cell r="AJ16">
            <v>1129.81</v>
          </cell>
          <cell r="AK16">
            <v>131380.87999999983</v>
          </cell>
        </row>
        <row r="17">
          <cell r="A17">
            <v>2528</v>
          </cell>
          <cell r="B17">
            <v>3324</v>
          </cell>
          <cell r="C17" t="str">
            <v>Bishop William Ward CE P Gt Horkesley</v>
          </cell>
          <cell r="D17" t="str">
            <v>Y</v>
          </cell>
          <cell r="E17" t="str">
            <v>Y</v>
          </cell>
          <cell r="F17" t="str">
            <v>Y</v>
          </cell>
          <cell r="G17" t="str">
            <v>Y</v>
          </cell>
          <cell r="H17" t="str">
            <v>Y</v>
          </cell>
          <cell r="I17" t="str">
            <v>Y</v>
          </cell>
          <cell r="J17">
            <v>0</v>
          </cell>
          <cell r="K17" t="str">
            <v>Y</v>
          </cell>
          <cell r="L17">
            <v>0</v>
          </cell>
          <cell r="M17" t="str">
            <v>Y</v>
          </cell>
          <cell r="N17">
            <v>0</v>
          </cell>
          <cell r="O17" t="str">
            <v>Y</v>
          </cell>
          <cell r="P17" t="str">
            <v/>
          </cell>
          <cell r="Q17" t="str">
            <v>Y</v>
          </cell>
          <cell r="R17" t="str">
            <v>Y</v>
          </cell>
          <cell r="S17">
            <v>0</v>
          </cell>
          <cell r="T17" t="str">
            <v>Y</v>
          </cell>
          <cell r="U17">
            <v>0</v>
          </cell>
          <cell r="V17" t="str">
            <v>Y</v>
          </cell>
          <cell r="W17" t="str">
            <v/>
          </cell>
          <cell r="X17" t="str">
            <v>Y</v>
          </cell>
          <cell r="Y17" t="str">
            <v>Y</v>
          </cell>
          <cell r="Z17" t="str">
            <v/>
          </cell>
          <cell r="AA17" t="str">
            <v>Y</v>
          </cell>
          <cell r="AB17">
            <v>0</v>
          </cell>
          <cell r="AC17" t="str">
            <v>Y</v>
          </cell>
          <cell r="AD17">
            <v>0</v>
          </cell>
          <cell r="AG17">
            <v>38058.509999999544</v>
          </cell>
          <cell r="AH17">
            <v>0</v>
          </cell>
          <cell r="AI17">
            <v>38058.509999999544</v>
          </cell>
          <cell r="AJ17">
            <v>8829.6500000000015</v>
          </cell>
          <cell r="AK17">
            <v>46888.159999999545</v>
          </cell>
        </row>
        <row r="18">
          <cell r="A18">
            <v>1696</v>
          </cell>
          <cell r="B18">
            <v>3823</v>
          </cell>
          <cell r="C18" t="str">
            <v>Bishops CE &amp; RC P The Chelmsford</v>
          </cell>
          <cell r="D18" t="str">
            <v>Y</v>
          </cell>
          <cell r="E18" t="str">
            <v>Y</v>
          </cell>
          <cell r="F18" t="str">
            <v>Y</v>
          </cell>
          <cell r="G18" t="str">
            <v>Y</v>
          </cell>
          <cell r="H18" t="str">
            <v>Y</v>
          </cell>
          <cell r="I18" t="str">
            <v>Y</v>
          </cell>
          <cell r="J18">
            <v>0</v>
          </cell>
          <cell r="K18" t="str">
            <v>Y</v>
          </cell>
          <cell r="L18">
            <v>0</v>
          </cell>
          <cell r="M18" t="str">
            <v>Y</v>
          </cell>
          <cell r="N18">
            <v>0</v>
          </cell>
          <cell r="O18" t="str">
            <v>Y</v>
          </cell>
          <cell r="P18" t="str">
            <v/>
          </cell>
          <cell r="Q18" t="str">
            <v>Y</v>
          </cell>
          <cell r="R18" t="str">
            <v>Y</v>
          </cell>
          <cell r="S18">
            <v>0</v>
          </cell>
          <cell r="T18" t="str">
            <v>Y</v>
          </cell>
          <cell r="U18">
            <v>0</v>
          </cell>
          <cell r="V18" t="str">
            <v>Y</v>
          </cell>
          <cell r="W18" t="str">
            <v/>
          </cell>
          <cell r="X18" t="str">
            <v>Y</v>
          </cell>
          <cell r="Y18" t="str">
            <v>Y</v>
          </cell>
          <cell r="Z18" t="str">
            <v/>
          </cell>
          <cell r="AA18" t="str">
            <v>Y</v>
          </cell>
          <cell r="AB18">
            <v>0</v>
          </cell>
          <cell r="AC18" t="str">
            <v>Y</v>
          </cell>
          <cell r="AD18">
            <v>0</v>
          </cell>
          <cell r="AG18">
            <v>82984.189999999478</v>
          </cell>
          <cell r="AH18">
            <v>0</v>
          </cell>
          <cell r="AI18">
            <v>82984.189999999478</v>
          </cell>
          <cell r="AJ18">
            <v>30119.150000000005</v>
          </cell>
          <cell r="AK18">
            <v>113103.33999999949</v>
          </cell>
        </row>
        <row r="19">
          <cell r="A19">
            <v>1308</v>
          </cell>
          <cell r="B19">
            <v>2640</v>
          </cell>
          <cell r="C19" t="str">
            <v>Blackmore C P</v>
          </cell>
          <cell r="D19" t="str">
            <v>Y</v>
          </cell>
          <cell r="E19" t="str">
            <v>Y</v>
          </cell>
          <cell r="F19" t="str">
            <v>Y</v>
          </cell>
          <cell r="G19" t="str">
            <v>Y</v>
          </cell>
          <cell r="H19" t="str">
            <v>Y</v>
          </cell>
          <cell r="I19" t="str">
            <v>Y</v>
          </cell>
          <cell r="J19">
            <v>0</v>
          </cell>
          <cell r="K19" t="str">
            <v>Y</v>
          </cell>
          <cell r="L19">
            <v>0</v>
          </cell>
          <cell r="M19" t="str">
            <v>Y</v>
          </cell>
          <cell r="N19">
            <v>0</v>
          </cell>
          <cell r="O19" t="str">
            <v>Y</v>
          </cell>
          <cell r="P19" t="str">
            <v/>
          </cell>
          <cell r="Q19" t="str">
            <v>Y</v>
          </cell>
          <cell r="R19" t="str">
            <v>Y</v>
          </cell>
          <cell r="S19">
            <v>0</v>
          </cell>
          <cell r="T19" t="str">
            <v>Y</v>
          </cell>
          <cell r="U19">
            <v>0</v>
          </cell>
          <cell r="V19" t="str">
            <v>Y</v>
          </cell>
          <cell r="W19" t="str">
            <v/>
          </cell>
          <cell r="X19" t="str">
            <v>Y</v>
          </cell>
          <cell r="Y19" t="str">
            <v>Y</v>
          </cell>
          <cell r="Z19" t="str">
            <v/>
          </cell>
          <cell r="AA19" t="str">
            <v>Y</v>
          </cell>
          <cell r="AB19">
            <v>0</v>
          </cell>
          <cell r="AC19" t="str">
            <v>Y</v>
          </cell>
          <cell r="AD19">
            <v>0</v>
          </cell>
          <cell r="AG19">
            <v>106653.07999999984</v>
          </cell>
          <cell r="AH19">
            <v>0</v>
          </cell>
          <cell r="AI19">
            <v>106653.07999999984</v>
          </cell>
          <cell r="AJ19">
            <v>10344.15</v>
          </cell>
          <cell r="AK19">
            <v>116997.22999999984</v>
          </cell>
        </row>
        <row r="20">
          <cell r="A20">
            <v>1324</v>
          </cell>
          <cell r="B20">
            <v>2659</v>
          </cell>
          <cell r="C20" t="str">
            <v>Boreham C P</v>
          </cell>
          <cell r="D20" t="str">
            <v>Y</v>
          </cell>
          <cell r="E20" t="str">
            <v>Y</v>
          </cell>
          <cell r="F20" t="str">
            <v>Y</v>
          </cell>
          <cell r="G20" t="str">
            <v>Y</v>
          </cell>
          <cell r="H20" t="str">
            <v>Y</v>
          </cell>
          <cell r="I20" t="str">
            <v>Y</v>
          </cell>
          <cell r="J20">
            <v>0</v>
          </cell>
          <cell r="K20" t="str">
            <v>Y</v>
          </cell>
          <cell r="L20">
            <v>0</v>
          </cell>
          <cell r="M20" t="str">
            <v>Y</v>
          </cell>
          <cell r="N20">
            <v>0</v>
          </cell>
          <cell r="O20" t="str">
            <v>Y</v>
          </cell>
          <cell r="P20" t="str">
            <v/>
          </cell>
          <cell r="Q20" t="str">
            <v>Y</v>
          </cell>
          <cell r="R20" t="str">
            <v>Y</v>
          </cell>
          <cell r="S20">
            <v>0</v>
          </cell>
          <cell r="T20" t="str">
            <v>Y</v>
          </cell>
          <cell r="U20">
            <v>0</v>
          </cell>
          <cell r="V20" t="str">
            <v>Y</v>
          </cell>
          <cell r="W20" t="str">
            <v/>
          </cell>
          <cell r="X20" t="str">
            <v>Y</v>
          </cell>
          <cell r="Y20" t="str">
            <v>Y</v>
          </cell>
          <cell r="Z20" t="str">
            <v/>
          </cell>
          <cell r="AA20" t="str">
            <v>Y</v>
          </cell>
          <cell r="AB20">
            <v>0</v>
          </cell>
          <cell r="AC20" t="str">
            <v>Y</v>
          </cell>
          <cell r="AD20">
            <v>0</v>
          </cell>
          <cell r="AG20">
            <v>183225.03000000003</v>
          </cell>
          <cell r="AH20">
            <v>0</v>
          </cell>
          <cell r="AI20">
            <v>183225.03000000003</v>
          </cell>
          <cell r="AJ20">
            <v>0</v>
          </cell>
          <cell r="AK20">
            <v>183225.03000000003</v>
          </cell>
        </row>
        <row r="21">
          <cell r="A21">
            <v>1340</v>
          </cell>
          <cell r="B21">
            <v>3018</v>
          </cell>
          <cell r="C21" t="str">
            <v>Boxted CE P</v>
          </cell>
          <cell r="D21" t="str">
            <v>Y</v>
          </cell>
          <cell r="E21" t="str">
            <v>Y</v>
          </cell>
          <cell r="F21" t="str">
            <v>Y</v>
          </cell>
          <cell r="G21" t="str">
            <v>Y</v>
          </cell>
          <cell r="H21" t="str">
            <v>Y</v>
          </cell>
          <cell r="I21" t="str">
            <v>Y</v>
          </cell>
          <cell r="J21">
            <v>0</v>
          </cell>
          <cell r="K21" t="str">
            <v>Y</v>
          </cell>
          <cell r="L21">
            <v>0</v>
          </cell>
          <cell r="M21" t="str">
            <v>Y</v>
          </cell>
          <cell r="N21">
            <v>0</v>
          </cell>
          <cell r="O21" t="str">
            <v>Y</v>
          </cell>
          <cell r="P21" t="str">
            <v/>
          </cell>
          <cell r="Q21" t="str">
            <v>Y</v>
          </cell>
          <cell r="R21" t="str">
            <v>Y</v>
          </cell>
          <cell r="S21">
            <v>0</v>
          </cell>
          <cell r="T21" t="str">
            <v>Y</v>
          </cell>
          <cell r="U21">
            <v>0</v>
          </cell>
          <cell r="V21" t="str">
            <v>Y</v>
          </cell>
          <cell r="W21" t="str">
            <v/>
          </cell>
          <cell r="X21" t="str">
            <v>Y</v>
          </cell>
          <cell r="Y21" t="str">
            <v>Y</v>
          </cell>
          <cell r="Z21" t="str">
            <v/>
          </cell>
          <cell r="AA21" t="str">
            <v>Y</v>
          </cell>
          <cell r="AB21">
            <v>0</v>
          </cell>
          <cell r="AC21" t="str">
            <v>Y</v>
          </cell>
          <cell r="AD21">
            <v>0</v>
          </cell>
          <cell r="AG21">
            <v>89951.95999999973</v>
          </cell>
          <cell r="AH21">
            <v>0</v>
          </cell>
          <cell r="AI21">
            <v>89951.95999999973</v>
          </cell>
          <cell r="AJ21">
            <v>0</v>
          </cell>
          <cell r="AK21">
            <v>89951.95999999973</v>
          </cell>
        </row>
        <row r="22">
          <cell r="A22">
            <v>1348</v>
          </cell>
          <cell r="B22">
            <v>2044</v>
          </cell>
          <cell r="C22" t="str">
            <v>Bradfield C P</v>
          </cell>
          <cell r="D22" t="str">
            <v>Y</v>
          </cell>
          <cell r="E22" t="str">
            <v>Y</v>
          </cell>
          <cell r="F22" t="str">
            <v>Y</v>
          </cell>
          <cell r="G22" t="str">
            <v>Y</v>
          </cell>
          <cell r="H22" t="str">
            <v>Y</v>
          </cell>
          <cell r="I22" t="str">
            <v>Y</v>
          </cell>
          <cell r="J22">
            <v>0</v>
          </cell>
          <cell r="K22" t="str">
            <v>Y</v>
          </cell>
          <cell r="L22">
            <v>0</v>
          </cell>
          <cell r="M22" t="str">
            <v>Y</v>
          </cell>
          <cell r="N22">
            <v>0</v>
          </cell>
          <cell r="O22" t="str">
            <v>Y</v>
          </cell>
          <cell r="P22" t="str">
            <v/>
          </cell>
          <cell r="Q22" t="str">
            <v>Y</v>
          </cell>
          <cell r="R22" t="str">
            <v>Y</v>
          </cell>
          <cell r="S22">
            <v>0</v>
          </cell>
          <cell r="T22" t="str">
            <v>Y</v>
          </cell>
          <cell r="U22">
            <v>0</v>
          </cell>
          <cell r="V22" t="str">
            <v>Y</v>
          </cell>
          <cell r="W22" t="str">
            <v/>
          </cell>
          <cell r="X22" t="str">
            <v>Y</v>
          </cell>
          <cell r="Y22" t="str">
            <v>Y</v>
          </cell>
          <cell r="Z22" t="str">
            <v/>
          </cell>
          <cell r="AA22" t="str">
            <v>Y</v>
          </cell>
          <cell r="AB22">
            <v>0</v>
          </cell>
          <cell r="AC22" t="str">
            <v>Y</v>
          </cell>
          <cell r="AD22">
            <v>0</v>
          </cell>
          <cell r="AG22">
            <v>56976.290000000037</v>
          </cell>
          <cell r="AH22">
            <v>0</v>
          </cell>
          <cell r="AI22">
            <v>56976.290000000037</v>
          </cell>
          <cell r="AJ22">
            <v>3609.79</v>
          </cell>
          <cell r="AK22">
            <v>60586.080000000038</v>
          </cell>
        </row>
        <row r="23">
          <cell r="A23">
            <v>1460</v>
          </cell>
          <cell r="B23">
            <v>2068</v>
          </cell>
          <cell r="C23" t="str">
            <v>Brightlingsea C P</v>
          </cell>
          <cell r="D23" t="str">
            <v>Y</v>
          </cell>
          <cell r="E23" t="str">
            <v>Y</v>
          </cell>
          <cell r="F23" t="str">
            <v>Y</v>
          </cell>
          <cell r="G23" t="str">
            <v>Y</v>
          </cell>
          <cell r="H23" t="str">
            <v>Y</v>
          </cell>
          <cell r="I23" t="str">
            <v>Y</v>
          </cell>
          <cell r="J23">
            <v>0</v>
          </cell>
          <cell r="K23" t="str">
            <v>Y</v>
          </cell>
          <cell r="L23">
            <v>0</v>
          </cell>
          <cell r="M23" t="str">
            <v>Y</v>
          </cell>
          <cell r="N23">
            <v>0</v>
          </cell>
          <cell r="O23" t="str">
            <v>Y</v>
          </cell>
          <cell r="P23" t="str">
            <v/>
          </cell>
          <cell r="Q23" t="str">
            <v>Y</v>
          </cell>
          <cell r="R23" t="str">
            <v>Y</v>
          </cell>
          <cell r="S23">
            <v>0</v>
          </cell>
          <cell r="T23" t="str">
            <v>Y</v>
          </cell>
          <cell r="U23">
            <v>0</v>
          </cell>
          <cell r="V23" t="str">
            <v>Y</v>
          </cell>
          <cell r="W23" t="str">
            <v/>
          </cell>
          <cell r="X23" t="str">
            <v>Y</v>
          </cell>
          <cell r="Y23" t="str">
            <v>Y</v>
          </cell>
          <cell r="Z23" t="str">
            <v/>
          </cell>
          <cell r="AA23" t="str">
            <v>Y</v>
          </cell>
          <cell r="AB23">
            <v>0</v>
          </cell>
          <cell r="AC23" t="str">
            <v>Y</v>
          </cell>
          <cell r="AD23">
            <v>0</v>
          </cell>
          <cell r="AG23">
            <v>776184.80000000121</v>
          </cell>
          <cell r="AH23">
            <v>0</v>
          </cell>
          <cell r="AI23">
            <v>776184.80000000121</v>
          </cell>
          <cell r="AJ23">
            <v>0</v>
          </cell>
          <cell r="AK23">
            <v>776184.80000000121</v>
          </cell>
        </row>
        <row r="24">
          <cell r="A24">
            <v>1251</v>
          </cell>
          <cell r="B24">
            <v>2015</v>
          </cell>
          <cell r="C24" t="str">
            <v>Brightside Primary School</v>
          </cell>
          <cell r="D24" t="str">
            <v>Y</v>
          </cell>
          <cell r="E24" t="str">
            <v>Y</v>
          </cell>
          <cell r="F24" t="str">
            <v>Y</v>
          </cell>
          <cell r="G24" t="str">
            <v>Y</v>
          </cell>
          <cell r="H24" t="str">
            <v>Y</v>
          </cell>
          <cell r="I24" t="str">
            <v>Y</v>
          </cell>
          <cell r="J24">
            <v>0</v>
          </cell>
          <cell r="K24" t="str">
            <v>Y</v>
          </cell>
          <cell r="L24">
            <v>0</v>
          </cell>
          <cell r="M24" t="str">
            <v>Y</v>
          </cell>
          <cell r="N24">
            <v>0</v>
          </cell>
          <cell r="O24" t="str">
            <v>Y</v>
          </cell>
          <cell r="P24" t="str">
            <v/>
          </cell>
          <cell r="Q24" t="str">
            <v>Y</v>
          </cell>
          <cell r="R24" t="str">
            <v>Y</v>
          </cell>
          <cell r="S24">
            <v>0</v>
          </cell>
          <cell r="T24" t="str">
            <v>Y</v>
          </cell>
          <cell r="U24">
            <v>0</v>
          </cell>
          <cell r="V24" t="str">
            <v>Y</v>
          </cell>
          <cell r="W24" t="str">
            <v/>
          </cell>
          <cell r="X24" t="str">
            <v>Y</v>
          </cell>
          <cell r="Y24" t="str">
            <v>Y</v>
          </cell>
          <cell r="Z24" t="str">
            <v/>
          </cell>
          <cell r="AA24" t="str">
            <v>Y</v>
          </cell>
          <cell r="AB24">
            <v>0</v>
          </cell>
          <cell r="AC24" t="str">
            <v>Y</v>
          </cell>
          <cell r="AD24">
            <v>0</v>
          </cell>
          <cell r="AG24">
            <v>504071.71999999927</v>
          </cell>
          <cell r="AH24">
            <v>0</v>
          </cell>
          <cell r="AI24">
            <v>504071.71999999927</v>
          </cell>
          <cell r="AJ24">
            <v>0.35999999998603016</v>
          </cell>
          <cell r="AK24">
            <v>504072.07999999926</v>
          </cell>
        </row>
        <row r="25">
          <cell r="A25">
            <v>1814</v>
          </cell>
          <cell r="B25">
            <v>5280</v>
          </cell>
          <cell r="C25" t="str">
            <v>Brinkley Grove Primary School</v>
          </cell>
          <cell r="D25" t="str">
            <v>Y</v>
          </cell>
          <cell r="E25" t="str">
            <v>Y</v>
          </cell>
          <cell r="F25" t="str">
            <v>Y</v>
          </cell>
          <cell r="G25" t="str">
            <v>Y</v>
          </cell>
          <cell r="H25" t="str">
            <v>Y</v>
          </cell>
          <cell r="I25" t="str">
            <v>Y</v>
          </cell>
          <cell r="J25">
            <v>0</v>
          </cell>
          <cell r="K25" t="str">
            <v>Y</v>
          </cell>
          <cell r="L25">
            <v>0</v>
          </cell>
          <cell r="M25" t="str">
            <v>Y</v>
          </cell>
          <cell r="N25">
            <v>0</v>
          </cell>
          <cell r="O25" t="str">
            <v>Y</v>
          </cell>
          <cell r="P25" t="str">
            <v/>
          </cell>
          <cell r="Q25" t="str">
            <v>Y</v>
          </cell>
          <cell r="R25" t="str">
            <v>Y</v>
          </cell>
          <cell r="S25">
            <v>0</v>
          </cell>
          <cell r="T25" t="str">
            <v>Y</v>
          </cell>
          <cell r="U25">
            <v>0</v>
          </cell>
          <cell r="V25" t="str">
            <v>Y</v>
          </cell>
          <cell r="W25" t="str">
            <v/>
          </cell>
          <cell r="X25" t="str">
            <v>Y</v>
          </cell>
          <cell r="Y25" t="str">
            <v>Y</v>
          </cell>
          <cell r="Z25" t="str">
            <v/>
          </cell>
          <cell r="AA25" t="str">
            <v>Y</v>
          </cell>
          <cell r="AB25">
            <v>0</v>
          </cell>
          <cell r="AC25" t="str">
            <v>Y</v>
          </cell>
          <cell r="AD25">
            <v>0</v>
          </cell>
          <cell r="AG25">
            <v>301493.64000000106</v>
          </cell>
          <cell r="AH25">
            <v>0</v>
          </cell>
          <cell r="AI25">
            <v>301493.64000000106</v>
          </cell>
          <cell r="AJ25">
            <v>398.70999999999913</v>
          </cell>
          <cell r="AK25">
            <v>301892.35000000108</v>
          </cell>
        </row>
        <row r="26">
          <cell r="A26">
            <v>1476</v>
          </cell>
          <cell r="B26">
            <v>5252</v>
          </cell>
          <cell r="C26" t="str">
            <v>Broomfield Primary School</v>
          </cell>
          <cell r="D26" t="str">
            <v>Y</v>
          </cell>
          <cell r="E26" t="str">
            <v>Y</v>
          </cell>
          <cell r="F26" t="str">
            <v>Y</v>
          </cell>
          <cell r="G26" t="str">
            <v>Y</v>
          </cell>
          <cell r="H26" t="str">
            <v>Y</v>
          </cell>
          <cell r="I26" t="str">
            <v>Y</v>
          </cell>
          <cell r="J26">
            <v>0</v>
          </cell>
          <cell r="K26" t="str">
            <v>Y</v>
          </cell>
          <cell r="L26">
            <v>0</v>
          </cell>
          <cell r="M26" t="str">
            <v>Y</v>
          </cell>
          <cell r="N26">
            <v>0</v>
          </cell>
          <cell r="O26" t="str">
            <v>Y</v>
          </cell>
          <cell r="P26" t="str">
            <v/>
          </cell>
          <cell r="Q26" t="str">
            <v>Y</v>
          </cell>
          <cell r="R26" t="str">
            <v>Y</v>
          </cell>
          <cell r="S26">
            <v>0</v>
          </cell>
          <cell r="T26" t="str">
            <v>Y</v>
          </cell>
          <cell r="U26">
            <v>0</v>
          </cell>
          <cell r="V26" t="str">
            <v>Y</v>
          </cell>
          <cell r="W26" t="str">
            <v/>
          </cell>
          <cell r="X26" t="str">
            <v>Y</v>
          </cell>
          <cell r="Y26" t="str">
            <v>n/a</v>
          </cell>
          <cell r="Z26" t="str">
            <v>Y</v>
          </cell>
          <cell r="AA26" t="str">
            <v>Y</v>
          </cell>
          <cell r="AB26">
            <v>0</v>
          </cell>
          <cell r="AC26" t="str">
            <v>Y</v>
          </cell>
          <cell r="AD26">
            <v>0</v>
          </cell>
          <cell r="AG26">
            <v>266880.94999999972</v>
          </cell>
          <cell r="AH26">
            <v>0</v>
          </cell>
          <cell r="AI26">
            <v>266880.94999999972</v>
          </cell>
          <cell r="AJ26">
            <v>0</v>
          </cell>
          <cell r="AK26">
            <v>266880.94999999972</v>
          </cell>
        </row>
        <row r="27">
          <cell r="A27">
            <v>4856</v>
          </cell>
          <cell r="B27">
            <v>2069</v>
          </cell>
          <cell r="C27" t="str">
            <v>Broomgrove C I Wivenhoe</v>
          </cell>
          <cell r="D27" t="str">
            <v>Y</v>
          </cell>
          <cell r="E27" t="str">
            <v>Y</v>
          </cell>
          <cell r="F27" t="str">
            <v>Y</v>
          </cell>
          <cell r="G27" t="str">
            <v>Y</v>
          </cell>
          <cell r="H27" t="str">
            <v>Y</v>
          </cell>
          <cell r="I27" t="str">
            <v>Y</v>
          </cell>
          <cell r="J27">
            <v>0</v>
          </cell>
          <cell r="K27" t="str">
            <v>Y</v>
          </cell>
          <cell r="L27">
            <v>0</v>
          </cell>
          <cell r="M27" t="str">
            <v>Y</v>
          </cell>
          <cell r="N27">
            <v>0</v>
          </cell>
          <cell r="O27" t="str">
            <v>Y</v>
          </cell>
          <cell r="P27" t="str">
            <v/>
          </cell>
          <cell r="Q27" t="str">
            <v>Y</v>
          </cell>
          <cell r="R27" t="str">
            <v>Y</v>
          </cell>
          <cell r="S27">
            <v>0</v>
          </cell>
          <cell r="T27" t="str">
            <v>Y</v>
          </cell>
          <cell r="U27">
            <v>0</v>
          </cell>
          <cell r="V27" t="str">
            <v>Y</v>
          </cell>
          <cell r="W27" t="str">
            <v/>
          </cell>
          <cell r="X27" t="str">
            <v>Y</v>
          </cell>
          <cell r="Y27" t="str">
            <v>Y</v>
          </cell>
          <cell r="Z27" t="str">
            <v/>
          </cell>
          <cell r="AA27" t="str">
            <v>Y</v>
          </cell>
          <cell r="AB27">
            <v>0</v>
          </cell>
          <cell r="AC27" t="str">
            <v>Y</v>
          </cell>
          <cell r="AD27">
            <v>0</v>
          </cell>
          <cell r="AG27">
            <v>130611.66000000015</v>
          </cell>
          <cell r="AH27">
            <v>0</v>
          </cell>
          <cell r="AI27">
            <v>130611.66000000015</v>
          </cell>
          <cell r="AJ27">
            <v>13289.840000000002</v>
          </cell>
          <cell r="AK27">
            <v>143901.50000000015</v>
          </cell>
        </row>
        <row r="28">
          <cell r="A28">
            <v>4854</v>
          </cell>
          <cell r="B28">
            <v>2073</v>
          </cell>
          <cell r="C28" t="str">
            <v>Broomgrove C J Wivenhoe</v>
          </cell>
          <cell r="D28" t="str">
            <v>Y</v>
          </cell>
          <cell r="E28" t="str">
            <v>Y</v>
          </cell>
          <cell r="F28" t="str">
            <v>Y</v>
          </cell>
          <cell r="G28" t="str">
            <v>Y</v>
          </cell>
          <cell r="H28" t="str">
            <v>Y</v>
          </cell>
          <cell r="I28" t="str">
            <v>Y</v>
          </cell>
          <cell r="J28">
            <v>0</v>
          </cell>
          <cell r="K28" t="str">
            <v>Y</v>
          </cell>
          <cell r="L28">
            <v>0</v>
          </cell>
          <cell r="M28" t="str">
            <v>Y</v>
          </cell>
          <cell r="N28">
            <v>0</v>
          </cell>
          <cell r="O28" t="str">
            <v>Y</v>
          </cell>
          <cell r="P28" t="str">
            <v/>
          </cell>
          <cell r="Q28" t="str">
            <v>Y</v>
          </cell>
          <cell r="R28" t="str">
            <v>Y</v>
          </cell>
          <cell r="S28">
            <v>0</v>
          </cell>
          <cell r="T28" t="str">
            <v>Y</v>
          </cell>
          <cell r="U28">
            <v>0</v>
          </cell>
          <cell r="V28" t="str">
            <v>Y</v>
          </cell>
          <cell r="W28" t="str">
            <v/>
          </cell>
          <cell r="X28" t="str">
            <v>Y</v>
          </cell>
          <cell r="Y28" t="str">
            <v>Y</v>
          </cell>
          <cell r="Z28" t="str">
            <v/>
          </cell>
          <cell r="AA28" t="str">
            <v>Y</v>
          </cell>
          <cell r="AB28">
            <v>0</v>
          </cell>
          <cell r="AC28" t="str">
            <v>Y</v>
          </cell>
          <cell r="AD28">
            <v>0</v>
          </cell>
          <cell r="AG28">
            <v>25801.020000000019</v>
          </cell>
          <cell r="AH28">
            <v>0</v>
          </cell>
          <cell r="AI28">
            <v>25801.020000000019</v>
          </cell>
          <cell r="AJ28">
            <v>14152.42</v>
          </cell>
          <cell r="AK28">
            <v>39953.440000000017</v>
          </cell>
        </row>
        <row r="29">
          <cell r="A29">
            <v>1504</v>
          </cell>
          <cell r="B29">
            <v>2310</v>
          </cell>
          <cell r="C29" t="str">
            <v>Burnham on Crouch C P</v>
          </cell>
          <cell r="D29" t="str">
            <v>Y</v>
          </cell>
          <cell r="E29" t="str">
            <v>Y</v>
          </cell>
          <cell r="F29" t="str">
            <v>Y</v>
          </cell>
          <cell r="G29" t="str">
            <v>Y</v>
          </cell>
          <cell r="H29" t="str">
            <v>Y</v>
          </cell>
          <cell r="I29" t="str">
            <v>Y</v>
          </cell>
          <cell r="J29">
            <v>0</v>
          </cell>
          <cell r="K29" t="str">
            <v>Y</v>
          </cell>
          <cell r="L29">
            <v>0</v>
          </cell>
          <cell r="M29" t="str">
            <v>Y</v>
          </cell>
          <cell r="N29">
            <v>0</v>
          </cell>
          <cell r="O29" t="str">
            <v>N</v>
          </cell>
          <cell r="P29" t="str">
            <v>Y</v>
          </cell>
          <cell r="Q29" t="str">
            <v>Y</v>
          </cell>
          <cell r="R29" t="str">
            <v>Y</v>
          </cell>
          <cell r="S29">
            <v>0</v>
          </cell>
          <cell r="T29" t="str">
            <v>Y</v>
          </cell>
          <cell r="U29">
            <v>0</v>
          </cell>
          <cell r="V29" t="str">
            <v>Y</v>
          </cell>
          <cell r="W29" t="str">
            <v/>
          </cell>
          <cell r="X29" t="str">
            <v>Y</v>
          </cell>
          <cell r="Y29" t="str">
            <v>Y</v>
          </cell>
          <cell r="Z29" t="str">
            <v/>
          </cell>
          <cell r="AA29" t="str">
            <v>Y</v>
          </cell>
          <cell r="AB29">
            <v>0</v>
          </cell>
          <cell r="AC29" t="str">
            <v>Y</v>
          </cell>
          <cell r="AD29">
            <v>0</v>
          </cell>
          <cell r="AG29">
            <v>365589.39999999898</v>
          </cell>
          <cell r="AH29">
            <v>0</v>
          </cell>
          <cell r="AI29">
            <v>365589.39999999898</v>
          </cell>
          <cell r="AJ29">
            <v>0</v>
          </cell>
          <cell r="AK29">
            <v>365589.39999999898</v>
          </cell>
        </row>
        <row r="30">
          <cell r="A30">
            <v>1564</v>
          </cell>
          <cell r="B30">
            <v>2751</v>
          </cell>
          <cell r="C30" t="str">
            <v>Canvey C I Canvey Island</v>
          </cell>
          <cell r="D30" t="str">
            <v>Y</v>
          </cell>
          <cell r="E30" t="str">
            <v>Y</v>
          </cell>
          <cell r="F30" t="str">
            <v>Y</v>
          </cell>
          <cell r="G30" t="str">
            <v>Y</v>
          </cell>
          <cell r="H30" t="str">
            <v>Y</v>
          </cell>
          <cell r="I30" t="str">
            <v>Y</v>
          </cell>
          <cell r="J30">
            <v>0</v>
          </cell>
          <cell r="K30" t="str">
            <v>Y</v>
          </cell>
          <cell r="L30">
            <v>0</v>
          </cell>
          <cell r="M30" t="str">
            <v>Y</v>
          </cell>
          <cell r="N30">
            <v>0</v>
          </cell>
          <cell r="O30" t="str">
            <v>Y</v>
          </cell>
          <cell r="P30" t="str">
            <v/>
          </cell>
          <cell r="Q30" t="str">
            <v>Y</v>
          </cell>
          <cell r="R30" t="str">
            <v>Y</v>
          </cell>
          <cell r="S30">
            <v>0</v>
          </cell>
          <cell r="T30" t="str">
            <v>Y</v>
          </cell>
          <cell r="U30">
            <v>0</v>
          </cell>
          <cell r="V30" t="str">
            <v>Y</v>
          </cell>
          <cell r="W30" t="str">
            <v/>
          </cell>
          <cell r="X30" t="str">
            <v>Y</v>
          </cell>
          <cell r="Y30" t="str">
            <v>Y</v>
          </cell>
          <cell r="Z30" t="str">
            <v/>
          </cell>
          <cell r="AA30" t="str">
            <v>Y</v>
          </cell>
          <cell r="AB30">
            <v>0</v>
          </cell>
          <cell r="AC30" t="str">
            <v>Y</v>
          </cell>
          <cell r="AD30">
            <v>0</v>
          </cell>
          <cell r="AG30">
            <v>222663.30000000051</v>
          </cell>
          <cell r="AH30">
            <v>0</v>
          </cell>
          <cell r="AI30">
            <v>222663.30000000051</v>
          </cell>
          <cell r="AJ30">
            <v>0</v>
          </cell>
          <cell r="AK30">
            <v>222663.30000000051</v>
          </cell>
        </row>
        <row r="31">
          <cell r="A31">
            <v>1562</v>
          </cell>
          <cell r="B31">
            <v>2311</v>
          </cell>
          <cell r="C31" t="str">
            <v>Canvey C J Canvey Island</v>
          </cell>
          <cell r="D31" t="str">
            <v>Y</v>
          </cell>
          <cell r="E31" t="str">
            <v>Y</v>
          </cell>
          <cell r="F31" t="str">
            <v>Y</v>
          </cell>
          <cell r="G31" t="str">
            <v>Y</v>
          </cell>
          <cell r="H31" t="str">
            <v>Y</v>
          </cell>
          <cell r="I31" t="str">
            <v>Y</v>
          </cell>
          <cell r="J31">
            <v>0</v>
          </cell>
          <cell r="K31" t="str">
            <v>Y</v>
          </cell>
          <cell r="L31">
            <v>0</v>
          </cell>
          <cell r="M31" t="str">
            <v>Y</v>
          </cell>
          <cell r="N31">
            <v>0</v>
          </cell>
          <cell r="O31" t="str">
            <v>Y</v>
          </cell>
          <cell r="P31" t="str">
            <v/>
          </cell>
          <cell r="Q31" t="str">
            <v>Y</v>
          </cell>
          <cell r="R31" t="str">
            <v>Y</v>
          </cell>
          <cell r="S31">
            <v>0</v>
          </cell>
          <cell r="T31" t="str">
            <v>Y</v>
          </cell>
          <cell r="U31">
            <v>0</v>
          </cell>
          <cell r="V31" t="str">
            <v>Y</v>
          </cell>
          <cell r="W31" t="str">
            <v/>
          </cell>
          <cell r="X31" t="str">
            <v>Y</v>
          </cell>
          <cell r="Y31" t="str">
            <v>Y</v>
          </cell>
          <cell r="Z31" t="str">
            <v/>
          </cell>
          <cell r="AA31" t="str">
            <v>Y</v>
          </cell>
          <cell r="AB31">
            <v>0</v>
          </cell>
          <cell r="AC31" t="str">
            <v>Y</v>
          </cell>
          <cell r="AD31">
            <v>0</v>
          </cell>
          <cell r="AG31">
            <v>154252.41999999923</v>
          </cell>
          <cell r="AH31">
            <v>0</v>
          </cell>
          <cell r="AI31">
            <v>154252.41999999923</v>
          </cell>
          <cell r="AJ31">
            <v>0</v>
          </cell>
          <cell r="AK31">
            <v>154252.41999999923</v>
          </cell>
        </row>
        <row r="32">
          <cell r="A32">
            <v>1646</v>
          </cell>
          <cell r="B32">
            <v>5249</v>
          </cell>
          <cell r="C32" t="str">
            <v>Cathedral School</v>
          </cell>
          <cell r="D32" t="str">
            <v>Y</v>
          </cell>
          <cell r="E32" t="str">
            <v>Y</v>
          </cell>
          <cell r="F32" t="str">
            <v>Y</v>
          </cell>
          <cell r="G32" t="str">
            <v>Y</v>
          </cell>
          <cell r="H32" t="str">
            <v>Y</v>
          </cell>
          <cell r="I32" t="str">
            <v>Y</v>
          </cell>
          <cell r="J32">
            <v>0</v>
          </cell>
          <cell r="K32" t="str">
            <v>Y</v>
          </cell>
          <cell r="L32">
            <v>0</v>
          </cell>
          <cell r="M32" t="str">
            <v>Y</v>
          </cell>
          <cell r="N32">
            <v>0</v>
          </cell>
          <cell r="O32" t="str">
            <v>Y</v>
          </cell>
          <cell r="P32" t="str">
            <v/>
          </cell>
          <cell r="Q32" t="str">
            <v>Y</v>
          </cell>
          <cell r="R32" t="str">
            <v>Y</v>
          </cell>
          <cell r="S32">
            <v>0</v>
          </cell>
          <cell r="T32" t="str">
            <v>Y</v>
          </cell>
          <cell r="U32">
            <v>0</v>
          </cell>
          <cell r="V32" t="str">
            <v>Y</v>
          </cell>
          <cell r="W32" t="str">
            <v/>
          </cell>
          <cell r="X32" t="str">
            <v>Y</v>
          </cell>
          <cell r="Y32" t="str">
            <v>Y</v>
          </cell>
          <cell r="Z32" t="str">
            <v/>
          </cell>
          <cell r="AA32" t="str">
            <v>Y</v>
          </cell>
          <cell r="AB32">
            <v>0</v>
          </cell>
          <cell r="AC32" t="str">
            <v>Y</v>
          </cell>
          <cell r="AD32">
            <v>0</v>
          </cell>
          <cell r="AG32">
            <v>180462.54999999935</v>
          </cell>
          <cell r="AH32">
            <v>0</v>
          </cell>
          <cell r="AI32">
            <v>180462.54999999935</v>
          </cell>
          <cell r="AJ32">
            <v>10778.79</v>
          </cell>
          <cell r="AK32">
            <v>191241.33999999936</v>
          </cell>
        </row>
        <row r="33">
          <cell r="A33">
            <v>1643</v>
          </cell>
          <cell r="B33">
            <v>3826</v>
          </cell>
          <cell r="C33" t="str">
            <v>Chancellor Park</v>
          </cell>
          <cell r="D33" t="str">
            <v>Y</v>
          </cell>
          <cell r="E33" t="str">
            <v>Y</v>
          </cell>
          <cell r="F33" t="str">
            <v>Y</v>
          </cell>
          <cell r="G33" t="str">
            <v>Y</v>
          </cell>
          <cell r="H33" t="str">
            <v>Y</v>
          </cell>
          <cell r="I33" t="str">
            <v>Y</v>
          </cell>
          <cell r="J33">
            <v>0</v>
          </cell>
          <cell r="K33" t="str">
            <v>Y</v>
          </cell>
          <cell r="L33">
            <v>0</v>
          </cell>
          <cell r="M33" t="str">
            <v>Y</v>
          </cell>
          <cell r="N33">
            <v>0</v>
          </cell>
          <cell r="O33" t="str">
            <v>Y</v>
          </cell>
          <cell r="P33" t="str">
            <v/>
          </cell>
          <cell r="Q33" t="str">
            <v>Y</v>
          </cell>
          <cell r="R33" t="str">
            <v>Y</v>
          </cell>
          <cell r="S33">
            <v>0</v>
          </cell>
          <cell r="T33" t="str">
            <v>Y</v>
          </cell>
          <cell r="U33">
            <v>0</v>
          </cell>
          <cell r="V33" t="str">
            <v>Y</v>
          </cell>
          <cell r="W33" t="str">
            <v/>
          </cell>
          <cell r="X33" t="str">
            <v>Y</v>
          </cell>
          <cell r="Y33" t="str">
            <v>Y</v>
          </cell>
          <cell r="Z33" t="str">
            <v/>
          </cell>
          <cell r="AA33" t="str">
            <v>Y</v>
          </cell>
          <cell r="AB33">
            <v>0</v>
          </cell>
          <cell r="AC33" t="str">
            <v>Y</v>
          </cell>
          <cell r="AD33">
            <v>0</v>
          </cell>
          <cell r="AG33">
            <v>36092.479999999749</v>
          </cell>
          <cell r="AH33">
            <v>0</v>
          </cell>
          <cell r="AI33">
            <v>36092.479999999749</v>
          </cell>
          <cell r="AJ33">
            <v>0</v>
          </cell>
          <cell r="AK33">
            <v>36092.479999999749</v>
          </cell>
        </row>
        <row r="34">
          <cell r="A34">
            <v>2844</v>
          </cell>
          <cell r="B34">
            <v>5261</v>
          </cell>
          <cell r="C34" t="str">
            <v>Chase Lane Primary School</v>
          </cell>
          <cell r="D34" t="str">
            <v>Y</v>
          </cell>
          <cell r="E34" t="str">
            <v>Y</v>
          </cell>
          <cell r="F34" t="str">
            <v>Y</v>
          </cell>
          <cell r="G34" t="str">
            <v>Y</v>
          </cell>
          <cell r="H34" t="str">
            <v>Y</v>
          </cell>
          <cell r="I34" t="str">
            <v>Y</v>
          </cell>
          <cell r="J34">
            <v>0</v>
          </cell>
          <cell r="K34" t="str">
            <v>Y</v>
          </cell>
          <cell r="L34">
            <v>0</v>
          </cell>
          <cell r="M34" t="str">
            <v>Y</v>
          </cell>
          <cell r="N34">
            <v>0</v>
          </cell>
          <cell r="O34" t="str">
            <v>Y</v>
          </cell>
          <cell r="P34" t="str">
            <v/>
          </cell>
          <cell r="Q34" t="str">
            <v>Y</v>
          </cell>
          <cell r="R34" t="str">
            <v>Y</v>
          </cell>
          <cell r="S34">
            <v>0</v>
          </cell>
          <cell r="T34" t="str">
            <v>Y</v>
          </cell>
          <cell r="U34">
            <v>0</v>
          </cell>
          <cell r="V34" t="str">
            <v>Y</v>
          </cell>
          <cell r="W34" t="str">
            <v/>
          </cell>
          <cell r="X34" t="str">
            <v>Y</v>
          </cell>
          <cell r="Y34" t="str">
            <v>Y</v>
          </cell>
          <cell r="Z34" t="str">
            <v/>
          </cell>
          <cell r="AA34" t="str">
            <v>Y</v>
          </cell>
          <cell r="AB34">
            <v>0</v>
          </cell>
          <cell r="AC34" t="str">
            <v>Y</v>
          </cell>
          <cell r="AD34">
            <v>0</v>
          </cell>
          <cell r="AG34">
            <v>333680.66000000015</v>
          </cell>
          <cell r="AH34">
            <v>0</v>
          </cell>
          <cell r="AI34">
            <v>333680.66000000015</v>
          </cell>
          <cell r="AJ34">
            <v>17533.23</v>
          </cell>
          <cell r="AK34">
            <v>351213.89000000013</v>
          </cell>
        </row>
        <row r="35">
          <cell r="A35">
            <v>4816</v>
          </cell>
          <cell r="B35">
            <v>2330</v>
          </cell>
          <cell r="C35" t="str">
            <v>Chipping Hill School Witham</v>
          </cell>
          <cell r="D35" t="str">
            <v>Y</v>
          </cell>
          <cell r="E35" t="str">
            <v>Y</v>
          </cell>
          <cell r="F35" t="str">
            <v>Y</v>
          </cell>
          <cell r="G35" t="str">
            <v>Y</v>
          </cell>
          <cell r="H35" t="str">
            <v>Y</v>
          </cell>
          <cell r="I35" t="str">
            <v>Y</v>
          </cell>
          <cell r="J35">
            <v>0</v>
          </cell>
          <cell r="K35" t="str">
            <v>Y</v>
          </cell>
          <cell r="L35">
            <v>0</v>
          </cell>
          <cell r="M35" t="str">
            <v>Y</v>
          </cell>
          <cell r="N35">
            <v>0</v>
          </cell>
          <cell r="O35" t="str">
            <v>Y</v>
          </cell>
          <cell r="P35" t="str">
            <v/>
          </cell>
          <cell r="Q35" t="str">
            <v>Y</v>
          </cell>
          <cell r="R35" t="str">
            <v>Y</v>
          </cell>
          <cell r="S35">
            <v>0</v>
          </cell>
          <cell r="T35" t="str">
            <v>Y</v>
          </cell>
          <cell r="U35">
            <v>0</v>
          </cell>
          <cell r="V35" t="str">
            <v>Y</v>
          </cell>
          <cell r="W35" t="str">
            <v/>
          </cell>
          <cell r="X35" t="str">
            <v>Y</v>
          </cell>
          <cell r="Y35" t="str">
            <v>Y</v>
          </cell>
          <cell r="Z35" t="str">
            <v/>
          </cell>
          <cell r="AA35" t="str">
            <v>Y</v>
          </cell>
          <cell r="AB35">
            <v>0</v>
          </cell>
          <cell r="AC35" t="str">
            <v>Y</v>
          </cell>
          <cell r="AD35">
            <v>0</v>
          </cell>
          <cell r="AG35">
            <v>477080.68999999948</v>
          </cell>
          <cell r="AH35">
            <v>0</v>
          </cell>
          <cell r="AI35">
            <v>477080.68999999948</v>
          </cell>
          <cell r="AJ35">
            <v>0.34000000000014552</v>
          </cell>
          <cell r="AK35">
            <v>477081.0299999995</v>
          </cell>
        </row>
        <row r="36">
          <cell r="A36">
            <v>2544</v>
          </cell>
          <cell r="B36">
            <v>3009</v>
          </cell>
          <cell r="C36" t="str">
            <v>Chorus Federation</v>
          </cell>
          <cell r="D36" t="str">
            <v>Y</v>
          </cell>
          <cell r="E36" t="str">
            <v>Y</v>
          </cell>
          <cell r="F36" t="str">
            <v>Y</v>
          </cell>
          <cell r="G36" t="str">
            <v>Y</v>
          </cell>
          <cell r="H36" t="str">
            <v>Y</v>
          </cell>
          <cell r="I36" t="str">
            <v>Y</v>
          </cell>
          <cell r="J36">
            <v>0</v>
          </cell>
          <cell r="K36" t="str">
            <v>Y</v>
          </cell>
          <cell r="L36">
            <v>0</v>
          </cell>
          <cell r="M36" t="str">
            <v>Y</v>
          </cell>
          <cell r="N36">
            <v>0</v>
          </cell>
          <cell r="O36" t="str">
            <v>Y</v>
          </cell>
          <cell r="P36" t="str">
            <v/>
          </cell>
          <cell r="Q36" t="str">
            <v>Y</v>
          </cell>
          <cell r="R36" t="str">
            <v>Y</v>
          </cell>
          <cell r="S36">
            <v>0</v>
          </cell>
          <cell r="T36" t="str">
            <v>Y</v>
          </cell>
          <cell r="U36">
            <v>0</v>
          </cell>
          <cell r="V36" t="str">
            <v>Y</v>
          </cell>
          <cell r="W36" t="str">
            <v/>
          </cell>
          <cell r="X36" t="str">
            <v>Y</v>
          </cell>
          <cell r="Y36" t="str">
            <v>Y</v>
          </cell>
          <cell r="Z36" t="str">
            <v/>
          </cell>
          <cell r="AA36" t="str">
            <v>Y</v>
          </cell>
          <cell r="AB36">
            <v>0</v>
          </cell>
          <cell r="AC36" t="str">
            <v>Y</v>
          </cell>
          <cell r="AD36">
            <v>0</v>
          </cell>
          <cell r="AG36">
            <v>136615.88999999943</v>
          </cell>
          <cell r="AH36">
            <v>0</v>
          </cell>
          <cell r="AI36">
            <v>136615.88999999943</v>
          </cell>
          <cell r="AJ36">
            <v>22570.430000000004</v>
          </cell>
          <cell r="AK36">
            <v>159186.31999999942</v>
          </cell>
        </row>
        <row r="37">
          <cell r="A37">
            <v>1760</v>
          </cell>
          <cell r="B37">
            <v>3795</v>
          </cell>
          <cell r="C37" t="str">
            <v>Chrishall Holy Trinity &amp; St NicholasCE P</v>
          </cell>
          <cell r="D37" t="str">
            <v>Y</v>
          </cell>
          <cell r="E37" t="str">
            <v>Y</v>
          </cell>
          <cell r="F37" t="str">
            <v>Y</v>
          </cell>
          <cell r="G37" t="str">
            <v>Y</v>
          </cell>
          <cell r="H37" t="str">
            <v>Y</v>
          </cell>
          <cell r="I37" t="str">
            <v>Y</v>
          </cell>
          <cell r="J37">
            <v>0</v>
          </cell>
          <cell r="K37" t="str">
            <v>Y</v>
          </cell>
          <cell r="L37">
            <v>0</v>
          </cell>
          <cell r="M37" t="str">
            <v>Y</v>
          </cell>
          <cell r="N37">
            <v>0</v>
          </cell>
          <cell r="O37" t="str">
            <v>N</v>
          </cell>
          <cell r="P37" t="str">
            <v>Y</v>
          </cell>
          <cell r="Q37" t="str">
            <v>Y</v>
          </cell>
          <cell r="R37" t="str">
            <v>Y</v>
          </cell>
          <cell r="S37">
            <v>0</v>
          </cell>
          <cell r="T37" t="str">
            <v>Y</v>
          </cell>
          <cell r="U37">
            <v>0</v>
          </cell>
          <cell r="V37" t="str">
            <v>Y</v>
          </cell>
          <cell r="W37" t="str">
            <v/>
          </cell>
          <cell r="X37" t="str">
            <v>Y</v>
          </cell>
          <cell r="Y37" t="str">
            <v>Y</v>
          </cell>
          <cell r="Z37" t="str">
            <v/>
          </cell>
          <cell r="AA37" t="str">
            <v>Y</v>
          </cell>
          <cell r="AB37">
            <v>0</v>
          </cell>
          <cell r="AC37" t="str">
            <v>Y</v>
          </cell>
          <cell r="AD37">
            <v>0</v>
          </cell>
          <cell r="AG37">
            <v>17296.45999999973</v>
          </cell>
          <cell r="AH37">
            <v>0</v>
          </cell>
          <cell r="AI37">
            <v>17296.45999999973</v>
          </cell>
          <cell r="AJ37">
            <v>15410.970000000001</v>
          </cell>
          <cell r="AK37">
            <v>32707.429999999731</v>
          </cell>
        </row>
        <row r="38">
          <cell r="A38">
            <v>2706</v>
          </cell>
          <cell r="B38">
            <v>2082</v>
          </cell>
          <cell r="C38" t="str">
            <v>Church Langley C P Harlow</v>
          </cell>
          <cell r="D38" t="str">
            <v>Y</v>
          </cell>
          <cell r="E38" t="str">
            <v>Y</v>
          </cell>
          <cell r="F38" t="str">
            <v>Y</v>
          </cell>
          <cell r="G38" t="str">
            <v>Y</v>
          </cell>
          <cell r="H38" t="str">
            <v>Y</v>
          </cell>
          <cell r="I38" t="str">
            <v>Y</v>
          </cell>
          <cell r="J38">
            <v>0</v>
          </cell>
          <cell r="K38" t="str">
            <v>Y</v>
          </cell>
          <cell r="L38">
            <v>0</v>
          </cell>
          <cell r="M38" t="str">
            <v>Y</v>
          </cell>
          <cell r="N38">
            <v>0</v>
          </cell>
          <cell r="O38" t="str">
            <v>Y</v>
          </cell>
          <cell r="P38" t="str">
            <v/>
          </cell>
          <cell r="Q38" t="str">
            <v>Y</v>
          </cell>
          <cell r="R38" t="str">
            <v>Y</v>
          </cell>
          <cell r="S38">
            <v>0</v>
          </cell>
          <cell r="T38" t="str">
            <v>Y</v>
          </cell>
          <cell r="U38">
            <v>0</v>
          </cell>
          <cell r="V38" t="str">
            <v>Y</v>
          </cell>
          <cell r="W38" t="str">
            <v/>
          </cell>
          <cell r="X38" t="str">
            <v>Y</v>
          </cell>
          <cell r="Y38" t="str">
            <v>Y</v>
          </cell>
          <cell r="Z38" t="str">
            <v/>
          </cell>
          <cell r="AA38" t="str">
            <v>Y</v>
          </cell>
          <cell r="AB38">
            <v>0</v>
          </cell>
          <cell r="AC38" t="str">
            <v>Y</v>
          </cell>
          <cell r="AD38">
            <v>0</v>
          </cell>
          <cell r="AG38">
            <v>597962.86999999871</v>
          </cell>
          <cell r="AH38">
            <v>0</v>
          </cell>
          <cell r="AI38">
            <v>597962.86999999871</v>
          </cell>
          <cell r="AJ38">
            <v>10189.82</v>
          </cell>
          <cell r="AK38">
            <v>608152.68999999866</v>
          </cell>
        </row>
        <row r="39">
          <cell r="A39">
            <v>2708</v>
          </cell>
          <cell r="B39">
            <v>3501</v>
          </cell>
          <cell r="C39" t="str">
            <v>Churchgate CE P Harlow</v>
          </cell>
          <cell r="D39" t="str">
            <v>Y</v>
          </cell>
          <cell r="E39" t="str">
            <v>Y</v>
          </cell>
          <cell r="F39" t="str">
            <v>Y</v>
          </cell>
          <cell r="G39" t="str">
            <v>Y</v>
          </cell>
          <cell r="H39" t="str">
            <v>Y</v>
          </cell>
          <cell r="I39" t="str">
            <v>Y</v>
          </cell>
          <cell r="J39">
            <v>0</v>
          </cell>
          <cell r="K39" t="str">
            <v>Y</v>
          </cell>
          <cell r="L39">
            <v>0</v>
          </cell>
          <cell r="M39" t="str">
            <v>Y</v>
          </cell>
          <cell r="N39">
            <v>0</v>
          </cell>
          <cell r="O39" t="str">
            <v>Y</v>
          </cell>
          <cell r="P39" t="str">
            <v/>
          </cell>
          <cell r="Q39" t="str">
            <v>Y</v>
          </cell>
          <cell r="R39" t="str">
            <v>Y</v>
          </cell>
          <cell r="S39">
            <v>0</v>
          </cell>
          <cell r="T39" t="str">
            <v>Y</v>
          </cell>
          <cell r="U39">
            <v>0</v>
          </cell>
          <cell r="V39" t="str">
            <v>Y</v>
          </cell>
          <cell r="W39" t="str">
            <v/>
          </cell>
          <cell r="X39" t="str">
            <v>Y</v>
          </cell>
          <cell r="Y39" t="str">
            <v>Y</v>
          </cell>
          <cell r="Z39" t="str">
            <v/>
          </cell>
          <cell r="AA39" t="str">
            <v>Y</v>
          </cell>
          <cell r="AB39">
            <v>0</v>
          </cell>
          <cell r="AC39" t="str">
            <v>Y</v>
          </cell>
          <cell r="AD39">
            <v>0</v>
          </cell>
          <cell r="AG39">
            <v>227515.14999999944</v>
          </cell>
          <cell r="AH39">
            <v>0</v>
          </cell>
          <cell r="AI39">
            <v>227515.14999999944</v>
          </cell>
          <cell r="AJ39">
            <v>67535.78</v>
          </cell>
          <cell r="AK39">
            <v>295050.92999999947</v>
          </cell>
        </row>
        <row r="40">
          <cell r="A40">
            <v>1802</v>
          </cell>
          <cell r="B40">
            <v>2720</v>
          </cell>
          <cell r="C40" t="str">
            <v>Clavering C P</v>
          </cell>
          <cell r="D40" t="str">
            <v>Y</v>
          </cell>
          <cell r="E40" t="str">
            <v>Y</v>
          </cell>
          <cell r="F40" t="str">
            <v>Y</v>
          </cell>
          <cell r="G40" t="str">
            <v>Y</v>
          </cell>
          <cell r="H40" t="str">
            <v>Y</v>
          </cell>
          <cell r="I40" t="str">
            <v>Y</v>
          </cell>
          <cell r="J40">
            <v>0</v>
          </cell>
          <cell r="K40" t="str">
            <v>Y</v>
          </cell>
          <cell r="L40">
            <v>0</v>
          </cell>
          <cell r="M40" t="str">
            <v>Y</v>
          </cell>
          <cell r="N40">
            <v>0</v>
          </cell>
          <cell r="O40" t="str">
            <v>Y</v>
          </cell>
          <cell r="P40" t="str">
            <v/>
          </cell>
          <cell r="Q40" t="str">
            <v>Y</v>
          </cell>
          <cell r="R40" t="str">
            <v>Y</v>
          </cell>
          <cell r="S40">
            <v>0</v>
          </cell>
          <cell r="T40" t="str">
            <v>Y</v>
          </cell>
          <cell r="U40">
            <v>0</v>
          </cell>
          <cell r="V40" t="str">
            <v>Y</v>
          </cell>
          <cell r="W40" t="str">
            <v/>
          </cell>
          <cell r="X40" t="str">
            <v>Y</v>
          </cell>
          <cell r="Y40" t="str">
            <v>Y</v>
          </cell>
          <cell r="Z40" t="str">
            <v/>
          </cell>
          <cell r="AA40" t="str">
            <v>Y</v>
          </cell>
          <cell r="AB40">
            <v>0</v>
          </cell>
          <cell r="AC40" t="str">
            <v>Y</v>
          </cell>
          <cell r="AD40">
            <v>0</v>
          </cell>
          <cell r="AG40">
            <v>-44987.690000000177</v>
          </cell>
          <cell r="AH40">
            <v>0</v>
          </cell>
          <cell r="AI40">
            <v>-44987.690000000177</v>
          </cell>
          <cell r="AJ40">
            <v>-13280.880000000005</v>
          </cell>
          <cell r="AK40">
            <v>-58268.570000000182</v>
          </cell>
        </row>
        <row r="41">
          <cell r="A41">
            <v>1950</v>
          </cell>
          <cell r="B41">
            <v>2590</v>
          </cell>
          <cell r="C41" t="str">
            <v>Cold Norton C P</v>
          </cell>
          <cell r="D41" t="str">
            <v>Y</v>
          </cell>
          <cell r="E41" t="str">
            <v>Y</v>
          </cell>
          <cell r="F41" t="str">
            <v>Y</v>
          </cell>
          <cell r="G41" t="str">
            <v>Y</v>
          </cell>
          <cell r="H41" t="str">
            <v>Y</v>
          </cell>
          <cell r="I41" t="str">
            <v>Y</v>
          </cell>
          <cell r="J41">
            <v>0</v>
          </cell>
          <cell r="K41" t="str">
            <v>Y</v>
          </cell>
          <cell r="L41">
            <v>0</v>
          </cell>
          <cell r="M41" t="str">
            <v>Y</v>
          </cell>
          <cell r="N41">
            <v>0</v>
          </cell>
          <cell r="O41" t="str">
            <v>Y</v>
          </cell>
          <cell r="P41" t="str">
            <v/>
          </cell>
          <cell r="Q41" t="str">
            <v>Y</v>
          </cell>
          <cell r="R41" t="str">
            <v>Y</v>
          </cell>
          <cell r="S41">
            <v>0</v>
          </cell>
          <cell r="T41" t="str">
            <v>Y</v>
          </cell>
          <cell r="U41">
            <v>0</v>
          </cell>
          <cell r="V41" t="str">
            <v>Y</v>
          </cell>
          <cell r="W41" t="str">
            <v/>
          </cell>
          <cell r="X41" t="str">
            <v>Y</v>
          </cell>
          <cell r="Y41" t="str">
            <v>Y</v>
          </cell>
          <cell r="Z41" t="str">
            <v/>
          </cell>
          <cell r="AA41" t="str">
            <v>Y</v>
          </cell>
          <cell r="AB41">
            <v>0</v>
          </cell>
          <cell r="AC41" t="str">
            <v>Y</v>
          </cell>
          <cell r="AD41">
            <v>0</v>
          </cell>
          <cell r="AG41">
            <v>78241.060000000056</v>
          </cell>
          <cell r="AH41">
            <v>0</v>
          </cell>
          <cell r="AI41">
            <v>78241.060000000056</v>
          </cell>
          <cell r="AJ41">
            <v>0</v>
          </cell>
          <cell r="AK41">
            <v>78241.060000000056</v>
          </cell>
        </row>
        <row r="42">
          <cell r="A42">
            <v>4146</v>
          </cell>
          <cell r="B42">
            <v>5265</v>
          </cell>
          <cell r="C42" t="str">
            <v>Collingwood Primary School</v>
          </cell>
          <cell r="D42" t="str">
            <v>Y</v>
          </cell>
          <cell r="E42" t="str">
            <v>Y</v>
          </cell>
          <cell r="F42" t="str">
            <v>Y</v>
          </cell>
          <cell r="G42" t="str">
            <v>Y</v>
          </cell>
          <cell r="H42" t="str">
            <v>Y</v>
          </cell>
          <cell r="I42" t="str">
            <v>Y</v>
          </cell>
          <cell r="J42">
            <v>0</v>
          </cell>
          <cell r="K42" t="str">
            <v>Y</v>
          </cell>
          <cell r="L42">
            <v>0</v>
          </cell>
          <cell r="M42" t="str">
            <v>Y</v>
          </cell>
          <cell r="N42">
            <v>0</v>
          </cell>
          <cell r="O42" t="str">
            <v>Y</v>
          </cell>
          <cell r="P42" t="str">
            <v/>
          </cell>
          <cell r="Q42" t="str">
            <v>Y</v>
          </cell>
          <cell r="R42" t="str">
            <v>Y</v>
          </cell>
          <cell r="S42">
            <v>0</v>
          </cell>
          <cell r="T42" t="str">
            <v>Y</v>
          </cell>
          <cell r="U42">
            <v>0</v>
          </cell>
          <cell r="V42" t="str">
            <v>Y</v>
          </cell>
          <cell r="W42" t="str">
            <v/>
          </cell>
          <cell r="X42" t="str">
            <v>Y</v>
          </cell>
          <cell r="Y42" t="str">
            <v>Y</v>
          </cell>
          <cell r="Z42" t="str">
            <v/>
          </cell>
          <cell r="AA42" t="str">
            <v>Y</v>
          </cell>
          <cell r="AB42">
            <v>0</v>
          </cell>
          <cell r="AC42" t="str">
            <v>Y</v>
          </cell>
          <cell r="AD42">
            <v>0</v>
          </cell>
          <cell r="AG42">
            <v>146527.43999999994</v>
          </cell>
          <cell r="AH42">
            <v>0</v>
          </cell>
          <cell r="AI42">
            <v>146527.43999999994</v>
          </cell>
          <cell r="AJ42">
            <v>140.76000000000022</v>
          </cell>
          <cell r="AK42">
            <v>146668.19999999995</v>
          </cell>
        </row>
        <row r="43">
          <cell r="A43">
            <v>1974</v>
          </cell>
          <cell r="B43">
            <v>3123</v>
          </cell>
          <cell r="C43" t="str">
            <v>Coopersale &amp; Theydon Garnon CE P</v>
          </cell>
          <cell r="D43" t="str">
            <v>Y</v>
          </cell>
          <cell r="E43" t="str">
            <v>Y</v>
          </cell>
          <cell r="F43" t="str">
            <v>Y</v>
          </cell>
          <cell r="G43" t="str">
            <v>Y</v>
          </cell>
          <cell r="H43" t="str">
            <v>Y</v>
          </cell>
          <cell r="I43" t="str">
            <v>Y</v>
          </cell>
          <cell r="J43">
            <v>0</v>
          </cell>
          <cell r="K43" t="str">
            <v>Y</v>
          </cell>
          <cell r="L43">
            <v>0</v>
          </cell>
          <cell r="M43" t="str">
            <v>Y</v>
          </cell>
          <cell r="N43">
            <v>0</v>
          </cell>
          <cell r="O43" t="str">
            <v>Y</v>
          </cell>
          <cell r="P43" t="str">
            <v/>
          </cell>
          <cell r="Q43" t="str">
            <v>Y</v>
          </cell>
          <cell r="R43" t="str">
            <v>Y</v>
          </cell>
          <cell r="S43">
            <v>0</v>
          </cell>
          <cell r="T43" t="str">
            <v>Y</v>
          </cell>
          <cell r="U43">
            <v>0</v>
          </cell>
          <cell r="V43" t="str">
            <v>Y</v>
          </cell>
          <cell r="W43" t="str">
            <v/>
          </cell>
          <cell r="X43" t="str">
            <v>Y</v>
          </cell>
          <cell r="Y43" t="str">
            <v>Y</v>
          </cell>
          <cell r="Z43" t="str">
            <v/>
          </cell>
          <cell r="AA43" t="str">
            <v>Y</v>
          </cell>
          <cell r="AB43">
            <v>0</v>
          </cell>
          <cell r="AC43" t="str">
            <v>Y</v>
          </cell>
          <cell r="AD43">
            <v>0</v>
          </cell>
          <cell r="AG43">
            <v>121063.59999999939</v>
          </cell>
          <cell r="AH43">
            <v>0</v>
          </cell>
          <cell r="AI43">
            <v>121063.59999999939</v>
          </cell>
          <cell r="AJ43">
            <v>0</v>
          </cell>
          <cell r="AK43">
            <v>121063.59999999939</v>
          </cell>
        </row>
        <row r="44">
          <cell r="A44">
            <v>1966</v>
          </cell>
          <cell r="B44">
            <v>3020</v>
          </cell>
          <cell r="C44" t="str">
            <v>Copford CE P</v>
          </cell>
          <cell r="D44" t="str">
            <v>Y</v>
          </cell>
          <cell r="E44" t="str">
            <v>Y</v>
          </cell>
          <cell r="F44" t="str">
            <v>Y</v>
          </cell>
          <cell r="G44" t="str">
            <v>Y</v>
          </cell>
          <cell r="H44" t="str">
            <v>Y</v>
          </cell>
          <cell r="I44" t="str">
            <v>Y</v>
          </cell>
          <cell r="J44">
            <v>0</v>
          </cell>
          <cell r="K44" t="str">
            <v>Y</v>
          </cell>
          <cell r="L44">
            <v>0</v>
          </cell>
          <cell r="M44" t="str">
            <v>Y</v>
          </cell>
          <cell r="N44">
            <v>0</v>
          </cell>
          <cell r="O44" t="str">
            <v>Y</v>
          </cell>
          <cell r="P44" t="str">
            <v/>
          </cell>
          <cell r="Q44" t="str">
            <v>Y</v>
          </cell>
          <cell r="R44" t="str">
            <v>Y</v>
          </cell>
          <cell r="S44">
            <v>0</v>
          </cell>
          <cell r="T44" t="str">
            <v>Y</v>
          </cell>
          <cell r="U44">
            <v>0</v>
          </cell>
          <cell r="V44" t="str">
            <v>Y</v>
          </cell>
          <cell r="W44" t="str">
            <v/>
          </cell>
          <cell r="X44" t="str">
            <v>Y</v>
          </cell>
          <cell r="Y44" t="str">
            <v>Y</v>
          </cell>
          <cell r="Z44" t="str">
            <v/>
          </cell>
          <cell r="AA44" t="str">
            <v>Y</v>
          </cell>
          <cell r="AB44">
            <v>0</v>
          </cell>
          <cell r="AC44" t="str">
            <v>Y</v>
          </cell>
          <cell r="AD44">
            <v>0</v>
          </cell>
          <cell r="AG44">
            <v>291279.13000000035</v>
          </cell>
          <cell r="AH44">
            <v>0</v>
          </cell>
          <cell r="AI44">
            <v>291279.13000000035</v>
          </cell>
          <cell r="AJ44">
            <v>0</v>
          </cell>
          <cell r="AK44">
            <v>291279.13000000035</v>
          </cell>
        </row>
        <row r="45">
          <cell r="A45">
            <v>2070</v>
          </cell>
          <cell r="B45">
            <v>2779</v>
          </cell>
          <cell r="C45" t="str">
            <v>Danbury Park C P</v>
          </cell>
          <cell r="D45" t="str">
            <v>Y</v>
          </cell>
          <cell r="E45" t="str">
            <v>Y</v>
          </cell>
          <cell r="F45" t="str">
            <v>Y</v>
          </cell>
          <cell r="G45" t="str">
            <v>Y</v>
          </cell>
          <cell r="H45" t="str">
            <v>Y</v>
          </cell>
          <cell r="I45" t="str">
            <v>Y</v>
          </cell>
          <cell r="J45">
            <v>0</v>
          </cell>
          <cell r="K45" t="str">
            <v>Y</v>
          </cell>
          <cell r="L45">
            <v>0</v>
          </cell>
          <cell r="M45" t="str">
            <v>Y</v>
          </cell>
          <cell r="N45">
            <v>0</v>
          </cell>
          <cell r="O45" t="str">
            <v>Y</v>
          </cell>
          <cell r="P45" t="str">
            <v/>
          </cell>
          <cell r="Q45" t="str">
            <v>Y</v>
          </cell>
          <cell r="R45" t="str">
            <v>Y</v>
          </cell>
          <cell r="S45">
            <v>0</v>
          </cell>
          <cell r="T45" t="str">
            <v>Y</v>
          </cell>
          <cell r="U45">
            <v>0</v>
          </cell>
          <cell r="V45" t="str">
            <v>Y</v>
          </cell>
          <cell r="W45" t="str">
            <v/>
          </cell>
          <cell r="X45" t="str">
            <v>Y</v>
          </cell>
          <cell r="Y45" t="str">
            <v>Y</v>
          </cell>
          <cell r="Z45" t="str">
            <v/>
          </cell>
          <cell r="AA45" t="str">
            <v>Y</v>
          </cell>
          <cell r="AB45">
            <v>0</v>
          </cell>
          <cell r="AC45" t="str">
            <v>Y</v>
          </cell>
          <cell r="AD45">
            <v>0</v>
          </cell>
          <cell r="AG45">
            <v>128785.24999999977</v>
          </cell>
          <cell r="AH45">
            <v>0</v>
          </cell>
          <cell r="AI45">
            <v>128785.24999999977</v>
          </cell>
          <cell r="AJ45">
            <v>0.42</v>
          </cell>
          <cell r="AK45">
            <v>128785.66999999977</v>
          </cell>
        </row>
        <row r="46">
          <cell r="A46">
            <v>2092</v>
          </cell>
          <cell r="B46">
            <v>3022</v>
          </cell>
          <cell r="C46" t="str">
            <v>Dedham CE P</v>
          </cell>
          <cell r="D46" t="str">
            <v>Y</v>
          </cell>
          <cell r="E46" t="str">
            <v>Y</v>
          </cell>
          <cell r="F46" t="str">
            <v>Y</v>
          </cell>
          <cell r="G46" t="str">
            <v>Y</v>
          </cell>
          <cell r="H46" t="str">
            <v>Y</v>
          </cell>
          <cell r="I46" t="str">
            <v>Y</v>
          </cell>
          <cell r="J46">
            <v>0</v>
          </cell>
          <cell r="K46" t="str">
            <v>Y</v>
          </cell>
          <cell r="L46">
            <v>0</v>
          </cell>
          <cell r="M46" t="str">
            <v>Y</v>
          </cell>
          <cell r="N46">
            <v>0</v>
          </cell>
          <cell r="O46" t="str">
            <v>Y</v>
          </cell>
          <cell r="P46" t="str">
            <v/>
          </cell>
          <cell r="Q46" t="str">
            <v>Y</v>
          </cell>
          <cell r="R46" t="str">
            <v>Y</v>
          </cell>
          <cell r="S46">
            <v>0</v>
          </cell>
          <cell r="T46" t="str">
            <v>Y</v>
          </cell>
          <cell r="U46">
            <v>0</v>
          </cell>
          <cell r="V46" t="str">
            <v>Y</v>
          </cell>
          <cell r="W46" t="str">
            <v/>
          </cell>
          <cell r="X46" t="str">
            <v>Y</v>
          </cell>
          <cell r="Y46" t="str">
            <v>Y</v>
          </cell>
          <cell r="Z46" t="str">
            <v/>
          </cell>
          <cell r="AA46" t="str">
            <v>Y</v>
          </cell>
          <cell r="AB46">
            <v>0</v>
          </cell>
          <cell r="AC46" t="str">
            <v>Y</v>
          </cell>
          <cell r="AD46">
            <v>0</v>
          </cell>
          <cell r="AG46">
            <v>112066.97999999998</v>
          </cell>
          <cell r="AH46">
            <v>0</v>
          </cell>
          <cell r="AI46">
            <v>112066.97999999998</v>
          </cell>
          <cell r="AJ46">
            <v>0</v>
          </cell>
          <cell r="AK46">
            <v>112066.97999999998</v>
          </cell>
        </row>
        <row r="47">
          <cell r="A47">
            <v>2102</v>
          </cell>
          <cell r="B47">
            <v>2729</v>
          </cell>
          <cell r="C47" t="str">
            <v>Doddinghurst C I</v>
          </cell>
          <cell r="D47" t="str">
            <v>Y</v>
          </cell>
          <cell r="E47" t="str">
            <v>Y</v>
          </cell>
          <cell r="F47" t="str">
            <v>Y</v>
          </cell>
          <cell r="G47" t="str">
            <v>Y</v>
          </cell>
          <cell r="H47" t="str">
            <v>Y</v>
          </cell>
          <cell r="I47" t="str">
            <v>Y</v>
          </cell>
          <cell r="J47">
            <v>0</v>
          </cell>
          <cell r="K47" t="str">
            <v>Y</v>
          </cell>
          <cell r="L47">
            <v>0</v>
          </cell>
          <cell r="M47" t="str">
            <v>Y</v>
          </cell>
          <cell r="N47">
            <v>0</v>
          </cell>
          <cell r="O47" t="str">
            <v>Y</v>
          </cell>
          <cell r="P47" t="str">
            <v/>
          </cell>
          <cell r="Q47" t="str">
            <v>Y</v>
          </cell>
          <cell r="R47" t="str">
            <v>Y</v>
          </cell>
          <cell r="S47">
            <v>0</v>
          </cell>
          <cell r="T47" t="str">
            <v>Y</v>
          </cell>
          <cell r="U47">
            <v>0</v>
          </cell>
          <cell r="V47" t="str">
            <v>Y</v>
          </cell>
          <cell r="W47" t="str">
            <v/>
          </cell>
          <cell r="X47" t="str">
            <v>Y</v>
          </cell>
          <cell r="Y47" t="str">
            <v>Y</v>
          </cell>
          <cell r="Z47" t="str">
            <v/>
          </cell>
          <cell r="AA47" t="str">
            <v>Y</v>
          </cell>
          <cell r="AB47">
            <v>0</v>
          </cell>
          <cell r="AC47" t="str">
            <v>Y</v>
          </cell>
          <cell r="AD47">
            <v>0</v>
          </cell>
          <cell r="AG47">
            <v>76222.580000000075</v>
          </cell>
          <cell r="AH47">
            <v>0</v>
          </cell>
          <cell r="AI47">
            <v>76222.580000000075</v>
          </cell>
          <cell r="AJ47">
            <v>4259.28</v>
          </cell>
          <cell r="AK47">
            <v>80481.860000000073</v>
          </cell>
        </row>
        <row r="48">
          <cell r="A48">
            <v>3704</v>
          </cell>
          <cell r="B48">
            <v>2656</v>
          </cell>
          <cell r="C48" t="str">
            <v>Down Hall C P Rayleigh</v>
          </cell>
          <cell r="D48" t="str">
            <v>Y</v>
          </cell>
          <cell r="E48" t="str">
            <v>Y</v>
          </cell>
          <cell r="F48" t="str">
            <v>Y</v>
          </cell>
          <cell r="G48" t="str">
            <v>Y</v>
          </cell>
          <cell r="H48" t="str">
            <v>Y</v>
          </cell>
          <cell r="I48" t="str">
            <v>Y</v>
          </cell>
          <cell r="J48">
            <v>0</v>
          </cell>
          <cell r="K48" t="str">
            <v>Y</v>
          </cell>
          <cell r="L48">
            <v>0</v>
          </cell>
          <cell r="M48" t="str">
            <v>Y</v>
          </cell>
          <cell r="N48">
            <v>0</v>
          </cell>
          <cell r="O48" t="str">
            <v>Y</v>
          </cell>
          <cell r="P48" t="str">
            <v/>
          </cell>
          <cell r="Q48" t="str">
            <v>Y</v>
          </cell>
          <cell r="R48" t="str">
            <v>Y</v>
          </cell>
          <cell r="S48">
            <v>0</v>
          </cell>
          <cell r="T48" t="str">
            <v>Y</v>
          </cell>
          <cell r="U48">
            <v>0</v>
          </cell>
          <cell r="V48" t="str">
            <v>Y</v>
          </cell>
          <cell r="W48" t="str">
            <v/>
          </cell>
          <cell r="X48" t="str">
            <v>Y</v>
          </cell>
          <cell r="Y48" t="str">
            <v>Y</v>
          </cell>
          <cell r="Z48" t="str">
            <v/>
          </cell>
          <cell r="AA48" t="str">
            <v>Y</v>
          </cell>
          <cell r="AB48">
            <v>0</v>
          </cell>
          <cell r="AC48" t="str">
            <v>Y</v>
          </cell>
          <cell r="AD48">
            <v>0</v>
          </cell>
          <cell r="AG48">
            <v>69344.659999999916</v>
          </cell>
          <cell r="AH48">
            <v>7485.71</v>
          </cell>
          <cell r="AI48">
            <v>76830.369999999923</v>
          </cell>
          <cell r="AJ48">
            <v>6049.7999999999993</v>
          </cell>
          <cell r="AK48">
            <v>82880.169999999925</v>
          </cell>
        </row>
        <row r="49">
          <cell r="A49">
            <v>2114</v>
          </cell>
          <cell r="B49">
            <v>3224</v>
          </cell>
          <cell r="C49" t="str">
            <v>Downham CE P</v>
          </cell>
          <cell r="D49" t="str">
            <v>Y</v>
          </cell>
          <cell r="E49" t="str">
            <v>Y</v>
          </cell>
          <cell r="F49" t="str">
            <v>Y</v>
          </cell>
          <cell r="G49" t="str">
            <v>Y</v>
          </cell>
          <cell r="H49" t="str">
            <v>Y</v>
          </cell>
          <cell r="I49" t="str">
            <v>Y</v>
          </cell>
          <cell r="J49">
            <v>0</v>
          </cell>
          <cell r="K49" t="str">
            <v>Y</v>
          </cell>
          <cell r="L49">
            <v>0</v>
          </cell>
          <cell r="M49" t="str">
            <v>Y</v>
          </cell>
          <cell r="N49">
            <v>0</v>
          </cell>
          <cell r="O49" t="str">
            <v>Y</v>
          </cell>
          <cell r="P49" t="str">
            <v/>
          </cell>
          <cell r="Q49" t="str">
            <v>Y</v>
          </cell>
          <cell r="R49" t="str">
            <v>Y</v>
          </cell>
          <cell r="S49">
            <v>0</v>
          </cell>
          <cell r="T49" t="str">
            <v>Y</v>
          </cell>
          <cell r="U49">
            <v>0</v>
          </cell>
          <cell r="V49" t="str">
            <v>Y</v>
          </cell>
          <cell r="W49" t="str">
            <v/>
          </cell>
          <cell r="X49" t="str">
            <v>Y</v>
          </cell>
          <cell r="Y49" t="str">
            <v>Y</v>
          </cell>
          <cell r="Z49" t="str">
            <v/>
          </cell>
          <cell r="AA49" t="str">
            <v>Y</v>
          </cell>
          <cell r="AB49">
            <v>0</v>
          </cell>
          <cell r="AC49" t="str">
            <v>Y</v>
          </cell>
          <cell r="AD49">
            <v>0</v>
          </cell>
          <cell r="AG49">
            <v>51843.469999999274</v>
          </cell>
          <cell r="AH49">
            <v>0</v>
          </cell>
          <cell r="AI49">
            <v>51843.469999999274</v>
          </cell>
          <cell r="AJ49">
            <v>1666.7499999999964</v>
          </cell>
          <cell r="AK49">
            <v>53510.219999999274</v>
          </cell>
        </row>
        <row r="50">
          <cell r="A50">
            <v>2122</v>
          </cell>
          <cell r="B50">
            <v>5259</v>
          </cell>
          <cell r="C50" t="str">
            <v>Dunmow St Marys CE Primary School</v>
          </cell>
          <cell r="D50" t="str">
            <v>Y</v>
          </cell>
          <cell r="E50" t="str">
            <v>Y</v>
          </cell>
          <cell r="F50" t="str">
            <v>Y</v>
          </cell>
          <cell r="G50" t="str">
            <v>Y</v>
          </cell>
          <cell r="H50" t="str">
            <v>Y</v>
          </cell>
          <cell r="I50" t="str">
            <v>Y</v>
          </cell>
          <cell r="J50">
            <v>0</v>
          </cell>
          <cell r="K50" t="str">
            <v>Y</v>
          </cell>
          <cell r="L50">
            <v>0</v>
          </cell>
          <cell r="M50" t="str">
            <v>Y</v>
          </cell>
          <cell r="N50">
            <v>0</v>
          </cell>
          <cell r="O50" t="str">
            <v>Y</v>
          </cell>
          <cell r="P50" t="str">
            <v/>
          </cell>
          <cell r="Q50" t="str">
            <v>Y</v>
          </cell>
          <cell r="R50" t="str">
            <v>Y</v>
          </cell>
          <cell r="S50">
            <v>0</v>
          </cell>
          <cell r="T50" t="str">
            <v>Y</v>
          </cell>
          <cell r="U50">
            <v>0</v>
          </cell>
          <cell r="V50" t="str">
            <v>Y</v>
          </cell>
          <cell r="W50" t="str">
            <v/>
          </cell>
          <cell r="X50" t="str">
            <v>Y</v>
          </cell>
          <cell r="Y50" t="str">
            <v>Y</v>
          </cell>
          <cell r="Z50" t="str">
            <v/>
          </cell>
          <cell r="AA50" t="str">
            <v>Y</v>
          </cell>
          <cell r="AB50">
            <v>0</v>
          </cell>
          <cell r="AC50" t="str">
            <v>Y</v>
          </cell>
          <cell r="AD50">
            <v>0</v>
          </cell>
          <cell r="AG50">
            <v>225241.15000000037</v>
          </cell>
          <cell r="AH50">
            <v>0</v>
          </cell>
          <cell r="AI50">
            <v>225241.15000000037</v>
          </cell>
          <cell r="AJ50">
            <v>0</v>
          </cell>
          <cell r="AK50">
            <v>225241.15000000037</v>
          </cell>
        </row>
        <row r="51">
          <cell r="A51">
            <v>2160</v>
          </cell>
          <cell r="B51">
            <v>5272</v>
          </cell>
          <cell r="C51" t="str">
            <v>Earls Colne Primary School</v>
          </cell>
          <cell r="D51" t="str">
            <v>Y</v>
          </cell>
          <cell r="E51" t="str">
            <v>Y</v>
          </cell>
          <cell r="F51" t="str">
            <v>Y</v>
          </cell>
          <cell r="G51" t="str">
            <v>Y</v>
          </cell>
          <cell r="H51" t="str">
            <v>Y</v>
          </cell>
          <cell r="I51" t="str">
            <v>Y</v>
          </cell>
          <cell r="J51">
            <v>0</v>
          </cell>
          <cell r="K51" t="str">
            <v>Y</v>
          </cell>
          <cell r="L51">
            <v>0</v>
          </cell>
          <cell r="M51" t="str">
            <v>Y</v>
          </cell>
          <cell r="N51">
            <v>0</v>
          </cell>
          <cell r="O51" t="str">
            <v>Y</v>
          </cell>
          <cell r="P51" t="str">
            <v/>
          </cell>
          <cell r="Q51" t="str">
            <v>Y</v>
          </cell>
          <cell r="R51" t="str">
            <v>Y</v>
          </cell>
          <cell r="S51">
            <v>0</v>
          </cell>
          <cell r="T51" t="str">
            <v>Y</v>
          </cell>
          <cell r="U51">
            <v>0</v>
          </cell>
          <cell r="V51" t="str">
            <v>Y</v>
          </cell>
          <cell r="W51" t="str">
            <v/>
          </cell>
          <cell r="X51" t="str">
            <v>Y</v>
          </cell>
          <cell r="Y51" t="str">
            <v>Y</v>
          </cell>
          <cell r="Z51" t="str">
            <v/>
          </cell>
          <cell r="AA51" t="str">
            <v>Y</v>
          </cell>
          <cell r="AB51">
            <v>0</v>
          </cell>
          <cell r="AC51" t="str">
            <v>Y</v>
          </cell>
          <cell r="AD51">
            <v>0</v>
          </cell>
          <cell r="AG51">
            <v>96710.789999999601</v>
          </cell>
          <cell r="AH51">
            <v>296014.77</v>
          </cell>
          <cell r="AI51">
            <v>392725.55999999959</v>
          </cell>
          <cell r="AJ51">
            <v>0</v>
          </cell>
          <cell r="AK51">
            <v>392725.55999999959</v>
          </cell>
        </row>
        <row r="52">
          <cell r="A52">
            <v>2176</v>
          </cell>
          <cell r="B52">
            <v>3215</v>
          </cell>
          <cell r="C52" t="str">
            <v>East Hanningfield CE P</v>
          </cell>
          <cell r="D52" t="str">
            <v>Y</v>
          </cell>
          <cell r="E52" t="str">
            <v>Y</v>
          </cell>
          <cell r="F52" t="str">
            <v>Y</v>
          </cell>
          <cell r="G52" t="str">
            <v>Y</v>
          </cell>
          <cell r="H52" t="str">
            <v>Y</v>
          </cell>
          <cell r="I52" t="str">
            <v>Y</v>
          </cell>
          <cell r="J52">
            <v>0</v>
          </cell>
          <cell r="K52" t="str">
            <v>Y</v>
          </cell>
          <cell r="L52">
            <v>0</v>
          </cell>
          <cell r="M52" t="str">
            <v>Y</v>
          </cell>
          <cell r="N52">
            <v>0</v>
          </cell>
          <cell r="O52" t="str">
            <v>Y</v>
          </cell>
          <cell r="P52" t="str">
            <v/>
          </cell>
          <cell r="Q52" t="str">
            <v>Y</v>
          </cell>
          <cell r="R52" t="str">
            <v>Y</v>
          </cell>
          <cell r="S52">
            <v>0</v>
          </cell>
          <cell r="T52" t="str">
            <v>Y</v>
          </cell>
          <cell r="U52">
            <v>0</v>
          </cell>
          <cell r="V52" t="str">
            <v>Y</v>
          </cell>
          <cell r="W52" t="str">
            <v/>
          </cell>
          <cell r="X52" t="str">
            <v>Y</v>
          </cell>
          <cell r="Y52" t="str">
            <v>Y</v>
          </cell>
          <cell r="Z52" t="str">
            <v/>
          </cell>
          <cell r="AA52" t="str">
            <v>Y</v>
          </cell>
          <cell r="AB52">
            <v>0</v>
          </cell>
          <cell r="AC52" t="str">
            <v>Y</v>
          </cell>
          <cell r="AD52">
            <v>0</v>
          </cell>
          <cell r="AG52">
            <v>42522.079999999842</v>
          </cell>
          <cell r="AH52">
            <v>0</v>
          </cell>
          <cell r="AI52">
            <v>42522.079999999842</v>
          </cell>
          <cell r="AJ52">
            <v>4160.8599999999997</v>
          </cell>
          <cell r="AK52">
            <v>46682.939999999842</v>
          </cell>
        </row>
        <row r="53">
          <cell r="A53">
            <v>3706</v>
          </cell>
          <cell r="B53">
            <v>2821</v>
          </cell>
          <cell r="C53" t="str">
            <v>Edward Francis P Rayleigh</v>
          </cell>
          <cell r="D53" t="str">
            <v>Y</v>
          </cell>
          <cell r="E53" t="str">
            <v>Y</v>
          </cell>
          <cell r="F53" t="str">
            <v>Y</v>
          </cell>
          <cell r="G53" t="str">
            <v>Y</v>
          </cell>
          <cell r="H53" t="str">
            <v>Y</v>
          </cell>
          <cell r="I53" t="str">
            <v>Y</v>
          </cell>
          <cell r="J53">
            <v>0</v>
          </cell>
          <cell r="K53" t="str">
            <v>Y</v>
          </cell>
          <cell r="L53">
            <v>0</v>
          </cell>
          <cell r="M53" t="str">
            <v>Y</v>
          </cell>
          <cell r="N53">
            <v>0</v>
          </cell>
          <cell r="O53" t="str">
            <v>Y</v>
          </cell>
          <cell r="P53" t="str">
            <v/>
          </cell>
          <cell r="Q53" t="str">
            <v>Y</v>
          </cell>
          <cell r="R53" t="str">
            <v>Y</v>
          </cell>
          <cell r="S53">
            <v>0</v>
          </cell>
          <cell r="T53" t="str">
            <v>Y</v>
          </cell>
          <cell r="U53">
            <v>0</v>
          </cell>
          <cell r="V53" t="str">
            <v>Y</v>
          </cell>
          <cell r="W53" t="str">
            <v/>
          </cell>
          <cell r="X53" t="str">
            <v>Y</v>
          </cell>
          <cell r="Y53" t="str">
            <v>Y</v>
          </cell>
          <cell r="Z53" t="str">
            <v/>
          </cell>
          <cell r="AA53" t="str">
            <v>Y</v>
          </cell>
          <cell r="AB53">
            <v>0</v>
          </cell>
          <cell r="AC53" t="str">
            <v>Y</v>
          </cell>
          <cell r="AD53">
            <v>0</v>
          </cell>
          <cell r="AG53">
            <v>300846.71999999927</v>
          </cell>
          <cell r="AH53">
            <v>0</v>
          </cell>
          <cell r="AI53">
            <v>300846.71999999927</v>
          </cell>
          <cell r="AJ53">
            <v>0</v>
          </cell>
          <cell r="AK53">
            <v>300846.71999999927</v>
          </cell>
        </row>
        <row r="54">
          <cell r="A54">
            <v>4140</v>
          </cell>
          <cell r="B54">
            <v>5200</v>
          </cell>
          <cell r="C54" t="str">
            <v>Elmwood Primary School</v>
          </cell>
          <cell r="D54" t="str">
            <v>Y</v>
          </cell>
          <cell r="E54" t="str">
            <v>Y</v>
          </cell>
          <cell r="F54" t="str">
            <v>Y</v>
          </cell>
          <cell r="G54" t="str">
            <v>Y</v>
          </cell>
          <cell r="H54" t="str">
            <v>Y</v>
          </cell>
          <cell r="I54" t="str">
            <v>Y</v>
          </cell>
          <cell r="J54">
            <v>0</v>
          </cell>
          <cell r="K54" t="str">
            <v>Y</v>
          </cell>
          <cell r="L54">
            <v>0</v>
          </cell>
          <cell r="M54" t="str">
            <v>Y</v>
          </cell>
          <cell r="N54">
            <v>0</v>
          </cell>
          <cell r="O54" t="str">
            <v>Y</v>
          </cell>
          <cell r="P54" t="str">
            <v/>
          </cell>
          <cell r="Q54" t="str">
            <v>Y</v>
          </cell>
          <cell r="R54" t="str">
            <v>Y</v>
          </cell>
          <cell r="S54">
            <v>0</v>
          </cell>
          <cell r="T54" t="str">
            <v>Y</v>
          </cell>
          <cell r="U54">
            <v>0</v>
          </cell>
          <cell r="V54" t="str">
            <v>Y</v>
          </cell>
          <cell r="W54" t="str">
            <v/>
          </cell>
          <cell r="X54" t="str">
            <v>Y</v>
          </cell>
          <cell r="Y54" t="str">
            <v>Y</v>
          </cell>
          <cell r="Z54" t="str">
            <v/>
          </cell>
          <cell r="AA54" t="str">
            <v>Y</v>
          </cell>
          <cell r="AB54">
            <v>0</v>
          </cell>
          <cell r="AC54" t="str">
            <v>Y</v>
          </cell>
          <cell r="AD54">
            <v>0</v>
          </cell>
          <cell r="AG54">
            <v>161105.62000000011</v>
          </cell>
          <cell r="AH54">
            <v>0</v>
          </cell>
          <cell r="AI54">
            <v>161105.62000000011</v>
          </cell>
          <cell r="AJ54">
            <v>0</v>
          </cell>
          <cell r="AK54">
            <v>161105.62000000011</v>
          </cell>
        </row>
        <row r="55">
          <cell r="A55">
            <v>2200</v>
          </cell>
          <cell r="B55">
            <v>3244</v>
          </cell>
          <cell r="C55" t="str">
            <v>Elsenham CE P</v>
          </cell>
          <cell r="D55" t="str">
            <v>Y</v>
          </cell>
          <cell r="E55" t="str">
            <v>Y</v>
          </cell>
          <cell r="F55" t="str">
            <v>Y</v>
          </cell>
          <cell r="G55" t="str">
            <v>Y</v>
          </cell>
          <cell r="H55" t="str">
            <v>Y</v>
          </cell>
          <cell r="I55" t="str">
            <v>Y</v>
          </cell>
          <cell r="J55">
            <v>0</v>
          </cell>
          <cell r="K55" t="str">
            <v>Y</v>
          </cell>
          <cell r="L55">
            <v>0</v>
          </cell>
          <cell r="M55" t="str">
            <v>Y</v>
          </cell>
          <cell r="N55">
            <v>0</v>
          </cell>
          <cell r="O55" t="str">
            <v>Y</v>
          </cell>
          <cell r="P55" t="str">
            <v/>
          </cell>
          <cell r="Q55" t="str">
            <v>Y</v>
          </cell>
          <cell r="R55" t="str">
            <v>Y</v>
          </cell>
          <cell r="S55">
            <v>0</v>
          </cell>
          <cell r="T55" t="str">
            <v>Y</v>
          </cell>
          <cell r="U55">
            <v>0</v>
          </cell>
          <cell r="V55" t="str">
            <v>Y</v>
          </cell>
          <cell r="W55" t="str">
            <v/>
          </cell>
          <cell r="X55" t="str">
            <v>Y</v>
          </cell>
          <cell r="Y55" t="str">
            <v>Y</v>
          </cell>
          <cell r="Z55" t="str">
            <v/>
          </cell>
          <cell r="AA55" t="str">
            <v>Y</v>
          </cell>
          <cell r="AB55">
            <v>0</v>
          </cell>
          <cell r="AC55" t="str">
            <v>Y</v>
          </cell>
          <cell r="AD55">
            <v>0</v>
          </cell>
          <cell r="AG55">
            <v>223622.75000000047</v>
          </cell>
          <cell r="AH55">
            <v>0</v>
          </cell>
          <cell r="AI55">
            <v>223622.75000000047</v>
          </cell>
          <cell r="AJ55">
            <v>45.930000000000291</v>
          </cell>
          <cell r="AK55">
            <v>223668.68000000046</v>
          </cell>
        </row>
        <row r="56">
          <cell r="A56">
            <v>3254</v>
          </cell>
          <cell r="B56">
            <v>5274</v>
          </cell>
          <cell r="C56" t="str">
            <v>Engaines Primary School</v>
          </cell>
          <cell r="D56" t="str">
            <v>Y</v>
          </cell>
          <cell r="E56" t="str">
            <v>Y</v>
          </cell>
          <cell r="F56" t="str">
            <v>Y</v>
          </cell>
          <cell r="G56" t="str">
            <v>Y</v>
          </cell>
          <cell r="H56" t="str">
            <v>Y</v>
          </cell>
          <cell r="I56" t="str">
            <v>Y</v>
          </cell>
          <cell r="J56">
            <v>0</v>
          </cell>
          <cell r="K56" t="str">
            <v>Y</v>
          </cell>
          <cell r="L56">
            <v>0</v>
          </cell>
          <cell r="M56" t="str">
            <v>Y</v>
          </cell>
          <cell r="N56">
            <v>0</v>
          </cell>
          <cell r="O56" t="str">
            <v>Y</v>
          </cell>
          <cell r="P56" t="str">
            <v/>
          </cell>
          <cell r="Q56" t="str">
            <v>Y</v>
          </cell>
          <cell r="R56" t="str">
            <v>Y</v>
          </cell>
          <cell r="S56">
            <v>0</v>
          </cell>
          <cell r="T56" t="str">
            <v>Y</v>
          </cell>
          <cell r="U56">
            <v>0</v>
          </cell>
          <cell r="V56" t="str">
            <v>Y</v>
          </cell>
          <cell r="W56" t="str">
            <v/>
          </cell>
          <cell r="X56" t="str">
            <v>Y</v>
          </cell>
          <cell r="Y56" t="str">
            <v>Y</v>
          </cell>
          <cell r="Z56" t="str">
            <v/>
          </cell>
          <cell r="AA56" t="str">
            <v>Y</v>
          </cell>
          <cell r="AB56">
            <v>0</v>
          </cell>
          <cell r="AC56" t="str">
            <v>Y</v>
          </cell>
          <cell r="AD56">
            <v>0</v>
          </cell>
          <cell r="AG56">
            <v>138201.91999999993</v>
          </cell>
          <cell r="AH56">
            <v>0</v>
          </cell>
          <cell r="AI56">
            <v>138201.91999999993</v>
          </cell>
          <cell r="AJ56">
            <v>0</v>
          </cell>
          <cell r="AK56">
            <v>138201.91999999993</v>
          </cell>
        </row>
        <row r="57">
          <cell r="A57">
            <v>2211</v>
          </cell>
          <cell r="B57">
            <v>3837</v>
          </cell>
          <cell r="C57" t="str">
            <v>Epping Primary</v>
          </cell>
          <cell r="D57" t="str">
            <v>Y</v>
          </cell>
          <cell r="E57" t="str">
            <v>Y</v>
          </cell>
          <cell r="F57" t="str">
            <v>Y</v>
          </cell>
          <cell r="G57" t="str">
            <v>Y</v>
          </cell>
          <cell r="H57" t="str">
            <v>Y</v>
          </cell>
          <cell r="I57" t="str">
            <v>Y</v>
          </cell>
          <cell r="J57">
            <v>0</v>
          </cell>
          <cell r="K57" t="str">
            <v>Y</v>
          </cell>
          <cell r="L57">
            <v>0</v>
          </cell>
          <cell r="M57" t="str">
            <v>Y</v>
          </cell>
          <cell r="N57">
            <v>0</v>
          </cell>
          <cell r="O57" t="str">
            <v>Y</v>
          </cell>
          <cell r="P57" t="str">
            <v/>
          </cell>
          <cell r="Q57" t="str">
            <v>Y</v>
          </cell>
          <cell r="R57" t="str">
            <v>Y</v>
          </cell>
          <cell r="S57">
            <v>0</v>
          </cell>
          <cell r="T57" t="str">
            <v>Y</v>
          </cell>
          <cell r="U57">
            <v>0</v>
          </cell>
          <cell r="V57" t="str">
            <v>Y</v>
          </cell>
          <cell r="W57" t="str">
            <v/>
          </cell>
          <cell r="X57" t="str">
            <v>Y</v>
          </cell>
          <cell r="Y57" t="str">
            <v>Y</v>
          </cell>
          <cell r="Z57" t="str">
            <v/>
          </cell>
          <cell r="AA57" t="str">
            <v>Y</v>
          </cell>
          <cell r="AB57">
            <v>0</v>
          </cell>
          <cell r="AC57" t="str">
            <v>Y</v>
          </cell>
          <cell r="AD57">
            <v>0</v>
          </cell>
          <cell r="AG57">
            <v>103007.70999999996</v>
          </cell>
          <cell r="AH57">
            <v>0</v>
          </cell>
          <cell r="AI57">
            <v>103007.70999999996</v>
          </cell>
          <cell r="AJ57">
            <v>12684.729999999996</v>
          </cell>
          <cell r="AK57">
            <v>115692.43999999996</v>
          </cell>
        </row>
        <row r="58">
          <cell r="A58">
            <v>3590</v>
          </cell>
          <cell r="B58">
            <v>2798</v>
          </cell>
          <cell r="C58" t="str">
            <v>Eversley C P Pitsea</v>
          </cell>
          <cell r="D58" t="str">
            <v>Y</v>
          </cell>
          <cell r="E58" t="str">
            <v>Y</v>
          </cell>
          <cell r="F58" t="str">
            <v>Y</v>
          </cell>
          <cell r="G58" t="str">
            <v>Y</v>
          </cell>
          <cell r="H58" t="str">
            <v>Y</v>
          </cell>
          <cell r="I58" t="str">
            <v>Y</v>
          </cell>
          <cell r="J58">
            <v>0</v>
          </cell>
          <cell r="K58" t="str">
            <v>Y</v>
          </cell>
          <cell r="L58">
            <v>0</v>
          </cell>
          <cell r="M58" t="str">
            <v>Y</v>
          </cell>
          <cell r="N58">
            <v>0</v>
          </cell>
          <cell r="O58" t="str">
            <v>Y</v>
          </cell>
          <cell r="P58" t="str">
            <v/>
          </cell>
          <cell r="Q58" t="str">
            <v>Y</v>
          </cell>
          <cell r="R58" t="str">
            <v>Y</v>
          </cell>
          <cell r="S58">
            <v>0</v>
          </cell>
          <cell r="T58" t="str">
            <v>Y</v>
          </cell>
          <cell r="U58">
            <v>0</v>
          </cell>
          <cell r="V58" t="str">
            <v>Y</v>
          </cell>
          <cell r="W58" t="str">
            <v/>
          </cell>
          <cell r="X58" t="str">
            <v>Y</v>
          </cell>
          <cell r="Y58" t="str">
            <v>Y</v>
          </cell>
          <cell r="Z58" t="str">
            <v/>
          </cell>
          <cell r="AA58" t="str">
            <v>Y</v>
          </cell>
          <cell r="AB58">
            <v>0</v>
          </cell>
          <cell r="AC58" t="str">
            <v>Y</v>
          </cell>
          <cell r="AD58">
            <v>0</v>
          </cell>
          <cell r="AG58">
            <v>667482.8599999994</v>
          </cell>
          <cell r="AH58">
            <v>0</v>
          </cell>
          <cell r="AI58">
            <v>667482.8599999994</v>
          </cell>
          <cell r="AJ58">
            <v>7530.3700000000026</v>
          </cell>
          <cell r="AK58">
            <v>675013.2299999994</v>
          </cell>
        </row>
        <row r="59">
          <cell r="A59">
            <v>2250</v>
          </cell>
          <cell r="B59">
            <v>3700</v>
          </cell>
          <cell r="C59" t="str">
            <v>Farnham CE P</v>
          </cell>
          <cell r="D59" t="str">
            <v>Y</v>
          </cell>
          <cell r="E59" t="str">
            <v>Y</v>
          </cell>
          <cell r="F59" t="str">
            <v>Y</v>
          </cell>
          <cell r="G59" t="str">
            <v>Y</v>
          </cell>
          <cell r="H59" t="str">
            <v>Y</v>
          </cell>
          <cell r="I59" t="str">
            <v>Y</v>
          </cell>
          <cell r="J59">
            <v>0</v>
          </cell>
          <cell r="K59" t="str">
            <v>Y</v>
          </cell>
          <cell r="L59">
            <v>0</v>
          </cell>
          <cell r="M59" t="str">
            <v>Y</v>
          </cell>
          <cell r="N59">
            <v>0</v>
          </cell>
          <cell r="O59" t="str">
            <v>Y</v>
          </cell>
          <cell r="P59" t="str">
            <v/>
          </cell>
          <cell r="Q59" t="str">
            <v>Y</v>
          </cell>
          <cell r="R59" t="str">
            <v>Y</v>
          </cell>
          <cell r="S59">
            <v>0</v>
          </cell>
          <cell r="T59" t="str">
            <v>Y</v>
          </cell>
          <cell r="U59">
            <v>0</v>
          </cell>
          <cell r="V59" t="str">
            <v>Y</v>
          </cell>
          <cell r="W59" t="str">
            <v/>
          </cell>
          <cell r="X59" t="str">
            <v>Y</v>
          </cell>
          <cell r="Y59" t="str">
            <v>Y</v>
          </cell>
          <cell r="Z59" t="str">
            <v/>
          </cell>
          <cell r="AA59" t="str">
            <v>Y</v>
          </cell>
          <cell r="AB59">
            <v>0</v>
          </cell>
          <cell r="AC59" t="str">
            <v>Y</v>
          </cell>
          <cell r="AD59">
            <v>0</v>
          </cell>
          <cell r="AG59">
            <v>79955.489999999991</v>
          </cell>
          <cell r="AH59">
            <v>0</v>
          </cell>
          <cell r="AI59">
            <v>79955.489999999991</v>
          </cell>
          <cell r="AJ59">
            <v>23898.170000000002</v>
          </cell>
          <cell r="AK59">
            <v>103853.65999999999</v>
          </cell>
        </row>
        <row r="60">
          <cell r="A60">
            <v>2266</v>
          </cell>
          <cell r="B60">
            <v>2510</v>
          </cell>
          <cell r="C60" t="str">
            <v>Felsted C P</v>
          </cell>
          <cell r="D60" t="str">
            <v>Y</v>
          </cell>
          <cell r="E60" t="str">
            <v>Y</v>
          </cell>
          <cell r="F60" t="str">
            <v>Y</v>
          </cell>
          <cell r="G60" t="str">
            <v>Y</v>
          </cell>
          <cell r="H60" t="str">
            <v>Y</v>
          </cell>
          <cell r="I60" t="str">
            <v>Y</v>
          </cell>
          <cell r="J60">
            <v>0</v>
          </cell>
          <cell r="K60" t="str">
            <v>Y</v>
          </cell>
          <cell r="L60">
            <v>0</v>
          </cell>
          <cell r="M60" t="str">
            <v>Y</v>
          </cell>
          <cell r="N60">
            <v>0</v>
          </cell>
          <cell r="O60" t="str">
            <v>Y</v>
          </cell>
          <cell r="P60" t="str">
            <v/>
          </cell>
          <cell r="Q60" t="str">
            <v>Y</v>
          </cell>
          <cell r="R60" t="str">
            <v>Y</v>
          </cell>
          <cell r="S60">
            <v>0</v>
          </cell>
          <cell r="T60" t="str">
            <v>Y</v>
          </cell>
          <cell r="U60">
            <v>0</v>
          </cell>
          <cell r="V60" t="str">
            <v>Y</v>
          </cell>
          <cell r="W60" t="str">
            <v/>
          </cell>
          <cell r="X60" t="str">
            <v>Y</v>
          </cell>
          <cell r="Y60" t="str">
            <v>Y</v>
          </cell>
          <cell r="Z60" t="str">
            <v/>
          </cell>
          <cell r="AA60" t="str">
            <v>Y</v>
          </cell>
          <cell r="AB60">
            <v>0</v>
          </cell>
          <cell r="AC60" t="str">
            <v>Y</v>
          </cell>
          <cell r="AD60">
            <v>0</v>
          </cell>
          <cell r="AG60">
            <v>256903.33000000031</v>
          </cell>
          <cell r="AH60">
            <v>0</v>
          </cell>
          <cell r="AI60">
            <v>256903.33000000031</v>
          </cell>
          <cell r="AJ60">
            <v>0</v>
          </cell>
          <cell r="AK60">
            <v>256903.33000000031</v>
          </cell>
        </row>
        <row r="61">
          <cell r="A61">
            <v>2282</v>
          </cell>
          <cell r="B61">
            <v>3310</v>
          </cell>
          <cell r="C61" t="str">
            <v>Fingringhoe CE (Aided) P</v>
          </cell>
          <cell r="D61" t="str">
            <v>Y</v>
          </cell>
          <cell r="E61" t="str">
            <v>Y</v>
          </cell>
          <cell r="F61" t="str">
            <v>Y</v>
          </cell>
          <cell r="G61" t="str">
            <v>Y</v>
          </cell>
          <cell r="H61" t="str">
            <v>Y</v>
          </cell>
          <cell r="I61" t="str">
            <v>Y</v>
          </cell>
          <cell r="J61">
            <v>0</v>
          </cell>
          <cell r="K61" t="str">
            <v>Y</v>
          </cell>
          <cell r="L61">
            <v>0</v>
          </cell>
          <cell r="M61" t="str">
            <v>Y</v>
          </cell>
          <cell r="N61">
            <v>0</v>
          </cell>
          <cell r="O61" t="str">
            <v>Y</v>
          </cell>
          <cell r="P61" t="str">
            <v/>
          </cell>
          <cell r="Q61" t="str">
            <v>Y</v>
          </cell>
          <cell r="R61" t="str">
            <v>Y</v>
          </cell>
          <cell r="S61">
            <v>0</v>
          </cell>
          <cell r="T61" t="str">
            <v>Y</v>
          </cell>
          <cell r="U61">
            <v>0</v>
          </cell>
          <cell r="V61" t="str">
            <v>Y</v>
          </cell>
          <cell r="W61" t="str">
            <v/>
          </cell>
          <cell r="X61" t="str">
            <v>Y</v>
          </cell>
          <cell r="Y61" t="str">
            <v>Y</v>
          </cell>
          <cell r="Z61" t="str">
            <v/>
          </cell>
          <cell r="AA61" t="str">
            <v>Y</v>
          </cell>
          <cell r="AB61">
            <v>0</v>
          </cell>
          <cell r="AC61" t="str">
            <v>Y</v>
          </cell>
          <cell r="AD61">
            <v>0</v>
          </cell>
          <cell r="AG61">
            <v>125053.83000000007</v>
          </cell>
          <cell r="AH61">
            <v>0</v>
          </cell>
          <cell r="AI61">
            <v>125053.83000000007</v>
          </cell>
          <cell r="AJ61">
            <v>16356.130000000001</v>
          </cell>
          <cell r="AK61">
            <v>141409.96000000008</v>
          </cell>
        </row>
        <row r="62">
          <cell r="A62">
            <v>1820</v>
          </cell>
          <cell r="B62">
            <v>2075</v>
          </cell>
          <cell r="C62" t="str">
            <v>Friars Grove C P Colchester</v>
          </cell>
          <cell r="D62" t="str">
            <v>Y</v>
          </cell>
          <cell r="E62" t="str">
            <v>Y</v>
          </cell>
          <cell r="F62" t="str">
            <v>Y</v>
          </cell>
          <cell r="G62" t="str">
            <v>Y</v>
          </cell>
          <cell r="H62" t="str">
            <v>Y</v>
          </cell>
          <cell r="I62" t="str">
            <v>Y</v>
          </cell>
          <cell r="J62">
            <v>0</v>
          </cell>
          <cell r="K62" t="str">
            <v>Y</v>
          </cell>
          <cell r="L62">
            <v>0</v>
          </cell>
          <cell r="M62" t="str">
            <v>Y</v>
          </cell>
          <cell r="N62">
            <v>0</v>
          </cell>
          <cell r="O62" t="str">
            <v>Y</v>
          </cell>
          <cell r="P62" t="str">
            <v/>
          </cell>
          <cell r="Q62" t="str">
            <v>Y</v>
          </cell>
          <cell r="R62" t="str">
            <v>Y</v>
          </cell>
          <cell r="S62">
            <v>0</v>
          </cell>
          <cell r="T62" t="str">
            <v>Y</v>
          </cell>
          <cell r="U62">
            <v>0</v>
          </cell>
          <cell r="V62" t="str">
            <v>Y</v>
          </cell>
          <cell r="W62" t="str">
            <v/>
          </cell>
          <cell r="X62" t="str">
            <v>Y</v>
          </cell>
          <cell r="Y62" t="str">
            <v>Y</v>
          </cell>
          <cell r="Z62" t="str">
            <v/>
          </cell>
          <cell r="AA62" t="str">
            <v>Y</v>
          </cell>
          <cell r="AB62">
            <v>0</v>
          </cell>
          <cell r="AC62" t="str">
            <v>Y</v>
          </cell>
          <cell r="AD62">
            <v>0</v>
          </cell>
          <cell r="AG62">
            <v>185618.83999999939</v>
          </cell>
          <cell r="AH62">
            <v>0</v>
          </cell>
          <cell r="AI62">
            <v>185618.83999999939</v>
          </cell>
          <cell r="AJ62">
            <v>441.96999999999935</v>
          </cell>
          <cell r="AK62">
            <v>186060.80999999939</v>
          </cell>
        </row>
        <row r="63">
          <cell r="A63">
            <v>2334</v>
          </cell>
          <cell r="B63">
            <v>3238</v>
          </cell>
          <cell r="C63" t="str">
            <v>Fyfield Dr Walker's CE P</v>
          </cell>
          <cell r="D63" t="str">
            <v>Y</v>
          </cell>
          <cell r="E63" t="str">
            <v>Y</v>
          </cell>
          <cell r="F63" t="str">
            <v>Y</v>
          </cell>
          <cell r="G63" t="str">
            <v>Y</v>
          </cell>
          <cell r="H63" t="str">
            <v>Y</v>
          </cell>
          <cell r="I63" t="str">
            <v>Y</v>
          </cell>
          <cell r="J63">
            <v>0</v>
          </cell>
          <cell r="K63" t="str">
            <v>Y</v>
          </cell>
          <cell r="L63">
            <v>0</v>
          </cell>
          <cell r="M63" t="str">
            <v>Y</v>
          </cell>
          <cell r="N63">
            <v>0</v>
          </cell>
          <cell r="O63" t="str">
            <v>Y</v>
          </cell>
          <cell r="P63" t="str">
            <v/>
          </cell>
          <cell r="Q63" t="str">
            <v>Y</v>
          </cell>
          <cell r="R63" t="str">
            <v>Y</v>
          </cell>
          <cell r="S63">
            <v>0</v>
          </cell>
          <cell r="T63" t="str">
            <v>Y</v>
          </cell>
          <cell r="U63">
            <v>0</v>
          </cell>
          <cell r="V63" t="str">
            <v>Y</v>
          </cell>
          <cell r="W63" t="str">
            <v/>
          </cell>
          <cell r="X63" t="str">
            <v>Y</v>
          </cell>
          <cell r="Y63" t="str">
            <v>Y</v>
          </cell>
          <cell r="Z63" t="str">
            <v/>
          </cell>
          <cell r="AA63" t="str">
            <v>Y</v>
          </cell>
          <cell r="AB63">
            <v>0</v>
          </cell>
          <cell r="AC63" t="str">
            <v>Y</v>
          </cell>
          <cell r="AD63">
            <v>0</v>
          </cell>
          <cell r="AG63">
            <v>76775.100000000093</v>
          </cell>
          <cell r="AH63">
            <v>0</v>
          </cell>
          <cell r="AI63">
            <v>76775.100000000093</v>
          </cell>
          <cell r="AJ63">
            <v>0</v>
          </cell>
          <cell r="AK63">
            <v>76775.100000000093</v>
          </cell>
        </row>
        <row r="64">
          <cell r="A64">
            <v>2370</v>
          </cell>
          <cell r="B64">
            <v>2549</v>
          </cell>
          <cell r="C64" t="str">
            <v>Galleywood C I</v>
          </cell>
          <cell r="D64" t="str">
            <v>Y</v>
          </cell>
          <cell r="E64" t="str">
            <v>Y</v>
          </cell>
          <cell r="F64" t="str">
            <v>Y</v>
          </cell>
          <cell r="G64" t="str">
            <v>Y</v>
          </cell>
          <cell r="H64" t="str">
            <v>Y</v>
          </cell>
          <cell r="I64" t="str">
            <v>Y</v>
          </cell>
          <cell r="J64">
            <v>0</v>
          </cell>
          <cell r="K64" t="str">
            <v>Y</v>
          </cell>
          <cell r="L64">
            <v>0</v>
          </cell>
          <cell r="M64" t="str">
            <v>Y</v>
          </cell>
          <cell r="N64">
            <v>0</v>
          </cell>
          <cell r="O64" t="str">
            <v>Y</v>
          </cell>
          <cell r="P64" t="str">
            <v/>
          </cell>
          <cell r="Q64" t="str">
            <v>Y</v>
          </cell>
          <cell r="R64" t="str">
            <v>Y</v>
          </cell>
          <cell r="S64">
            <v>0</v>
          </cell>
          <cell r="T64" t="str">
            <v>Y</v>
          </cell>
          <cell r="U64">
            <v>0</v>
          </cell>
          <cell r="V64" t="str">
            <v>Y</v>
          </cell>
          <cell r="W64" t="str">
            <v/>
          </cell>
          <cell r="X64" t="str">
            <v>Y</v>
          </cell>
          <cell r="Y64" t="str">
            <v>Y</v>
          </cell>
          <cell r="Z64" t="str">
            <v/>
          </cell>
          <cell r="AA64" t="str">
            <v>Y</v>
          </cell>
          <cell r="AB64">
            <v>0</v>
          </cell>
          <cell r="AC64" t="str">
            <v>Y</v>
          </cell>
          <cell r="AD64">
            <v>0</v>
          </cell>
          <cell r="AG64">
            <v>84109.739999999758</v>
          </cell>
          <cell r="AH64">
            <v>0</v>
          </cell>
          <cell r="AI64">
            <v>84109.739999999758</v>
          </cell>
          <cell r="AJ64">
            <v>0</v>
          </cell>
          <cell r="AK64">
            <v>84109.739999999758</v>
          </cell>
        </row>
        <row r="65">
          <cell r="A65">
            <v>1114</v>
          </cell>
          <cell r="B65">
            <v>2611</v>
          </cell>
          <cell r="C65" t="str">
            <v>Ghyllgrove C P Basildon</v>
          </cell>
          <cell r="D65" t="str">
            <v>Y</v>
          </cell>
          <cell r="E65" t="str">
            <v>Y</v>
          </cell>
          <cell r="F65" t="str">
            <v>Y</v>
          </cell>
          <cell r="G65" t="str">
            <v>Y</v>
          </cell>
          <cell r="H65" t="str">
            <v>Y</v>
          </cell>
          <cell r="I65" t="str">
            <v>Y</v>
          </cell>
          <cell r="J65">
            <v>0</v>
          </cell>
          <cell r="K65" t="str">
            <v>Y</v>
          </cell>
          <cell r="L65">
            <v>0</v>
          </cell>
          <cell r="M65" t="str">
            <v>Y</v>
          </cell>
          <cell r="N65">
            <v>0</v>
          </cell>
          <cell r="O65" t="str">
            <v>Y</v>
          </cell>
          <cell r="P65" t="str">
            <v/>
          </cell>
          <cell r="Q65" t="str">
            <v>Y</v>
          </cell>
          <cell r="R65" t="str">
            <v>Y</v>
          </cell>
          <cell r="S65">
            <v>0</v>
          </cell>
          <cell r="T65" t="str">
            <v>Y</v>
          </cell>
          <cell r="U65">
            <v>0</v>
          </cell>
          <cell r="V65" t="str">
            <v>Y</v>
          </cell>
          <cell r="W65" t="str">
            <v/>
          </cell>
          <cell r="X65" t="str">
            <v>Y</v>
          </cell>
          <cell r="Y65" t="str">
            <v>Y</v>
          </cell>
          <cell r="Z65" t="str">
            <v/>
          </cell>
          <cell r="AA65" t="str">
            <v>Y</v>
          </cell>
          <cell r="AB65">
            <v>0</v>
          </cell>
          <cell r="AC65" t="str">
            <v>Y</v>
          </cell>
          <cell r="AD65">
            <v>0</v>
          </cell>
          <cell r="AG65">
            <v>514495.95999999903</v>
          </cell>
          <cell r="AH65">
            <v>0</v>
          </cell>
          <cell r="AI65">
            <v>514495.95999999903</v>
          </cell>
          <cell r="AJ65">
            <v>0</v>
          </cell>
          <cell r="AK65">
            <v>514495.95999999903</v>
          </cell>
        </row>
        <row r="66">
          <cell r="A66">
            <v>1822</v>
          </cell>
          <cell r="B66">
            <v>2054</v>
          </cell>
          <cell r="C66" t="str">
            <v>Gosbecks C P Colchester</v>
          </cell>
          <cell r="D66" t="str">
            <v>Y</v>
          </cell>
          <cell r="E66" t="str">
            <v>Y</v>
          </cell>
          <cell r="F66" t="str">
            <v>Y</v>
          </cell>
          <cell r="G66" t="str">
            <v>Y</v>
          </cell>
          <cell r="H66" t="str">
            <v>Y</v>
          </cell>
          <cell r="I66" t="str">
            <v>Y</v>
          </cell>
          <cell r="J66">
            <v>0</v>
          </cell>
          <cell r="K66" t="str">
            <v>Y</v>
          </cell>
          <cell r="L66">
            <v>0</v>
          </cell>
          <cell r="M66" t="str">
            <v>Y</v>
          </cell>
          <cell r="N66">
            <v>0</v>
          </cell>
          <cell r="O66" t="str">
            <v>Y</v>
          </cell>
          <cell r="P66" t="str">
            <v/>
          </cell>
          <cell r="Q66" t="str">
            <v>Y</v>
          </cell>
          <cell r="R66" t="str">
            <v>Y</v>
          </cell>
          <cell r="S66">
            <v>0</v>
          </cell>
          <cell r="T66" t="str">
            <v>Y</v>
          </cell>
          <cell r="U66">
            <v>0</v>
          </cell>
          <cell r="V66" t="str">
            <v>Y</v>
          </cell>
          <cell r="W66" t="str">
            <v/>
          </cell>
          <cell r="X66" t="str">
            <v>Y</v>
          </cell>
          <cell r="Y66" t="str">
            <v>Y</v>
          </cell>
          <cell r="Z66" t="str">
            <v/>
          </cell>
          <cell r="AA66" t="str">
            <v>Y</v>
          </cell>
          <cell r="AB66">
            <v>0</v>
          </cell>
          <cell r="AC66" t="str">
            <v>Y</v>
          </cell>
          <cell r="AD66">
            <v>0</v>
          </cell>
          <cell r="AG66">
            <v>229765.79999999958</v>
          </cell>
          <cell r="AH66">
            <v>0</v>
          </cell>
          <cell r="AI66">
            <v>229765.79999999958</v>
          </cell>
          <cell r="AJ66">
            <v>3559.4799999999959</v>
          </cell>
          <cell r="AK66">
            <v>233325.27999999956</v>
          </cell>
        </row>
        <row r="67">
          <cell r="A67">
            <v>4768</v>
          </cell>
          <cell r="B67">
            <v>2005</v>
          </cell>
          <cell r="C67" t="str">
            <v>Grange CP Wickford</v>
          </cell>
          <cell r="D67" t="str">
            <v>Y</v>
          </cell>
          <cell r="E67" t="str">
            <v>Y</v>
          </cell>
          <cell r="F67" t="str">
            <v>Y</v>
          </cell>
          <cell r="G67" t="str">
            <v>Y</v>
          </cell>
          <cell r="H67" t="str">
            <v>Y</v>
          </cell>
          <cell r="I67" t="str">
            <v>Y</v>
          </cell>
          <cell r="J67">
            <v>0</v>
          </cell>
          <cell r="K67" t="str">
            <v>Y</v>
          </cell>
          <cell r="L67">
            <v>0</v>
          </cell>
          <cell r="M67" t="str">
            <v>Y</v>
          </cell>
          <cell r="N67">
            <v>0</v>
          </cell>
          <cell r="O67" t="str">
            <v>Y</v>
          </cell>
          <cell r="P67" t="str">
            <v/>
          </cell>
          <cell r="Q67" t="str">
            <v>Y</v>
          </cell>
          <cell r="R67" t="str">
            <v>Y</v>
          </cell>
          <cell r="S67">
            <v>0</v>
          </cell>
          <cell r="T67" t="str">
            <v>Y</v>
          </cell>
          <cell r="U67">
            <v>0</v>
          </cell>
          <cell r="V67" t="str">
            <v>Y</v>
          </cell>
          <cell r="W67" t="str">
            <v/>
          </cell>
          <cell r="X67" t="str">
            <v>Y</v>
          </cell>
          <cell r="Y67" t="str">
            <v>Y</v>
          </cell>
          <cell r="Z67" t="str">
            <v/>
          </cell>
          <cell r="AA67" t="str">
            <v>Y</v>
          </cell>
          <cell r="AB67">
            <v>0</v>
          </cell>
          <cell r="AC67" t="str">
            <v>Y</v>
          </cell>
          <cell r="AD67">
            <v>0</v>
          </cell>
          <cell r="AG67">
            <v>91647.280000000494</v>
          </cell>
          <cell r="AH67">
            <v>0</v>
          </cell>
          <cell r="AI67">
            <v>91647.280000000494</v>
          </cell>
          <cell r="AJ67">
            <v>0</v>
          </cell>
          <cell r="AK67">
            <v>91647.280000000494</v>
          </cell>
        </row>
        <row r="68">
          <cell r="A68">
            <v>2480</v>
          </cell>
          <cell r="B68">
            <v>2380</v>
          </cell>
          <cell r="C68" t="str">
            <v>Great Bardfield C P</v>
          </cell>
          <cell r="D68" t="str">
            <v>Y</v>
          </cell>
          <cell r="E68" t="str">
            <v>Y</v>
          </cell>
          <cell r="F68" t="str">
            <v>Y</v>
          </cell>
          <cell r="G68" t="str">
            <v>Y</v>
          </cell>
          <cell r="H68" t="str">
            <v>Y</v>
          </cell>
          <cell r="I68" t="str">
            <v>Y</v>
          </cell>
          <cell r="J68">
            <v>0</v>
          </cell>
          <cell r="K68" t="str">
            <v>Y</v>
          </cell>
          <cell r="L68">
            <v>0</v>
          </cell>
          <cell r="M68" t="str">
            <v>Y</v>
          </cell>
          <cell r="N68">
            <v>0</v>
          </cell>
          <cell r="O68" t="str">
            <v>Y</v>
          </cell>
          <cell r="P68" t="str">
            <v/>
          </cell>
          <cell r="Q68" t="str">
            <v>Y</v>
          </cell>
          <cell r="R68" t="str">
            <v>Y</v>
          </cell>
          <cell r="S68">
            <v>0</v>
          </cell>
          <cell r="T68" t="str">
            <v>Y</v>
          </cell>
          <cell r="U68">
            <v>0</v>
          </cell>
          <cell r="V68" t="str">
            <v>Y</v>
          </cell>
          <cell r="W68" t="str">
            <v/>
          </cell>
          <cell r="X68" t="str">
            <v>Y</v>
          </cell>
          <cell r="Y68" t="str">
            <v>Y</v>
          </cell>
          <cell r="Z68" t="str">
            <v/>
          </cell>
          <cell r="AA68" t="str">
            <v>Y</v>
          </cell>
          <cell r="AB68">
            <v>0</v>
          </cell>
          <cell r="AC68" t="str">
            <v>Y</v>
          </cell>
          <cell r="AD68">
            <v>0</v>
          </cell>
          <cell r="AG68">
            <v>30403.010000000126</v>
          </cell>
          <cell r="AH68">
            <v>0</v>
          </cell>
          <cell r="AI68">
            <v>30403.010000000126</v>
          </cell>
          <cell r="AJ68">
            <v>256.92999999999938</v>
          </cell>
          <cell r="AK68">
            <v>30659.940000000126</v>
          </cell>
        </row>
        <row r="69">
          <cell r="A69">
            <v>1368</v>
          </cell>
          <cell r="B69">
            <v>2769</v>
          </cell>
          <cell r="C69" t="str">
            <v>Great Bradfords C I &amp; N Braintree</v>
          </cell>
          <cell r="D69" t="str">
            <v>Y</v>
          </cell>
          <cell r="E69" t="str">
            <v>Y</v>
          </cell>
          <cell r="F69" t="str">
            <v>Y</v>
          </cell>
          <cell r="G69" t="str">
            <v>Y</v>
          </cell>
          <cell r="H69" t="str">
            <v>Y</v>
          </cell>
          <cell r="I69" t="str">
            <v>Y</v>
          </cell>
          <cell r="J69">
            <v>0</v>
          </cell>
          <cell r="K69" t="str">
            <v>Y</v>
          </cell>
          <cell r="L69">
            <v>0</v>
          </cell>
          <cell r="M69" t="str">
            <v>Y</v>
          </cell>
          <cell r="N69">
            <v>0</v>
          </cell>
          <cell r="O69" t="str">
            <v>Y</v>
          </cell>
          <cell r="P69" t="str">
            <v/>
          </cell>
          <cell r="Q69" t="str">
            <v>Y</v>
          </cell>
          <cell r="R69" t="str">
            <v>Y</v>
          </cell>
          <cell r="S69">
            <v>0</v>
          </cell>
          <cell r="T69" t="str">
            <v>Y</v>
          </cell>
          <cell r="U69">
            <v>0</v>
          </cell>
          <cell r="V69" t="str">
            <v>Y</v>
          </cell>
          <cell r="W69" t="str">
            <v/>
          </cell>
          <cell r="X69" t="str">
            <v>Y</v>
          </cell>
          <cell r="Y69" t="str">
            <v>Y</v>
          </cell>
          <cell r="Z69" t="str">
            <v/>
          </cell>
          <cell r="AA69" t="str">
            <v>Y</v>
          </cell>
          <cell r="AB69">
            <v>0</v>
          </cell>
          <cell r="AC69" t="str">
            <v>Y</v>
          </cell>
          <cell r="AD69">
            <v>0</v>
          </cell>
          <cell r="AG69">
            <v>287060.46999999951</v>
          </cell>
          <cell r="AH69">
            <v>0</v>
          </cell>
          <cell r="AI69">
            <v>287060.46999999951</v>
          </cell>
          <cell r="AJ69">
            <v>6599.5499999999993</v>
          </cell>
          <cell r="AK69">
            <v>293660.01999999949</v>
          </cell>
        </row>
        <row r="70">
          <cell r="A70">
            <v>1366</v>
          </cell>
          <cell r="B70">
            <v>2759</v>
          </cell>
          <cell r="C70" t="str">
            <v>Great Bradfords C J Braintree</v>
          </cell>
          <cell r="D70" t="str">
            <v>Y</v>
          </cell>
          <cell r="E70" t="str">
            <v>Y</v>
          </cell>
          <cell r="F70" t="str">
            <v>Y</v>
          </cell>
          <cell r="G70" t="str">
            <v>Y</v>
          </cell>
          <cell r="H70" t="str">
            <v>Y</v>
          </cell>
          <cell r="I70" t="str">
            <v>Y</v>
          </cell>
          <cell r="J70">
            <v>0</v>
          </cell>
          <cell r="K70" t="str">
            <v>Y</v>
          </cell>
          <cell r="L70">
            <v>0</v>
          </cell>
          <cell r="M70" t="str">
            <v>Y</v>
          </cell>
          <cell r="N70">
            <v>0</v>
          </cell>
          <cell r="O70" t="str">
            <v>Y</v>
          </cell>
          <cell r="P70" t="str">
            <v/>
          </cell>
          <cell r="Q70" t="str">
            <v>Y</v>
          </cell>
          <cell r="R70" t="str">
            <v>Y</v>
          </cell>
          <cell r="S70">
            <v>0</v>
          </cell>
          <cell r="T70" t="str">
            <v>Y</v>
          </cell>
          <cell r="U70">
            <v>0</v>
          </cell>
          <cell r="V70" t="str">
            <v>Y</v>
          </cell>
          <cell r="W70" t="str">
            <v/>
          </cell>
          <cell r="X70" t="str">
            <v>Y</v>
          </cell>
          <cell r="Y70" t="str">
            <v>Y</v>
          </cell>
          <cell r="Z70" t="str">
            <v/>
          </cell>
          <cell r="AA70" t="str">
            <v>Y</v>
          </cell>
          <cell r="AB70">
            <v>0</v>
          </cell>
          <cell r="AC70" t="str">
            <v>Y</v>
          </cell>
          <cell r="AD70">
            <v>0</v>
          </cell>
          <cell r="AG70">
            <v>210776.87000000011</v>
          </cell>
          <cell r="AH70">
            <v>0</v>
          </cell>
          <cell r="AI70">
            <v>210776.87000000011</v>
          </cell>
          <cell r="AJ70">
            <v>0</v>
          </cell>
          <cell r="AK70">
            <v>210776.87000000011</v>
          </cell>
        </row>
        <row r="71">
          <cell r="A71">
            <v>2124</v>
          </cell>
          <cell r="B71">
            <v>5258</v>
          </cell>
          <cell r="C71" t="str">
            <v>Great Dunmow Primary School</v>
          </cell>
          <cell r="D71" t="str">
            <v>Y</v>
          </cell>
          <cell r="E71" t="str">
            <v>Y</v>
          </cell>
          <cell r="F71" t="str">
            <v>Y</v>
          </cell>
          <cell r="G71" t="str">
            <v>Y</v>
          </cell>
          <cell r="H71" t="str">
            <v>Y</v>
          </cell>
          <cell r="I71" t="str">
            <v>Y</v>
          </cell>
          <cell r="J71">
            <v>0</v>
          </cell>
          <cell r="K71" t="str">
            <v>Y</v>
          </cell>
          <cell r="L71">
            <v>0</v>
          </cell>
          <cell r="M71" t="str">
            <v>Y</v>
          </cell>
          <cell r="N71">
            <v>0</v>
          </cell>
          <cell r="O71" t="str">
            <v>Y</v>
          </cell>
          <cell r="P71" t="str">
            <v/>
          </cell>
          <cell r="Q71" t="str">
            <v>Y</v>
          </cell>
          <cell r="R71" t="str">
            <v>Y</v>
          </cell>
          <cell r="S71">
            <v>0</v>
          </cell>
          <cell r="T71" t="str">
            <v>Y</v>
          </cell>
          <cell r="U71">
            <v>0</v>
          </cell>
          <cell r="V71" t="str">
            <v>Y</v>
          </cell>
          <cell r="W71" t="str">
            <v/>
          </cell>
          <cell r="X71" t="str">
            <v>Y</v>
          </cell>
          <cell r="Y71" t="str">
            <v>Y</v>
          </cell>
          <cell r="Z71" t="str">
            <v/>
          </cell>
          <cell r="AA71" t="str">
            <v>Y</v>
          </cell>
          <cell r="AB71">
            <v>0</v>
          </cell>
          <cell r="AC71" t="str">
            <v>Y</v>
          </cell>
          <cell r="AD71">
            <v>0</v>
          </cell>
          <cell r="AG71">
            <v>287407.91000000015</v>
          </cell>
          <cell r="AH71">
            <v>0</v>
          </cell>
          <cell r="AI71">
            <v>287407.91000000015</v>
          </cell>
          <cell r="AJ71">
            <v>0</v>
          </cell>
          <cell r="AK71">
            <v>287407.91000000015</v>
          </cell>
        </row>
        <row r="72">
          <cell r="A72">
            <v>2512</v>
          </cell>
          <cell r="B72">
            <v>3570</v>
          </cell>
          <cell r="C72" t="str">
            <v>Great Easton CE (Aided) P</v>
          </cell>
          <cell r="D72" t="str">
            <v>Y</v>
          </cell>
          <cell r="E72" t="str">
            <v>Y</v>
          </cell>
          <cell r="F72" t="str">
            <v>Y</v>
          </cell>
          <cell r="G72" t="str">
            <v>Y</v>
          </cell>
          <cell r="H72" t="str">
            <v>Y</v>
          </cell>
          <cell r="I72" t="str">
            <v>Y</v>
          </cell>
          <cell r="J72">
            <v>0</v>
          </cell>
          <cell r="K72" t="str">
            <v>Y</v>
          </cell>
          <cell r="L72">
            <v>0</v>
          </cell>
          <cell r="M72" t="str">
            <v>Y</v>
          </cell>
          <cell r="N72">
            <v>0</v>
          </cell>
          <cell r="O72" t="str">
            <v>Y</v>
          </cell>
          <cell r="P72" t="str">
            <v/>
          </cell>
          <cell r="Q72" t="str">
            <v>Y</v>
          </cell>
          <cell r="R72" t="str">
            <v>Y</v>
          </cell>
          <cell r="S72">
            <v>0</v>
          </cell>
          <cell r="T72" t="str">
            <v>Y</v>
          </cell>
          <cell r="U72">
            <v>0</v>
          </cell>
          <cell r="V72" t="str">
            <v>Y</v>
          </cell>
          <cell r="W72" t="str">
            <v/>
          </cell>
          <cell r="X72" t="str">
            <v>Y</v>
          </cell>
          <cell r="Y72" t="str">
            <v>Y</v>
          </cell>
          <cell r="Z72" t="str">
            <v/>
          </cell>
          <cell r="AA72" t="str">
            <v>Y</v>
          </cell>
          <cell r="AB72">
            <v>0</v>
          </cell>
          <cell r="AC72" t="str">
            <v>Y</v>
          </cell>
          <cell r="AD72">
            <v>0</v>
          </cell>
          <cell r="AG72">
            <v>82430.039999999572</v>
          </cell>
          <cell r="AH72">
            <v>0</v>
          </cell>
          <cell r="AI72">
            <v>82430.039999999572</v>
          </cell>
          <cell r="AJ72">
            <v>7112.3399999999965</v>
          </cell>
          <cell r="AK72">
            <v>89542.379999999568</v>
          </cell>
        </row>
        <row r="73">
          <cell r="A73">
            <v>2536</v>
          </cell>
          <cell r="B73">
            <v>2450</v>
          </cell>
          <cell r="C73" t="str">
            <v>Great Leighs C P</v>
          </cell>
          <cell r="D73" t="str">
            <v>Y</v>
          </cell>
          <cell r="E73" t="str">
            <v>Y</v>
          </cell>
          <cell r="F73" t="str">
            <v>Y</v>
          </cell>
          <cell r="G73" t="str">
            <v>Y</v>
          </cell>
          <cell r="H73" t="str">
            <v>Y</v>
          </cell>
          <cell r="I73" t="str">
            <v>Y</v>
          </cell>
          <cell r="J73">
            <v>0</v>
          </cell>
          <cell r="K73" t="str">
            <v>Y</v>
          </cell>
          <cell r="L73">
            <v>0</v>
          </cell>
          <cell r="M73" t="str">
            <v>Y</v>
          </cell>
          <cell r="N73">
            <v>0</v>
          </cell>
          <cell r="O73" t="str">
            <v>Y</v>
          </cell>
          <cell r="P73" t="str">
            <v/>
          </cell>
          <cell r="Q73" t="str">
            <v>Y</v>
          </cell>
          <cell r="R73" t="str">
            <v>Y</v>
          </cell>
          <cell r="S73">
            <v>0</v>
          </cell>
          <cell r="T73" t="str">
            <v>Y</v>
          </cell>
          <cell r="U73">
            <v>0</v>
          </cell>
          <cell r="V73" t="str">
            <v>Y</v>
          </cell>
          <cell r="W73" t="str">
            <v/>
          </cell>
          <cell r="X73" t="str">
            <v>Y</v>
          </cell>
          <cell r="Y73" t="str">
            <v>Y</v>
          </cell>
          <cell r="Z73" t="str">
            <v/>
          </cell>
          <cell r="AA73" t="str">
            <v>Y</v>
          </cell>
          <cell r="AB73">
            <v>0</v>
          </cell>
          <cell r="AC73" t="str">
            <v>Y</v>
          </cell>
          <cell r="AD73">
            <v>0</v>
          </cell>
          <cell r="AG73">
            <v>228637.19000000018</v>
          </cell>
          <cell r="AH73">
            <v>0</v>
          </cell>
          <cell r="AI73">
            <v>228637.19000000018</v>
          </cell>
          <cell r="AJ73">
            <v>0</v>
          </cell>
          <cell r="AK73">
            <v>228637.19000000018</v>
          </cell>
        </row>
        <row r="74">
          <cell r="A74">
            <v>2560</v>
          </cell>
          <cell r="B74">
            <v>2730</v>
          </cell>
          <cell r="C74" t="str">
            <v>Great Sampford C P</v>
          </cell>
          <cell r="D74" t="str">
            <v>Y</v>
          </cell>
          <cell r="E74" t="str">
            <v>Y</v>
          </cell>
          <cell r="F74" t="str">
            <v>Y</v>
          </cell>
          <cell r="G74" t="str">
            <v>Y</v>
          </cell>
          <cell r="H74" t="str">
            <v>Y</v>
          </cell>
          <cell r="I74" t="str">
            <v>Y</v>
          </cell>
          <cell r="J74">
            <v>0</v>
          </cell>
          <cell r="K74" t="str">
            <v>Y</v>
          </cell>
          <cell r="L74">
            <v>0</v>
          </cell>
          <cell r="M74" t="str">
            <v>Y</v>
          </cell>
          <cell r="N74">
            <v>0</v>
          </cell>
          <cell r="O74" t="str">
            <v>Y</v>
          </cell>
          <cell r="P74" t="str">
            <v/>
          </cell>
          <cell r="Q74" t="str">
            <v>Y</v>
          </cell>
          <cell r="R74" t="str">
            <v>Y</v>
          </cell>
          <cell r="S74">
            <v>0</v>
          </cell>
          <cell r="T74" t="str">
            <v>Y</v>
          </cell>
          <cell r="U74">
            <v>0</v>
          </cell>
          <cell r="V74" t="str">
            <v>Y</v>
          </cell>
          <cell r="W74" t="str">
            <v/>
          </cell>
          <cell r="X74" t="str">
            <v>Y</v>
          </cell>
          <cell r="Y74" t="str">
            <v>Y</v>
          </cell>
          <cell r="Z74" t="str">
            <v/>
          </cell>
          <cell r="AA74" t="str">
            <v>Y</v>
          </cell>
          <cell r="AB74">
            <v>0</v>
          </cell>
          <cell r="AC74" t="str">
            <v>Y</v>
          </cell>
          <cell r="AD74">
            <v>0</v>
          </cell>
          <cell r="AG74">
            <v>152856.39000000036</v>
          </cell>
          <cell r="AH74">
            <v>0</v>
          </cell>
          <cell r="AI74">
            <v>152856.39000000036</v>
          </cell>
          <cell r="AJ74">
            <v>10721.39</v>
          </cell>
          <cell r="AK74">
            <v>163577.78000000038</v>
          </cell>
        </row>
        <row r="75">
          <cell r="A75">
            <v>2568</v>
          </cell>
          <cell r="B75">
            <v>3025</v>
          </cell>
          <cell r="C75" t="str">
            <v>Great Tey CE (Cont) P</v>
          </cell>
          <cell r="D75" t="str">
            <v>Y</v>
          </cell>
          <cell r="E75" t="str">
            <v>Y</v>
          </cell>
          <cell r="F75" t="str">
            <v>Y</v>
          </cell>
          <cell r="G75" t="str">
            <v>Y</v>
          </cell>
          <cell r="H75" t="str">
            <v>Y</v>
          </cell>
          <cell r="I75" t="str">
            <v>Y</v>
          </cell>
          <cell r="J75">
            <v>0</v>
          </cell>
          <cell r="K75" t="str">
            <v>Y</v>
          </cell>
          <cell r="L75">
            <v>0</v>
          </cell>
          <cell r="M75" t="str">
            <v>Y</v>
          </cell>
          <cell r="N75">
            <v>0</v>
          </cell>
          <cell r="O75" t="str">
            <v>Y</v>
          </cell>
          <cell r="P75" t="str">
            <v/>
          </cell>
          <cell r="Q75" t="str">
            <v>Y</v>
          </cell>
          <cell r="R75" t="str">
            <v>Y</v>
          </cell>
          <cell r="S75">
            <v>0</v>
          </cell>
          <cell r="T75" t="str">
            <v>Y</v>
          </cell>
          <cell r="U75">
            <v>0</v>
          </cell>
          <cell r="V75" t="str">
            <v>Y</v>
          </cell>
          <cell r="W75" t="str">
            <v/>
          </cell>
          <cell r="X75" t="str">
            <v>Y</v>
          </cell>
          <cell r="Y75" t="str">
            <v>Y</v>
          </cell>
          <cell r="Z75" t="str">
            <v/>
          </cell>
          <cell r="AA75" t="str">
            <v>Y</v>
          </cell>
          <cell r="AB75">
            <v>0</v>
          </cell>
          <cell r="AC75" t="str">
            <v>Y</v>
          </cell>
          <cell r="AD75">
            <v>0</v>
          </cell>
          <cell r="AG75">
            <v>76342.629999999888</v>
          </cell>
          <cell r="AH75">
            <v>0</v>
          </cell>
          <cell r="AI75">
            <v>76342.629999999888</v>
          </cell>
          <cell r="AJ75">
            <v>0</v>
          </cell>
          <cell r="AK75">
            <v>76342.629999999888</v>
          </cell>
        </row>
        <row r="76">
          <cell r="A76">
            <v>2576</v>
          </cell>
          <cell r="B76">
            <v>5204</v>
          </cell>
          <cell r="C76" t="str">
            <v>Great Totham Primary School</v>
          </cell>
          <cell r="D76" t="str">
            <v>Y</v>
          </cell>
          <cell r="E76" t="str">
            <v>Y</v>
          </cell>
          <cell r="F76" t="str">
            <v>Y</v>
          </cell>
          <cell r="G76" t="str">
            <v>N</v>
          </cell>
          <cell r="H76" t="str">
            <v>N</v>
          </cell>
          <cell r="I76" t="str">
            <v>N</v>
          </cell>
          <cell r="J76">
            <v>-13427.4</v>
          </cell>
          <cell r="K76" t="str">
            <v>Y</v>
          </cell>
          <cell r="L76">
            <v>0</v>
          </cell>
          <cell r="M76" t="str">
            <v>N</v>
          </cell>
          <cell r="N76">
            <v>30.41</v>
          </cell>
          <cell r="O76" t="str">
            <v>Y</v>
          </cell>
          <cell r="P76" t="str">
            <v/>
          </cell>
          <cell r="Q76" t="str">
            <v>N</v>
          </cell>
          <cell r="R76" t="str">
            <v>N</v>
          </cell>
          <cell r="S76">
            <v>-13396.99</v>
          </cell>
          <cell r="T76" t="str">
            <v>Y</v>
          </cell>
          <cell r="U76">
            <v>0</v>
          </cell>
          <cell r="V76" t="str">
            <v>Y</v>
          </cell>
          <cell r="W76" t="str">
            <v/>
          </cell>
          <cell r="X76" t="str">
            <v>Y</v>
          </cell>
          <cell r="Y76" t="str">
            <v>Y</v>
          </cell>
          <cell r="Z76" t="str">
            <v/>
          </cell>
          <cell r="AA76" t="str">
            <v>Y</v>
          </cell>
          <cell r="AB76">
            <v>0</v>
          </cell>
          <cell r="AC76" t="str">
            <v>Y</v>
          </cell>
          <cell r="AD76">
            <v>0</v>
          </cell>
          <cell r="AG76">
            <v>434269.13999999966</v>
          </cell>
          <cell r="AH76">
            <v>0</v>
          </cell>
          <cell r="AI76">
            <v>434269.13999999966</v>
          </cell>
          <cell r="AJ76">
            <v>0</v>
          </cell>
          <cell r="AK76">
            <v>434269.13999999966</v>
          </cell>
        </row>
        <row r="77">
          <cell r="A77">
            <v>2592</v>
          </cell>
          <cell r="B77">
            <v>3217</v>
          </cell>
          <cell r="C77" t="str">
            <v>Great Waltham CE P</v>
          </cell>
          <cell r="D77" t="str">
            <v>Y</v>
          </cell>
          <cell r="E77" t="str">
            <v>Y</v>
          </cell>
          <cell r="F77" t="str">
            <v>Y</v>
          </cell>
          <cell r="G77" t="str">
            <v>Y</v>
          </cell>
          <cell r="H77" t="str">
            <v>Y</v>
          </cell>
          <cell r="I77" t="str">
            <v>Y</v>
          </cell>
          <cell r="J77">
            <v>0</v>
          </cell>
          <cell r="K77" t="str">
            <v>Y</v>
          </cell>
          <cell r="L77">
            <v>0</v>
          </cell>
          <cell r="M77" t="str">
            <v>Y</v>
          </cell>
          <cell r="N77">
            <v>0</v>
          </cell>
          <cell r="O77" t="str">
            <v>Y</v>
          </cell>
          <cell r="P77" t="str">
            <v/>
          </cell>
          <cell r="Q77" t="str">
            <v>Y</v>
          </cell>
          <cell r="R77" t="str">
            <v>Y</v>
          </cell>
          <cell r="S77">
            <v>0</v>
          </cell>
          <cell r="T77" t="str">
            <v>Y</v>
          </cell>
          <cell r="U77">
            <v>0</v>
          </cell>
          <cell r="V77" t="str">
            <v>Y</v>
          </cell>
          <cell r="W77" t="str">
            <v/>
          </cell>
          <cell r="X77" t="str">
            <v>Y</v>
          </cell>
          <cell r="Y77" t="str">
            <v>Y</v>
          </cell>
          <cell r="Z77" t="str">
            <v/>
          </cell>
          <cell r="AA77" t="str">
            <v>Y</v>
          </cell>
          <cell r="AB77">
            <v>0</v>
          </cell>
          <cell r="AC77" t="str">
            <v>Y</v>
          </cell>
          <cell r="AD77">
            <v>0</v>
          </cell>
          <cell r="AG77">
            <v>130459.46999999974</v>
          </cell>
          <cell r="AH77">
            <v>0</v>
          </cell>
          <cell r="AI77">
            <v>130459.46999999974</v>
          </cell>
          <cell r="AJ77">
            <v>0</v>
          </cell>
          <cell r="AK77">
            <v>130459.46999999974</v>
          </cell>
        </row>
        <row r="78">
          <cell r="A78">
            <v>1824</v>
          </cell>
          <cell r="B78">
            <v>2003</v>
          </cell>
          <cell r="C78" t="str">
            <v>Hamilton C P Colchester</v>
          </cell>
          <cell r="D78" t="str">
            <v>Y</v>
          </cell>
          <cell r="E78" t="str">
            <v>Y</v>
          </cell>
          <cell r="F78" t="str">
            <v>Y</v>
          </cell>
          <cell r="G78" t="str">
            <v>Y</v>
          </cell>
          <cell r="H78" t="str">
            <v>Y</v>
          </cell>
          <cell r="I78" t="str">
            <v>Y</v>
          </cell>
          <cell r="J78">
            <v>0</v>
          </cell>
          <cell r="K78" t="str">
            <v>Y</v>
          </cell>
          <cell r="L78">
            <v>0</v>
          </cell>
          <cell r="M78" t="str">
            <v>Y</v>
          </cell>
          <cell r="N78">
            <v>0</v>
          </cell>
          <cell r="O78" t="str">
            <v>Y</v>
          </cell>
          <cell r="P78" t="str">
            <v/>
          </cell>
          <cell r="Q78" t="str">
            <v>Y</v>
          </cell>
          <cell r="R78" t="str">
            <v>Y</v>
          </cell>
          <cell r="S78">
            <v>0</v>
          </cell>
          <cell r="T78" t="str">
            <v>Y</v>
          </cell>
          <cell r="U78">
            <v>0</v>
          </cell>
          <cell r="V78" t="str">
            <v>Y</v>
          </cell>
          <cell r="W78" t="str">
            <v/>
          </cell>
          <cell r="X78" t="str">
            <v>Y</v>
          </cell>
          <cell r="Y78" t="str">
            <v>Y</v>
          </cell>
          <cell r="Z78" t="str">
            <v/>
          </cell>
          <cell r="AA78" t="str">
            <v>Y</v>
          </cell>
          <cell r="AB78">
            <v>0</v>
          </cell>
          <cell r="AC78" t="str">
            <v>Y</v>
          </cell>
          <cell r="AD78">
            <v>0</v>
          </cell>
          <cell r="AG78">
            <v>234437.87999999989</v>
          </cell>
          <cell r="AH78">
            <v>0</v>
          </cell>
          <cell r="AI78">
            <v>234437.87999999989</v>
          </cell>
          <cell r="AJ78">
            <v>0</v>
          </cell>
          <cell r="AK78">
            <v>234437.87999999989</v>
          </cell>
        </row>
        <row r="79">
          <cell r="A79">
            <v>2715</v>
          </cell>
          <cell r="B79">
            <v>3254</v>
          </cell>
          <cell r="C79" t="str">
            <v>Hare Street Primary School</v>
          </cell>
          <cell r="D79" t="str">
            <v>Y</v>
          </cell>
          <cell r="E79" t="str">
            <v>Y</v>
          </cell>
          <cell r="F79" t="str">
            <v>Y</v>
          </cell>
          <cell r="G79" t="str">
            <v>Y</v>
          </cell>
          <cell r="H79" t="str">
            <v>Y</v>
          </cell>
          <cell r="I79" t="str">
            <v>Y</v>
          </cell>
          <cell r="J79">
            <v>0</v>
          </cell>
          <cell r="K79" t="str">
            <v>Y</v>
          </cell>
          <cell r="L79">
            <v>0</v>
          </cell>
          <cell r="M79" t="str">
            <v>Y</v>
          </cell>
          <cell r="N79">
            <v>0</v>
          </cell>
          <cell r="O79" t="str">
            <v>Y</v>
          </cell>
          <cell r="P79" t="str">
            <v/>
          </cell>
          <cell r="Q79" t="str">
            <v>Y</v>
          </cell>
          <cell r="R79" t="str">
            <v>Y</v>
          </cell>
          <cell r="S79">
            <v>0</v>
          </cell>
          <cell r="T79" t="str">
            <v>Y</v>
          </cell>
          <cell r="U79">
            <v>0</v>
          </cell>
          <cell r="V79" t="str">
            <v>Y</v>
          </cell>
          <cell r="W79" t="str">
            <v/>
          </cell>
          <cell r="X79" t="str">
            <v>Y</v>
          </cell>
          <cell r="Y79" t="str">
            <v>Y</v>
          </cell>
          <cell r="Z79" t="str">
            <v/>
          </cell>
          <cell r="AA79" t="str">
            <v>Y</v>
          </cell>
          <cell r="AB79">
            <v>0</v>
          </cell>
          <cell r="AC79" t="str">
            <v>Y</v>
          </cell>
          <cell r="AD79">
            <v>0</v>
          </cell>
          <cell r="AG79">
            <v>181313.91999999899</v>
          </cell>
          <cell r="AH79">
            <v>0</v>
          </cell>
          <cell r="AI79">
            <v>181313.91999999899</v>
          </cell>
          <cell r="AJ79">
            <v>5243.3100000000013</v>
          </cell>
          <cell r="AK79">
            <v>186557.22999999899</v>
          </cell>
        </row>
        <row r="80">
          <cell r="A80">
            <v>2848</v>
          </cell>
          <cell r="B80">
            <v>2414</v>
          </cell>
          <cell r="C80" t="str">
            <v>Harwich C P &amp; N</v>
          </cell>
          <cell r="D80" t="str">
            <v>Y</v>
          </cell>
          <cell r="E80" t="str">
            <v>Y</v>
          </cell>
          <cell r="F80" t="str">
            <v>Y</v>
          </cell>
          <cell r="G80" t="str">
            <v>Y</v>
          </cell>
          <cell r="H80" t="str">
            <v>Y</v>
          </cell>
          <cell r="I80" t="str">
            <v>Y</v>
          </cell>
          <cell r="J80">
            <v>0</v>
          </cell>
          <cell r="K80" t="str">
            <v>Y</v>
          </cell>
          <cell r="L80">
            <v>0</v>
          </cell>
          <cell r="M80" t="str">
            <v>Y</v>
          </cell>
          <cell r="N80">
            <v>0</v>
          </cell>
          <cell r="O80" t="str">
            <v>Y</v>
          </cell>
          <cell r="P80" t="str">
            <v/>
          </cell>
          <cell r="Q80" t="str">
            <v>Y</v>
          </cell>
          <cell r="R80" t="str">
            <v>Y</v>
          </cell>
          <cell r="S80">
            <v>0</v>
          </cell>
          <cell r="T80" t="str">
            <v>Y</v>
          </cell>
          <cell r="U80">
            <v>0</v>
          </cell>
          <cell r="V80" t="str">
            <v>Y</v>
          </cell>
          <cell r="W80" t="str">
            <v/>
          </cell>
          <cell r="X80" t="str">
            <v>Y</v>
          </cell>
          <cell r="Y80" t="str">
            <v>Y</v>
          </cell>
          <cell r="Z80" t="str">
            <v/>
          </cell>
          <cell r="AA80" t="str">
            <v>Y</v>
          </cell>
          <cell r="AB80">
            <v>0</v>
          </cell>
          <cell r="AC80" t="str">
            <v>Y</v>
          </cell>
          <cell r="AD80">
            <v>0</v>
          </cell>
          <cell r="AG80">
            <v>133908.08999999985</v>
          </cell>
          <cell r="AH80">
            <v>0</v>
          </cell>
          <cell r="AI80">
            <v>133908.08999999985</v>
          </cell>
          <cell r="AJ80">
            <v>4875.8999999999996</v>
          </cell>
          <cell r="AK80">
            <v>138783.98999999985</v>
          </cell>
        </row>
        <row r="81">
          <cell r="A81">
            <v>2886</v>
          </cell>
          <cell r="B81">
            <v>2737</v>
          </cell>
          <cell r="C81" t="str">
            <v>Hatfield Peverel C I</v>
          </cell>
          <cell r="D81" t="str">
            <v>Y</v>
          </cell>
          <cell r="E81" t="str">
            <v>Y</v>
          </cell>
          <cell r="F81" t="str">
            <v>Y</v>
          </cell>
          <cell r="G81" t="str">
            <v>Y</v>
          </cell>
          <cell r="H81" t="str">
            <v>Y</v>
          </cell>
          <cell r="I81" t="str">
            <v>Y</v>
          </cell>
          <cell r="J81">
            <v>0</v>
          </cell>
          <cell r="K81" t="str">
            <v>Y</v>
          </cell>
          <cell r="L81">
            <v>0</v>
          </cell>
          <cell r="M81" t="str">
            <v>Y</v>
          </cell>
          <cell r="N81">
            <v>0</v>
          </cell>
          <cell r="O81" t="str">
            <v>Y</v>
          </cell>
          <cell r="P81" t="str">
            <v/>
          </cell>
          <cell r="Q81" t="str">
            <v>Y</v>
          </cell>
          <cell r="R81" t="str">
            <v>Y</v>
          </cell>
          <cell r="S81">
            <v>0</v>
          </cell>
          <cell r="T81" t="str">
            <v>Y</v>
          </cell>
          <cell r="U81">
            <v>0</v>
          </cell>
          <cell r="V81" t="str">
            <v>Y</v>
          </cell>
          <cell r="W81" t="str">
            <v/>
          </cell>
          <cell r="X81" t="str">
            <v>Y</v>
          </cell>
          <cell r="Y81" t="str">
            <v>Y</v>
          </cell>
          <cell r="Z81" t="str">
            <v/>
          </cell>
          <cell r="AA81" t="str">
            <v>Y</v>
          </cell>
          <cell r="AB81">
            <v>0</v>
          </cell>
          <cell r="AC81" t="str">
            <v>Y</v>
          </cell>
          <cell r="AD81">
            <v>0</v>
          </cell>
          <cell r="AG81">
            <v>98555.489999999059</v>
          </cell>
          <cell r="AH81">
            <v>0</v>
          </cell>
          <cell r="AI81">
            <v>98555.489999999059</v>
          </cell>
          <cell r="AJ81">
            <v>0</v>
          </cell>
          <cell r="AK81">
            <v>98555.489999999059</v>
          </cell>
        </row>
        <row r="82">
          <cell r="A82">
            <v>1828</v>
          </cell>
          <cell r="B82">
            <v>2058</v>
          </cell>
          <cell r="C82" t="str">
            <v>Hazelmere C I &amp; N Colchester</v>
          </cell>
          <cell r="D82" t="str">
            <v>Y</v>
          </cell>
          <cell r="E82" t="str">
            <v>Y</v>
          </cell>
          <cell r="F82" t="str">
            <v>Y</v>
          </cell>
          <cell r="G82" t="str">
            <v>N</v>
          </cell>
          <cell r="H82" t="str">
            <v>N</v>
          </cell>
          <cell r="I82" t="str">
            <v>Y</v>
          </cell>
          <cell r="J82">
            <v>0</v>
          </cell>
          <cell r="K82" t="str">
            <v>Y</v>
          </cell>
          <cell r="L82">
            <v>0</v>
          </cell>
          <cell r="M82" t="str">
            <v>Y</v>
          </cell>
          <cell r="N82">
            <v>0</v>
          </cell>
          <cell r="O82" t="str">
            <v>Y</v>
          </cell>
          <cell r="P82" t="str">
            <v/>
          </cell>
          <cell r="Q82" t="str">
            <v>Y</v>
          </cell>
          <cell r="R82" t="str">
            <v>N</v>
          </cell>
          <cell r="S82">
            <v>-2378.15</v>
          </cell>
          <cell r="T82" t="str">
            <v>Y</v>
          </cell>
          <cell r="U82">
            <v>0</v>
          </cell>
          <cell r="V82" t="str">
            <v>Y</v>
          </cell>
          <cell r="W82" t="str">
            <v/>
          </cell>
          <cell r="X82" t="str">
            <v>Y</v>
          </cell>
          <cell r="Y82" t="str">
            <v>Y</v>
          </cell>
          <cell r="Z82" t="str">
            <v/>
          </cell>
          <cell r="AA82" t="str">
            <v>Y</v>
          </cell>
          <cell r="AB82">
            <v>0</v>
          </cell>
          <cell r="AC82" t="str">
            <v>Y</v>
          </cell>
          <cell r="AD82">
            <v>0</v>
          </cell>
          <cell r="AG82">
            <v>-98916.67000000042</v>
          </cell>
          <cell r="AH82">
            <v>14060.95</v>
          </cell>
          <cell r="AI82">
            <v>-84855.720000000423</v>
          </cell>
          <cell r="AJ82">
            <v>10618.15</v>
          </cell>
          <cell r="AK82">
            <v>-74237.570000000429</v>
          </cell>
        </row>
        <row r="83">
          <cell r="A83">
            <v>1826</v>
          </cell>
          <cell r="B83">
            <v>2057</v>
          </cell>
          <cell r="C83" t="str">
            <v>Hazelmere C J Colchester</v>
          </cell>
          <cell r="D83" t="str">
            <v>Y</v>
          </cell>
          <cell r="E83" t="str">
            <v>Y</v>
          </cell>
          <cell r="F83" t="str">
            <v>Y</v>
          </cell>
          <cell r="G83" t="str">
            <v>Y</v>
          </cell>
          <cell r="H83" t="str">
            <v>Y</v>
          </cell>
          <cell r="I83" t="str">
            <v>Y</v>
          </cell>
          <cell r="J83">
            <v>0</v>
          </cell>
          <cell r="K83" t="str">
            <v>Y</v>
          </cell>
          <cell r="L83">
            <v>0</v>
          </cell>
          <cell r="M83" t="str">
            <v>Y</v>
          </cell>
          <cell r="N83">
            <v>0</v>
          </cell>
          <cell r="O83" t="str">
            <v>Y</v>
          </cell>
          <cell r="P83" t="str">
            <v/>
          </cell>
          <cell r="Q83" t="str">
            <v>Y</v>
          </cell>
          <cell r="R83" t="str">
            <v>Y</v>
          </cell>
          <cell r="S83">
            <v>0</v>
          </cell>
          <cell r="T83" t="str">
            <v>Y</v>
          </cell>
          <cell r="U83">
            <v>0</v>
          </cell>
          <cell r="V83" t="str">
            <v>Y</v>
          </cell>
          <cell r="W83" t="str">
            <v/>
          </cell>
          <cell r="X83" t="str">
            <v>Y</v>
          </cell>
          <cell r="Y83" t="str">
            <v>Y</v>
          </cell>
          <cell r="Z83" t="str">
            <v/>
          </cell>
          <cell r="AA83" t="str">
            <v>Y</v>
          </cell>
          <cell r="AB83">
            <v>0</v>
          </cell>
          <cell r="AC83" t="str">
            <v>Y</v>
          </cell>
          <cell r="AD83">
            <v>0</v>
          </cell>
          <cell r="AG83">
            <v>438078.0700000003</v>
          </cell>
          <cell r="AH83">
            <v>0</v>
          </cell>
          <cell r="AI83">
            <v>438078.0700000003</v>
          </cell>
          <cell r="AJ83">
            <v>0</v>
          </cell>
          <cell r="AK83">
            <v>438078.0700000003</v>
          </cell>
        </row>
        <row r="84">
          <cell r="A84">
            <v>4698</v>
          </cell>
          <cell r="B84">
            <v>3029</v>
          </cell>
          <cell r="C84" t="str">
            <v>Heathlands CE P West Bergholt</v>
          </cell>
          <cell r="D84" t="str">
            <v>Y</v>
          </cell>
          <cell r="E84" t="str">
            <v>Y</v>
          </cell>
          <cell r="F84" t="str">
            <v>Y</v>
          </cell>
          <cell r="G84" t="str">
            <v>Y</v>
          </cell>
          <cell r="H84" t="str">
            <v>Y</v>
          </cell>
          <cell r="I84" t="str">
            <v>Y</v>
          </cell>
          <cell r="J84">
            <v>0</v>
          </cell>
          <cell r="K84" t="str">
            <v>Y</v>
          </cell>
          <cell r="L84">
            <v>0</v>
          </cell>
          <cell r="M84" t="str">
            <v>Y</v>
          </cell>
          <cell r="N84">
            <v>0</v>
          </cell>
          <cell r="O84" t="str">
            <v>Y</v>
          </cell>
          <cell r="P84" t="str">
            <v/>
          </cell>
          <cell r="Q84" t="str">
            <v>Y</v>
          </cell>
          <cell r="R84" t="str">
            <v>Y</v>
          </cell>
          <cell r="S84">
            <v>0</v>
          </cell>
          <cell r="T84" t="str">
            <v>Y</v>
          </cell>
          <cell r="U84">
            <v>0</v>
          </cell>
          <cell r="V84" t="str">
            <v>Y</v>
          </cell>
          <cell r="W84" t="str">
            <v/>
          </cell>
          <cell r="X84" t="str">
            <v>Y</v>
          </cell>
          <cell r="Y84" t="str">
            <v>Y</v>
          </cell>
          <cell r="Z84" t="str">
            <v/>
          </cell>
          <cell r="AA84" t="str">
            <v>Y</v>
          </cell>
          <cell r="AB84">
            <v>0</v>
          </cell>
          <cell r="AC84" t="str">
            <v>Y</v>
          </cell>
          <cell r="AD84">
            <v>0</v>
          </cell>
          <cell r="AG84">
            <v>97100.920000000391</v>
          </cell>
          <cell r="AH84">
            <v>0</v>
          </cell>
          <cell r="AI84">
            <v>97100.920000000391</v>
          </cell>
          <cell r="AJ84">
            <v>11716.57</v>
          </cell>
          <cell r="AK84">
            <v>108817.4900000004</v>
          </cell>
        </row>
        <row r="85">
          <cell r="A85">
            <v>2912</v>
          </cell>
          <cell r="B85">
            <v>2740</v>
          </cell>
          <cell r="C85" t="str">
            <v>Henham &amp; Ugley C P</v>
          </cell>
          <cell r="D85" t="str">
            <v>Y</v>
          </cell>
          <cell r="E85" t="str">
            <v>Y</v>
          </cell>
          <cell r="F85" t="str">
            <v>Y</v>
          </cell>
          <cell r="G85" t="str">
            <v>Y</v>
          </cell>
          <cell r="H85" t="str">
            <v>Y</v>
          </cell>
          <cell r="I85" t="str">
            <v>Y</v>
          </cell>
          <cell r="J85">
            <v>0</v>
          </cell>
          <cell r="K85" t="str">
            <v>Y</v>
          </cell>
          <cell r="L85">
            <v>0</v>
          </cell>
          <cell r="M85" t="str">
            <v>Y</v>
          </cell>
          <cell r="N85">
            <v>0</v>
          </cell>
          <cell r="O85" t="str">
            <v>Y</v>
          </cell>
          <cell r="P85" t="str">
            <v/>
          </cell>
          <cell r="Q85" t="str">
            <v>Y</v>
          </cell>
          <cell r="R85" t="str">
            <v>Y</v>
          </cell>
          <cell r="S85">
            <v>0</v>
          </cell>
          <cell r="T85" t="str">
            <v>Y</v>
          </cell>
          <cell r="U85">
            <v>0</v>
          </cell>
          <cell r="V85" t="str">
            <v>Y</v>
          </cell>
          <cell r="W85" t="str">
            <v/>
          </cell>
          <cell r="X85" t="str">
            <v>Y</v>
          </cell>
          <cell r="Y85" t="str">
            <v>Y</v>
          </cell>
          <cell r="Z85" t="str">
            <v/>
          </cell>
          <cell r="AA85" t="str">
            <v>Y</v>
          </cell>
          <cell r="AB85">
            <v>0</v>
          </cell>
          <cell r="AC85" t="str">
            <v>Y</v>
          </cell>
          <cell r="AD85">
            <v>0</v>
          </cell>
          <cell r="AG85">
            <v>247858.01999999932</v>
          </cell>
          <cell r="AH85">
            <v>0</v>
          </cell>
          <cell r="AI85">
            <v>247858.01999999932</v>
          </cell>
          <cell r="AJ85">
            <v>0</v>
          </cell>
          <cell r="AK85">
            <v>247858.01999999932</v>
          </cell>
        </row>
        <row r="86">
          <cell r="A86">
            <v>3234</v>
          </cell>
          <cell r="B86">
            <v>2090</v>
          </cell>
          <cell r="C86" t="str">
            <v>Highfields C P Lawford</v>
          </cell>
          <cell r="D86" t="str">
            <v>Y</v>
          </cell>
          <cell r="E86" t="str">
            <v>Y</v>
          </cell>
          <cell r="F86" t="str">
            <v>Y</v>
          </cell>
          <cell r="G86" t="str">
            <v>Y</v>
          </cell>
          <cell r="H86" t="str">
            <v>Y</v>
          </cell>
          <cell r="I86" t="str">
            <v>Y</v>
          </cell>
          <cell r="J86">
            <v>0</v>
          </cell>
          <cell r="K86" t="str">
            <v>Y</v>
          </cell>
          <cell r="L86">
            <v>0</v>
          </cell>
          <cell r="M86" t="str">
            <v>Y</v>
          </cell>
          <cell r="N86">
            <v>0</v>
          </cell>
          <cell r="O86" t="str">
            <v>Y</v>
          </cell>
          <cell r="P86" t="str">
            <v/>
          </cell>
          <cell r="Q86" t="str">
            <v>Y</v>
          </cell>
          <cell r="R86" t="str">
            <v>Y</v>
          </cell>
          <cell r="S86">
            <v>0</v>
          </cell>
          <cell r="T86" t="str">
            <v>Y</v>
          </cell>
          <cell r="U86">
            <v>0</v>
          </cell>
          <cell r="V86" t="str">
            <v>Y</v>
          </cell>
          <cell r="W86" t="str">
            <v/>
          </cell>
          <cell r="X86" t="str">
            <v>Y</v>
          </cell>
          <cell r="Y86" t="str">
            <v>Y</v>
          </cell>
          <cell r="Z86" t="str">
            <v/>
          </cell>
          <cell r="AA86" t="str">
            <v>Y</v>
          </cell>
          <cell r="AB86">
            <v>0</v>
          </cell>
          <cell r="AC86" t="str">
            <v>Y</v>
          </cell>
          <cell r="AD86">
            <v>0</v>
          </cell>
          <cell r="AG86">
            <v>54384.80999999959</v>
          </cell>
          <cell r="AH86">
            <v>0</v>
          </cell>
          <cell r="AI86">
            <v>54384.80999999959</v>
          </cell>
          <cell r="AJ86">
            <v>2.3800000000010186</v>
          </cell>
          <cell r="AK86">
            <v>54387.189999999595</v>
          </cell>
        </row>
        <row r="87">
          <cell r="A87">
            <v>2944</v>
          </cell>
          <cell r="B87">
            <v>2500</v>
          </cell>
          <cell r="C87" t="str">
            <v>Highwood C P</v>
          </cell>
          <cell r="D87" t="str">
            <v>Y</v>
          </cell>
          <cell r="E87" t="str">
            <v>Y</v>
          </cell>
          <cell r="F87" t="str">
            <v>Y</v>
          </cell>
          <cell r="G87" t="str">
            <v>Y</v>
          </cell>
          <cell r="H87" t="str">
            <v>Y</v>
          </cell>
          <cell r="I87" t="str">
            <v>Y</v>
          </cell>
          <cell r="J87">
            <v>0</v>
          </cell>
          <cell r="K87" t="str">
            <v>Y</v>
          </cell>
          <cell r="L87">
            <v>0</v>
          </cell>
          <cell r="M87" t="str">
            <v>Y</v>
          </cell>
          <cell r="N87">
            <v>0</v>
          </cell>
          <cell r="O87" t="str">
            <v>Y</v>
          </cell>
          <cell r="P87" t="str">
            <v/>
          </cell>
          <cell r="Q87" t="str">
            <v>Y</v>
          </cell>
          <cell r="R87" t="str">
            <v>Y</v>
          </cell>
          <cell r="S87">
            <v>0</v>
          </cell>
          <cell r="T87" t="str">
            <v>Y</v>
          </cell>
          <cell r="U87">
            <v>0</v>
          </cell>
          <cell r="V87" t="str">
            <v>Y</v>
          </cell>
          <cell r="W87" t="str">
            <v/>
          </cell>
          <cell r="X87" t="str">
            <v>Y</v>
          </cell>
          <cell r="Y87" t="str">
            <v>Y</v>
          </cell>
          <cell r="Z87" t="str">
            <v/>
          </cell>
          <cell r="AA87" t="str">
            <v>Y</v>
          </cell>
          <cell r="AB87">
            <v>0</v>
          </cell>
          <cell r="AC87" t="str">
            <v>Y</v>
          </cell>
          <cell r="AD87">
            <v>0</v>
          </cell>
          <cell r="AG87">
            <v>138081.25999999989</v>
          </cell>
          <cell r="AH87">
            <v>0</v>
          </cell>
          <cell r="AI87">
            <v>138081.25999999989</v>
          </cell>
          <cell r="AJ87">
            <v>4173.2399999999989</v>
          </cell>
          <cell r="AK87">
            <v>142254.49999999988</v>
          </cell>
        </row>
        <row r="88">
          <cell r="A88">
            <v>1776</v>
          </cell>
          <cell r="B88">
            <v>5216</v>
          </cell>
          <cell r="C88" t="str">
            <v>Holland Haven Primary School</v>
          </cell>
          <cell r="D88" t="str">
            <v>Y</v>
          </cell>
          <cell r="E88" t="str">
            <v>Y</v>
          </cell>
          <cell r="F88" t="str">
            <v>Y</v>
          </cell>
          <cell r="G88" t="str">
            <v>Y</v>
          </cell>
          <cell r="H88" t="str">
            <v>Y</v>
          </cell>
          <cell r="I88" t="str">
            <v>y</v>
          </cell>
          <cell r="J88">
            <v>0</v>
          </cell>
          <cell r="K88" t="str">
            <v>Y</v>
          </cell>
          <cell r="L88">
            <v>0</v>
          </cell>
          <cell r="M88" t="str">
            <v>Y</v>
          </cell>
          <cell r="N88">
            <v>0</v>
          </cell>
          <cell r="O88" t="str">
            <v>Y</v>
          </cell>
          <cell r="P88" t="str">
            <v/>
          </cell>
          <cell r="Q88" t="str">
            <v>Y</v>
          </cell>
          <cell r="R88" t="str">
            <v>Y</v>
          </cell>
          <cell r="S88">
            <v>0</v>
          </cell>
          <cell r="T88" t="str">
            <v>Y</v>
          </cell>
          <cell r="U88">
            <v>0</v>
          </cell>
          <cell r="V88" t="str">
            <v>Y</v>
          </cell>
          <cell r="W88" t="str">
            <v/>
          </cell>
          <cell r="X88" t="str">
            <v>Y</v>
          </cell>
          <cell r="Y88" t="str">
            <v>Y</v>
          </cell>
          <cell r="Z88" t="str">
            <v/>
          </cell>
          <cell r="AA88" t="str">
            <v>Y</v>
          </cell>
          <cell r="AB88">
            <v>0</v>
          </cell>
          <cell r="AC88" t="str">
            <v>Y</v>
          </cell>
          <cell r="AD88">
            <v>0</v>
          </cell>
          <cell r="AG88">
            <v>406805.93000000017</v>
          </cell>
          <cell r="AH88">
            <v>0</v>
          </cell>
          <cell r="AI88">
            <v>406805.93000000017</v>
          </cell>
          <cell r="AJ88">
            <v>0</v>
          </cell>
          <cell r="AK88">
            <v>406805.93000000017</v>
          </cell>
        </row>
        <row r="89">
          <cell r="A89">
            <v>1417</v>
          </cell>
          <cell r="B89">
            <v>2013</v>
          </cell>
          <cell r="C89" t="str">
            <v>Holly Trees Primary, Brentwood</v>
          </cell>
          <cell r="D89" t="str">
            <v>Y</v>
          </cell>
          <cell r="E89" t="str">
            <v>Y</v>
          </cell>
          <cell r="F89" t="str">
            <v>Y</v>
          </cell>
          <cell r="G89" t="str">
            <v>Y</v>
          </cell>
          <cell r="H89" t="str">
            <v>Y</v>
          </cell>
          <cell r="I89" t="str">
            <v>Y</v>
          </cell>
          <cell r="J89">
            <v>0</v>
          </cell>
          <cell r="K89" t="str">
            <v>Y</v>
          </cell>
          <cell r="L89">
            <v>0</v>
          </cell>
          <cell r="M89" t="str">
            <v>Y</v>
          </cell>
          <cell r="N89">
            <v>0</v>
          </cell>
          <cell r="O89" t="str">
            <v>Y</v>
          </cell>
          <cell r="P89" t="str">
            <v/>
          </cell>
          <cell r="Q89" t="str">
            <v>Y</v>
          </cell>
          <cell r="R89" t="str">
            <v>Y</v>
          </cell>
          <cell r="S89">
            <v>0</v>
          </cell>
          <cell r="T89" t="str">
            <v>Y</v>
          </cell>
          <cell r="U89">
            <v>0</v>
          </cell>
          <cell r="V89" t="str">
            <v>Y</v>
          </cell>
          <cell r="W89" t="str">
            <v/>
          </cell>
          <cell r="X89" t="str">
            <v>Y</v>
          </cell>
          <cell r="Y89" t="str">
            <v>Y</v>
          </cell>
          <cell r="Z89" t="str">
            <v/>
          </cell>
          <cell r="AA89" t="str">
            <v>Y</v>
          </cell>
          <cell r="AB89">
            <v>0</v>
          </cell>
          <cell r="AC89" t="str">
            <v>Y</v>
          </cell>
          <cell r="AD89">
            <v>0</v>
          </cell>
          <cell r="AG89">
            <v>72500.999999999534</v>
          </cell>
          <cell r="AH89">
            <v>0</v>
          </cell>
          <cell r="AI89">
            <v>72500.999999999534</v>
          </cell>
          <cell r="AJ89">
            <v>0.51000000000203727</v>
          </cell>
          <cell r="AK89">
            <v>72501.509999999544</v>
          </cell>
        </row>
        <row r="90">
          <cell r="A90">
            <v>3788</v>
          </cell>
          <cell r="B90">
            <v>2521</v>
          </cell>
          <cell r="C90" t="str">
            <v>Holt Farm C I Hawkwell</v>
          </cell>
          <cell r="D90" t="str">
            <v>Y</v>
          </cell>
          <cell r="E90" t="str">
            <v>Y</v>
          </cell>
          <cell r="F90" t="str">
            <v>Y</v>
          </cell>
          <cell r="G90" t="str">
            <v>Y</v>
          </cell>
          <cell r="H90" t="str">
            <v>Y</v>
          </cell>
          <cell r="I90" t="str">
            <v>Y</v>
          </cell>
          <cell r="J90">
            <v>0</v>
          </cell>
          <cell r="K90" t="str">
            <v>Y</v>
          </cell>
          <cell r="L90">
            <v>0</v>
          </cell>
          <cell r="M90" t="str">
            <v>Y</v>
          </cell>
          <cell r="N90">
            <v>0</v>
          </cell>
          <cell r="O90" t="str">
            <v>Y</v>
          </cell>
          <cell r="P90" t="str">
            <v/>
          </cell>
          <cell r="Q90" t="str">
            <v>Y</v>
          </cell>
          <cell r="R90" t="str">
            <v>Y</v>
          </cell>
          <cell r="S90">
            <v>0</v>
          </cell>
          <cell r="T90" t="str">
            <v>Y</v>
          </cell>
          <cell r="U90">
            <v>0</v>
          </cell>
          <cell r="V90" t="str">
            <v>Y</v>
          </cell>
          <cell r="W90" t="str">
            <v/>
          </cell>
          <cell r="X90" t="str">
            <v>Y</v>
          </cell>
          <cell r="Y90" t="str">
            <v>Y</v>
          </cell>
          <cell r="Z90" t="str">
            <v/>
          </cell>
          <cell r="AA90" t="str">
            <v>Y</v>
          </cell>
          <cell r="AB90">
            <v>0</v>
          </cell>
          <cell r="AC90" t="str">
            <v>Y</v>
          </cell>
          <cell r="AD90">
            <v>0</v>
          </cell>
          <cell r="AG90">
            <v>137460.39999999967</v>
          </cell>
          <cell r="AH90">
            <v>0</v>
          </cell>
          <cell r="AI90">
            <v>137460.39999999967</v>
          </cell>
          <cell r="AJ90">
            <v>0</v>
          </cell>
          <cell r="AK90">
            <v>137460.39999999967</v>
          </cell>
        </row>
        <row r="91">
          <cell r="A91">
            <v>2682</v>
          </cell>
          <cell r="B91">
            <v>3006</v>
          </cell>
          <cell r="C91" t="str">
            <v>Holy Trinity CE P Halstead</v>
          </cell>
          <cell r="D91" t="str">
            <v>Y</v>
          </cell>
          <cell r="E91" t="str">
            <v>Y</v>
          </cell>
          <cell r="F91" t="str">
            <v>Y</v>
          </cell>
          <cell r="G91" t="str">
            <v>Y</v>
          </cell>
          <cell r="H91" t="str">
            <v>Y</v>
          </cell>
          <cell r="I91" t="str">
            <v>Y</v>
          </cell>
          <cell r="J91">
            <v>0</v>
          </cell>
          <cell r="K91" t="str">
            <v>Y</v>
          </cell>
          <cell r="L91">
            <v>0</v>
          </cell>
          <cell r="M91" t="str">
            <v>Y</v>
          </cell>
          <cell r="N91">
            <v>0</v>
          </cell>
          <cell r="O91" t="str">
            <v>Y</v>
          </cell>
          <cell r="P91" t="str">
            <v/>
          </cell>
          <cell r="Q91" t="str">
            <v>Y</v>
          </cell>
          <cell r="R91" t="str">
            <v>Y</v>
          </cell>
          <cell r="S91">
            <v>0</v>
          </cell>
          <cell r="T91" t="str">
            <v>Y</v>
          </cell>
          <cell r="U91">
            <v>0</v>
          </cell>
          <cell r="V91" t="str">
            <v>Y</v>
          </cell>
          <cell r="W91" t="str">
            <v/>
          </cell>
          <cell r="X91" t="str">
            <v>Y</v>
          </cell>
          <cell r="Y91" t="str">
            <v>Y</v>
          </cell>
          <cell r="Z91" t="str">
            <v/>
          </cell>
          <cell r="AA91" t="str">
            <v>Y</v>
          </cell>
          <cell r="AB91">
            <v>0</v>
          </cell>
          <cell r="AC91" t="str">
            <v>Y</v>
          </cell>
          <cell r="AD91">
            <v>0</v>
          </cell>
          <cell r="AG91">
            <v>189219.52000000002</v>
          </cell>
          <cell r="AH91">
            <v>0</v>
          </cell>
          <cell r="AI91">
            <v>189219.52000000002</v>
          </cell>
          <cell r="AJ91">
            <v>0</v>
          </cell>
          <cell r="AK91">
            <v>189219.52000000002</v>
          </cell>
        </row>
        <row r="92">
          <cell r="A92">
            <v>4824</v>
          </cell>
          <cell r="B92">
            <v>5276</v>
          </cell>
          <cell r="C92" t="str">
            <v>Howbridge Infant School</v>
          </cell>
          <cell r="D92" t="str">
            <v>Y</v>
          </cell>
          <cell r="E92" t="str">
            <v>Y</v>
          </cell>
          <cell r="F92" t="str">
            <v>Y</v>
          </cell>
          <cell r="G92" t="str">
            <v>Y</v>
          </cell>
          <cell r="H92" t="str">
            <v>Y</v>
          </cell>
          <cell r="I92" t="str">
            <v>Y</v>
          </cell>
          <cell r="J92">
            <v>0</v>
          </cell>
          <cell r="K92" t="str">
            <v>Y</v>
          </cell>
          <cell r="L92">
            <v>0</v>
          </cell>
          <cell r="M92" t="str">
            <v>Y</v>
          </cell>
          <cell r="N92">
            <v>0</v>
          </cell>
          <cell r="O92" t="str">
            <v>Y</v>
          </cell>
          <cell r="P92" t="str">
            <v/>
          </cell>
          <cell r="Q92" t="str">
            <v>Y</v>
          </cell>
          <cell r="R92" t="str">
            <v>Y</v>
          </cell>
          <cell r="S92">
            <v>0</v>
          </cell>
          <cell r="T92" t="str">
            <v>Y</v>
          </cell>
          <cell r="U92">
            <v>0</v>
          </cell>
          <cell r="V92" t="str">
            <v>Y</v>
          </cell>
          <cell r="W92" t="str">
            <v/>
          </cell>
          <cell r="X92" t="str">
            <v>Y</v>
          </cell>
          <cell r="Y92" t="str">
            <v>Y</v>
          </cell>
          <cell r="Z92" t="str">
            <v/>
          </cell>
          <cell r="AA92" t="str">
            <v>Y</v>
          </cell>
          <cell r="AB92">
            <v>0</v>
          </cell>
          <cell r="AC92" t="str">
            <v>Y</v>
          </cell>
          <cell r="AD92">
            <v>0</v>
          </cell>
          <cell r="AG92">
            <v>344518.55999999959</v>
          </cell>
          <cell r="AH92">
            <v>0</v>
          </cell>
          <cell r="AI92">
            <v>344518.55999999959</v>
          </cell>
          <cell r="AJ92">
            <v>0</v>
          </cell>
          <cell r="AK92">
            <v>344518.55999999959</v>
          </cell>
        </row>
        <row r="93">
          <cell r="A93">
            <v>3064</v>
          </cell>
          <cell r="B93">
            <v>3422</v>
          </cell>
          <cell r="C93" t="str">
            <v>Ingrave Johnstone CE P</v>
          </cell>
          <cell r="D93" t="str">
            <v>Y</v>
          </cell>
          <cell r="E93" t="str">
            <v>Y</v>
          </cell>
          <cell r="F93" t="str">
            <v>Y</v>
          </cell>
          <cell r="G93" t="str">
            <v>Y</v>
          </cell>
          <cell r="H93" t="str">
            <v>Y</v>
          </cell>
          <cell r="I93" t="str">
            <v>Y</v>
          </cell>
          <cell r="J93">
            <v>0</v>
          </cell>
          <cell r="K93" t="str">
            <v>Y</v>
          </cell>
          <cell r="L93">
            <v>0</v>
          </cell>
          <cell r="M93" t="str">
            <v>Y</v>
          </cell>
          <cell r="N93">
            <v>0</v>
          </cell>
          <cell r="O93" t="str">
            <v>Y</v>
          </cell>
          <cell r="P93" t="str">
            <v/>
          </cell>
          <cell r="Q93" t="str">
            <v>Y</v>
          </cell>
          <cell r="R93" t="str">
            <v>Y</v>
          </cell>
          <cell r="S93">
            <v>0</v>
          </cell>
          <cell r="T93" t="str">
            <v>Y</v>
          </cell>
          <cell r="U93">
            <v>0</v>
          </cell>
          <cell r="V93" t="str">
            <v>Y</v>
          </cell>
          <cell r="W93" t="str">
            <v/>
          </cell>
          <cell r="X93" t="str">
            <v>Y</v>
          </cell>
          <cell r="Y93" t="str">
            <v>Y</v>
          </cell>
          <cell r="Z93" t="str">
            <v/>
          </cell>
          <cell r="AA93" t="str">
            <v>Y</v>
          </cell>
          <cell r="AB93">
            <v>0</v>
          </cell>
          <cell r="AC93" t="str">
            <v>Y</v>
          </cell>
          <cell r="AD93">
            <v>0</v>
          </cell>
          <cell r="AG93">
            <v>97613.690000000177</v>
          </cell>
          <cell r="AH93">
            <v>0</v>
          </cell>
          <cell r="AI93">
            <v>97613.690000000177</v>
          </cell>
          <cell r="AJ93">
            <v>18837.259999999998</v>
          </cell>
          <cell r="AK93">
            <v>116450.95000000017</v>
          </cell>
        </row>
        <row r="94">
          <cell r="A94">
            <v>1372</v>
          </cell>
          <cell r="B94">
            <v>2300</v>
          </cell>
          <cell r="C94" t="str">
            <v>John Bunyan C P &amp; N Braintree</v>
          </cell>
          <cell r="D94" t="str">
            <v>Y</v>
          </cell>
          <cell r="E94" t="str">
            <v>Y</v>
          </cell>
          <cell r="F94" t="str">
            <v>Y</v>
          </cell>
          <cell r="G94" t="str">
            <v>Y</v>
          </cell>
          <cell r="H94" t="str">
            <v>Y</v>
          </cell>
          <cell r="I94" t="str">
            <v>Y</v>
          </cell>
          <cell r="J94">
            <v>0</v>
          </cell>
          <cell r="K94" t="str">
            <v>Y</v>
          </cell>
          <cell r="L94">
            <v>0</v>
          </cell>
          <cell r="M94" t="str">
            <v>Y</v>
          </cell>
          <cell r="N94">
            <v>0</v>
          </cell>
          <cell r="O94" t="str">
            <v>Y</v>
          </cell>
          <cell r="P94" t="str">
            <v/>
          </cell>
          <cell r="Q94" t="str">
            <v>Y</v>
          </cell>
          <cell r="R94" t="str">
            <v>Y</v>
          </cell>
          <cell r="S94">
            <v>0</v>
          </cell>
          <cell r="T94" t="str">
            <v>Y</v>
          </cell>
          <cell r="U94">
            <v>0</v>
          </cell>
          <cell r="V94" t="str">
            <v>Y</v>
          </cell>
          <cell r="W94" t="str">
            <v/>
          </cell>
          <cell r="X94" t="str">
            <v>Y</v>
          </cell>
          <cell r="Y94" t="str">
            <v>Y</v>
          </cell>
          <cell r="Z94" t="str">
            <v/>
          </cell>
          <cell r="AA94" t="str">
            <v>Y</v>
          </cell>
          <cell r="AB94">
            <v>0</v>
          </cell>
          <cell r="AC94" t="str">
            <v>Y</v>
          </cell>
          <cell r="AD94">
            <v>0</v>
          </cell>
          <cell r="AG94">
            <v>163328.70000000112</v>
          </cell>
          <cell r="AH94">
            <v>0</v>
          </cell>
          <cell r="AI94">
            <v>163328.70000000112</v>
          </cell>
          <cell r="AJ94">
            <v>4722.5</v>
          </cell>
          <cell r="AK94">
            <v>168051.20000000112</v>
          </cell>
        </row>
        <row r="95">
          <cell r="A95">
            <v>1832</v>
          </cell>
          <cell r="B95">
            <v>3001</v>
          </cell>
          <cell r="C95" t="str">
            <v>Kendall CE P Colchester</v>
          </cell>
          <cell r="D95" t="str">
            <v>Y</v>
          </cell>
          <cell r="E95" t="str">
            <v>Y</v>
          </cell>
          <cell r="F95" t="str">
            <v>Y</v>
          </cell>
          <cell r="G95" t="str">
            <v>Y</v>
          </cell>
          <cell r="H95" t="str">
            <v>Y</v>
          </cell>
          <cell r="I95" t="str">
            <v>Y</v>
          </cell>
          <cell r="J95">
            <v>0</v>
          </cell>
          <cell r="K95" t="str">
            <v>Y</v>
          </cell>
          <cell r="L95">
            <v>0</v>
          </cell>
          <cell r="M95" t="str">
            <v>Y</v>
          </cell>
          <cell r="N95">
            <v>0</v>
          </cell>
          <cell r="O95" t="str">
            <v>Y</v>
          </cell>
          <cell r="P95" t="str">
            <v/>
          </cell>
          <cell r="Q95" t="str">
            <v>Y</v>
          </cell>
          <cell r="R95" t="str">
            <v>Y</v>
          </cell>
          <cell r="S95">
            <v>0</v>
          </cell>
          <cell r="T95" t="str">
            <v>Y</v>
          </cell>
          <cell r="U95">
            <v>0</v>
          </cell>
          <cell r="V95" t="str">
            <v>Y</v>
          </cell>
          <cell r="W95" t="str">
            <v/>
          </cell>
          <cell r="X95" t="str">
            <v>Y</v>
          </cell>
          <cell r="Y95" t="str">
            <v>Y</v>
          </cell>
          <cell r="Z95" t="str">
            <v/>
          </cell>
          <cell r="AA95" t="str">
            <v>Y</v>
          </cell>
          <cell r="AB95">
            <v>0</v>
          </cell>
          <cell r="AC95" t="str">
            <v>Y</v>
          </cell>
          <cell r="AD95">
            <v>0</v>
          </cell>
          <cell r="AG95">
            <v>132861.54999999999</v>
          </cell>
          <cell r="AH95">
            <v>0</v>
          </cell>
          <cell r="AI95">
            <v>132861.54999999999</v>
          </cell>
          <cell r="AJ95">
            <v>0</v>
          </cell>
          <cell r="AK95">
            <v>132861.54999999999</v>
          </cell>
        </row>
        <row r="96">
          <cell r="A96">
            <v>1836</v>
          </cell>
          <cell r="B96">
            <v>2017</v>
          </cell>
          <cell r="C96" t="str">
            <v>Kings Ford C I &amp; N Colchester</v>
          </cell>
          <cell r="D96" t="str">
            <v>Y</v>
          </cell>
          <cell r="E96" t="str">
            <v>Y</v>
          </cell>
          <cell r="F96" t="str">
            <v>Y</v>
          </cell>
          <cell r="G96" t="str">
            <v>N</v>
          </cell>
          <cell r="H96" t="str">
            <v>N</v>
          </cell>
          <cell r="I96" t="str">
            <v>Y</v>
          </cell>
          <cell r="J96">
            <v>0</v>
          </cell>
          <cell r="K96" t="str">
            <v>Y</v>
          </cell>
          <cell r="L96">
            <v>0</v>
          </cell>
          <cell r="M96" t="str">
            <v>Y</v>
          </cell>
          <cell r="N96">
            <v>0</v>
          </cell>
          <cell r="O96" t="str">
            <v>Y</v>
          </cell>
          <cell r="P96" t="str">
            <v/>
          </cell>
          <cell r="Q96" t="str">
            <v>Y</v>
          </cell>
          <cell r="R96" t="str">
            <v>N</v>
          </cell>
          <cell r="S96">
            <v>735.84</v>
          </cell>
          <cell r="T96" t="str">
            <v>Y</v>
          </cell>
          <cell r="U96">
            <v>0</v>
          </cell>
          <cell r="V96" t="str">
            <v>Y</v>
          </cell>
          <cell r="W96" t="str">
            <v/>
          </cell>
          <cell r="X96" t="str">
            <v>Y</v>
          </cell>
          <cell r="Y96" t="str">
            <v>Y</v>
          </cell>
          <cell r="Z96" t="str">
            <v/>
          </cell>
          <cell r="AA96" t="str">
            <v>Y</v>
          </cell>
          <cell r="AB96">
            <v>0</v>
          </cell>
          <cell r="AC96" t="str">
            <v>Y</v>
          </cell>
          <cell r="AD96">
            <v>0</v>
          </cell>
          <cell r="AG96">
            <v>9317.6599999996834</v>
          </cell>
          <cell r="AH96">
            <v>0</v>
          </cell>
          <cell r="AI96">
            <v>9317.6599999996834</v>
          </cell>
          <cell r="AJ96">
            <v>179.52999999999884</v>
          </cell>
          <cell r="AK96">
            <v>9497.1899999996822</v>
          </cell>
        </row>
        <row r="97">
          <cell r="A97">
            <v>1122</v>
          </cell>
          <cell r="B97">
            <v>5228</v>
          </cell>
          <cell r="C97" t="str">
            <v>Kingswood Primary School</v>
          </cell>
          <cell r="D97" t="str">
            <v>Y</v>
          </cell>
          <cell r="E97" t="str">
            <v>Y</v>
          </cell>
          <cell r="F97" t="str">
            <v>Y</v>
          </cell>
          <cell r="G97" t="str">
            <v>Y</v>
          </cell>
          <cell r="H97" t="str">
            <v>Y</v>
          </cell>
          <cell r="I97" t="str">
            <v>Y</v>
          </cell>
          <cell r="J97">
            <v>0</v>
          </cell>
          <cell r="K97" t="str">
            <v>Y</v>
          </cell>
          <cell r="L97">
            <v>0</v>
          </cell>
          <cell r="M97" t="str">
            <v>Y</v>
          </cell>
          <cell r="N97">
            <v>0</v>
          </cell>
          <cell r="O97" t="str">
            <v>Y</v>
          </cell>
          <cell r="P97" t="str">
            <v/>
          </cell>
          <cell r="Q97" t="str">
            <v>Y</v>
          </cell>
          <cell r="R97" t="str">
            <v>Y</v>
          </cell>
          <cell r="S97">
            <v>0</v>
          </cell>
          <cell r="T97" t="str">
            <v>Y</v>
          </cell>
          <cell r="U97">
            <v>0</v>
          </cell>
          <cell r="V97" t="str">
            <v>Y</v>
          </cell>
          <cell r="W97" t="str">
            <v/>
          </cell>
          <cell r="X97" t="str">
            <v>Y</v>
          </cell>
          <cell r="Y97" t="str">
            <v>Y</v>
          </cell>
          <cell r="Z97" t="str">
            <v/>
          </cell>
          <cell r="AA97" t="str">
            <v>Y</v>
          </cell>
          <cell r="AB97">
            <v>0</v>
          </cell>
          <cell r="AC97" t="str">
            <v>Y</v>
          </cell>
          <cell r="AD97">
            <v>0</v>
          </cell>
          <cell r="AG97">
            <v>495375.32000000076</v>
          </cell>
          <cell r="AH97">
            <v>0</v>
          </cell>
          <cell r="AI97">
            <v>495375.32000000076</v>
          </cell>
          <cell r="AJ97">
            <v>0</v>
          </cell>
          <cell r="AK97">
            <v>495375.32000000076</v>
          </cell>
        </row>
        <row r="98">
          <cell r="A98">
            <v>3216</v>
          </cell>
          <cell r="B98">
            <v>2039</v>
          </cell>
          <cell r="C98" t="str">
            <v>Langham C P</v>
          </cell>
          <cell r="D98" t="str">
            <v>Y</v>
          </cell>
          <cell r="E98" t="str">
            <v>Y</v>
          </cell>
          <cell r="F98" t="str">
            <v>Y</v>
          </cell>
          <cell r="G98" t="str">
            <v>Y</v>
          </cell>
          <cell r="H98" t="str">
            <v>Y</v>
          </cell>
          <cell r="I98" t="str">
            <v>Y</v>
          </cell>
          <cell r="J98">
            <v>0</v>
          </cell>
          <cell r="K98" t="str">
            <v>Y</v>
          </cell>
          <cell r="L98">
            <v>0</v>
          </cell>
          <cell r="M98" t="str">
            <v>Y</v>
          </cell>
          <cell r="N98">
            <v>0</v>
          </cell>
          <cell r="O98" t="str">
            <v>Y</v>
          </cell>
          <cell r="P98" t="str">
            <v/>
          </cell>
          <cell r="Q98" t="str">
            <v>Y</v>
          </cell>
          <cell r="R98" t="str">
            <v>Y</v>
          </cell>
          <cell r="S98">
            <v>0</v>
          </cell>
          <cell r="T98" t="str">
            <v>Y</v>
          </cell>
          <cell r="U98">
            <v>0</v>
          </cell>
          <cell r="V98" t="str">
            <v>Y</v>
          </cell>
          <cell r="W98" t="str">
            <v/>
          </cell>
          <cell r="X98" t="str">
            <v>Y</v>
          </cell>
          <cell r="Y98" t="str">
            <v>Y</v>
          </cell>
          <cell r="Z98" t="str">
            <v/>
          </cell>
          <cell r="AA98" t="str">
            <v>Y</v>
          </cell>
          <cell r="AB98">
            <v>0</v>
          </cell>
          <cell r="AC98" t="str">
            <v>Y</v>
          </cell>
          <cell r="AD98">
            <v>0</v>
          </cell>
          <cell r="AG98">
            <v>6609.3800000000047</v>
          </cell>
          <cell r="AH98">
            <v>0</v>
          </cell>
          <cell r="AI98">
            <v>6609.3800000000047</v>
          </cell>
          <cell r="AJ98">
            <v>0</v>
          </cell>
          <cell r="AK98">
            <v>6609.3800000000047</v>
          </cell>
        </row>
        <row r="99">
          <cell r="A99">
            <v>3232</v>
          </cell>
          <cell r="B99">
            <v>5257</v>
          </cell>
          <cell r="C99" t="str">
            <v>Lawford CE Primary School</v>
          </cell>
          <cell r="D99" t="str">
            <v>Y</v>
          </cell>
          <cell r="E99" t="str">
            <v>Y</v>
          </cell>
          <cell r="F99" t="str">
            <v>Y</v>
          </cell>
          <cell r="G99" t="str">
            <v>Y</v>
          </cell>
          <cell r="H99" t="str">
            <v>Y</v>
          </cell>
          <cell r="I99" t="str">
            <v>Y</v>
          </cell>
          <cell r="J99">
            <v>0</v>
          </cell>
          <cell r="K99" t="str">
            <v>Y</v>
          </cell>
          <cell r="L99">
            <v>0</v>
          </cell>
          <cell r="M99" t="str">
            <v>Y</v>
          </cell>
          <cell r="N99">
            <v>0</v>
          </cell>
          <cell r="O99" t="str">
            <v>Y</v>
          </cell>
          <cell r="P99" t="str">
            <v/>
          </cell>
          <cell r="Q99" t="str">
            <v>Y</v>
          </cell>
          <cell r="R99" t="str">
            <v>Y</v>
          </cell>
          <cell r="S99">
            <v>0</v>
          </cell>
          <cell r="T99" t="str">
            <v>Y</v>
          </cell>
          <cell r="U99">
            <v>0</v>
          </cell>
          <cell r="V99" t="str">
            <v>Y</v>
          </cell>
          <cell r="W99" t="str">
            <v/>
          </cell>
          <cell r="X99" t="str">
            <v>Y</v>
          </cell>
          <cell r="Y99" t="str">
            <v>Y</v>
          </cell>
          <cell r="Z99" t="str">
            <v/>
          </cell>
          <cell r="AA99" t="str">
            <v>Y</v>
          </cell>
          <cell r="AB99">
            <v>0</v>
          </cell>
          <cell r="AC99" t="str">
            <v>Y</v>
          </cell>
          <cell r="AD99">
            <v>0</v>
          </cell>
          <cell r="AG99">
            <v>210048.8899999999</v>
          </cell>
          <cell r="AH99">
            <v>0</v>
          </cell>
          <cell r="AI99">
            <v>210048.8899999999</v>
          </cell>
          <cell r="AJ99">
            <v>18968.099999999999</v>
          </cell>
          <cell r="AK99">
            <v>229016.9899999999</v>
          </cell>
        </row>
        <row r="100">
          <cell r="A100">
            <v>3246</v>
          </cell>
          <cell r="B100">
            <v>3026</v>
          </cell>
          <cell r="C100" t="str">
            <v>Layer de la Haye CE P</v>
          </cell>
          <cell r="D100" t="str">
            <v>Y</v>
          </cell>
          <cell r="E100" t="str">
            <v>Y</v>
          </cell>
          <cell r="F100" t="str">
            <v>Y</v>
          </cell>
          <cell r="G100" t="str">
            <v>Y</v>
          </cell>
          <cell r="H100" t="str">
            <v>Y</v>
          </cell>
          <cell r="I100" t="str">
            <v>Y</v>
          </cell>
          <cell r="J100">
            <v>0</v>
          </cell>
          <cell r="K100" t="str">
            <v>Y</v>
          </cell>
          <cell r="L100">
            <v>0</v>
          </cell>
          <cell r="M100" t="str">
            <v>Y</v>
          </cell>
          <cell r="N100">
            <v>0</v>
          </cell>
          <cell r="O100" t="str">
            <v>Y</v>
          </cell>
          <cell r="P100" t="str">
            <v/>
          </cell>
          <cell r="Q100" t="str">
            <v>Y</v>
          </cell>
          <cell r="R100" t="str">
            <v>Y</v>
          </cell>
          <cell r="S100">
            <v>0</v>
          </cell>
          <cell r="T100" t="str">
            <v>Y</v>
          </cell>
          <cell r="U100">
            <v>0</v>
          </cell>
          <cell r="V100" t="str">
            <v>Y</v>
          </cell>
          <cell r="W100" t="str">
            <v/>
          </cell>
          <cell r="X100" t="str">
            <v>Y</v>
          </cell>
          <cell r="Y100" t="str">
            <v>Y</v>
          </cell>
          <cell r="Z100" t="str">
            <v/>
          </cell>
          <cell r="AA100" t="str">
            <v>Y</v>
          </cell>
          <cell r="AB100">
            <v>0</v>
          </cell>
          <cell r="AC100" t="str">
            <v>Y</v>
          </cell>
          <cell r="AD100">
            <v>0</v>
          </cell>
          <cell r="AG100">
            <v>122374.71999999997</v>
          </cell>
          <cell r="AH100">
            <v>0</v>
          </cell>
          <cell r="AI100">
            <v>122374.71999999997</v>
          </cell>
          <cell r="AJ100">
            <v>0</v>
          </cell>
          <cell r="AK100">
            <v>122374.71999999997</v>
          </cell>
        </row>
        <row r="101">
          <cell r="A101">
            <v>4656</v>
          </cell>
          <cell r="B101">
            <v>5242</v>
          </cell>
          <cell r="C101" t="str">
            <v>Leverton Primary School</v>
          </cell>
          <cell r="D101" t="str">
            <v>Y</v>
          </cell>
          <cell r="E101" t="str">
            <v>Y</v>
          </cell>
          <cell r="F101" t="str">
            <v>Y</v>
          </cell>
          <cell r="G101" t="str">
            <v>Y</v>
          </cell>
          <cell r="H101" t="str">
            <v>Y</v>
          </cell>
          <cell r="I101" t="str">
            <v>Y</v>
          </cell>
          <cell r="J101">
            <v>0</v>
          </cell>
          <cell r="K101" t="str">
            <v>Y</v>
          </cell>
          <cell r="L101">
            <v>0</v>
          </cell>
          <cell r="M101" t="str">
            <v>Y</v>
          </cell>
          <cell r="N101">
            <v>0</v>
          </cell>
          <cell r="O101" t="str">
            <v>Y</v>
          </cell>
          <cell r="P101" t="str">
            <v/>
          </cell>
          <cell r="Q101" t="str">
            <v>Y</v>
          </cell>
          <cell r="R101" t="str">
            <v>Y</v>
          </cell>
          <cell r="S101">
            <v>0</v>
          </cell>
          <cell r="T101" t="str">
            <v>Y</v>
          </cell>
          <cell r="U101">
            <v>0</v>
          </cell>
          <cell r="V101" t="str">
            <v>Y</v>
          </cell>
          <cell r="W101" t="str">
            <v/>
          </cell>
          <cell r="X101" t="str">
            <v>Y</v>
          </cell>
          <cell r="Y101" t="str">
            <v>Y</v>
          </cell>
          <cell r="Z101" t="str">
            <v/>
          </cell>
          <cell r="AA101" t="str">
            <v>Y</v>
          </cell>
          <cell r="AB101">
            <v>0</v>
          </cell>
          <cell r="AC101" t="str">
            <v>Y</v>
          </cell>
          <cell r="AD101">
            <v>0</v>
          </cell>
          <cell r="AG101">
            <v>113782.73000000045</v>
          </cell>
          <cell r="AH101">
            <v>0</v>
          </cell>
          <cell r="AI101">
            <v>113782.73000000045</v>
          </cell>
          <cell r="AJ101">
            <v>15000</v>
          </cell>
          <cell r="AK101">
            <v>128782.73000000045</v>
          </cell>
        </row>
        <row r="102">
          <cell r="A102">
            <v>1838</v>
          </cell>
          <cell r="B102">
            <v>2006</v>
          </cell>
          <cell r="C102" t="str">
            <v>Lexden C P Colchester</v>
          </cell>
          <cell r="D102" t="str">
            <v>Y</v>
          </cell>
          <cell r="E102" t="str">
            <v>Y</v>
          </cell>
          <cell r="F102" t="str">
            <v>Y</v>
          </cell>
          <cell r="G102" t="str">
            <v>Y</v>
          </cell>
          <cell r="H102" t="str">
            <v>Y</v>
          </cell>
          <cell r="I102" t="str">
            <v>Y</v>
          </cell>
          <cell r="J102">
            <v>0</v>
          </cell>
          <cell r="K102" t="str">
            <v>Y</v>
          </cell>
          <cell r="L102">
            <v>0</v>
          </cell>
          <cell r="M102" t="str">
            <v>Y</v>
          </cell>
          <cell r="N102">
            <v>0</v>
          </cell>
          <cell r="O102" t="str">
            <v>Y</v>
          </cell>
          <cell r="P102" t="str">
            <v/>
          </cell>
          <cell r="Q102" t="str">
            <v>Y</v>
          </cell>
          <cell r="R102" t="str">
            <v>Y</v>
          </cell>
          <cell r="S102">
            <v>0</v>
          </cell>
          <cell r="T102" t="str">
            <v>Y</v>
          </cell>
          <cell r="U102">
            <v>0</v>
          </cell>
          <cell r="V102" t="str">
            <v>Y</v>
          </cell>
          <cell r="W102" t="str">
            <v/>
          </cell>
          <cell r="X102" t="str">
            <v>Y</v>
          </cell>
          <cell r="Y102" t="str">
            <v>Y</v>
          </cell>
          <cell r="Z102" t="str">
            <v/>
          </cell>
          <cell r="AA102" t="str">
            <v>Y</v>
          </cell>
          <cell r="AB102">
            <v>0</v>
          </cell>
          <cell r="AC102" t="str">
            <v>Y</v>
          </cell>
          <cell r="AD102">
            <v>0</v>
          </cell>
          <cell r="AG102">
            <v>154865.51999999979</v>
          </cell>
          <cell r="AH102">
            <v>0</v>
          </cell>
          <cell r="AI102">
            <v>154865.51999999979</v>
          </cell>
          <cell r="AJ102">
            <v>4614.0200000000004</v>
          </cell>
          <cell r="AK102">
            <v>159479.53999999978</v>
          </cell>
        </row>
        <row r="103">
          <cell r="A103">
            <v>1734</v>
          </cell>
          <cell r="B103">
            <v>2647</v>
          </cell>
          <cell r="C103" t="str">
            <v>Limes Farm C J The Chigwell</v>
          </cell>
          <cell r="D103" t="str">
            <v>Y</v>
          </cell>
          <cell r="E103" t="str">
            <v>Y</v>
          </cell>
          <cell r="F103" t="str">
            <v>Y</v>
          </cell>
          <cell r="G103" t="str">
            <v>Y</v>
          </cell>
          <cell r="H103" t="str">
            <v>Y</v>
          </cell>
          <cell r="I103" t="str">
            <v>Y</v>
          </cell>
          <cell r="J103">
            <v>0</v>
          </cell>
          <cell r="K103" t="str">
            <v>Y</v>
          </cell>
          <cell r="L103">
            <v>0</v>
          </cell>
          <cell r="M103" t="str">
            <v>Y</v>
          </cell>
          <cell r="N103">
            <v>0</v>
          </cell>
          <cell r="O103" t="str">
            <v>Y</v>
          </cell>
          <cell r="P103" t="str">
            <v/>
          </cell>
          <cell r="Q103" t="str">
            <v>Y</v>
          </cell>
          <cell r="R103" t="str">
            <v>Y</v>
          </cell>
          <cell r="S103">
            <v>0</v>
          </cell>
          <cell r="T103" t="str">
            <v>Y</v>
          </cell>
          <cell r="U103">
            <v>0</v>
          </cell>
          <cell r="V103" t="str">
            <v>Y</v>
          </cell>
          <cell r="W103" t="str">
            <v/>
          </cell>
          <cell r="X103" t="str">
            <v>Y</v>
          </cell>
          <cell r="Y103" t="str">
            <v>Y</v>
          </cell>
          <cell r="Z103" t="str">
            <v/>
          </cell>
          <cell r="AA103" t="str">
            <v>Y</v>
          </cell>
          <cell r="AB103">
            <v>0</v>
          </cell>
          <cell r="AC103" t="str">
            <v>Y</v>
          </cell>
          <cell r="AD103">
            <v>0</v>
          </cell>
          <cell r="AG103">
            <v>173792.12999999989</v>
          </cell>
          <cell r="AH103">
            <v>0</v>
          </cell>
          <cell r="AI103">
            <v>173792.12999999989</v>
          </cell>
          <cell r="AJ103">
            <v>0</v>
          </cell>
          <cell r="AK103">
            <v>173792.12999999989</v>
          </cell>
        </row>
        <row r="104">
          <cell r="A104">
            <v>3262</v>
          </cell>
          <cell r="B104">
            <v>3610</v>
          </cell>
          <cell r="C104" t="str">
            <v>Little Hallingbury CE P</v>
          </cell>
          <cell r="D104" t="str">
            <v>Y</v>
          </cell>
          <cell r="E104" t="str">
            <v>Y</v>
          </cell>
          <cell r="F104" t="str">
            <v>Y</v>
          </cell>
          <cell r="G104" t="str">
            <v>Y</v>
          </cell>
          <cell r="H104" t="str">
            <v>Y</v>
          </cell>
          <cell r="I104" t="str">
            <v>Y</v>
          </cell>
          <cell r="J104">
            <v>0</v>
          </cell>
          <cell r="K104" t="str">
            <v>Y</v>
          </cell>
          <cell r="L104">
            <v>0</v>
          </cell>
          <cell r="M104" t="str">
            <v>Y</v>
          </cell>
          <cell r="N104">
            <v>0</v>
          </cell>
          <cell r="O104" t="str">
            <v>Y</v>
          </cell>
          <cell r="P104" t="str">
            <v/>
          </cell>
          <cell r="Q104" t="str">
            <v>Y</v>
          </cell>
          <cell r="R104" t="str">
            <v>Y</v>
          </cell>
          <cell r="S104">
            <v>0</v>
          </cell>
          <cell r="T104" t="str">
            <v>Y</v>
          </cell>
          <cell r="U104">
            <v>0</v>
          </cell>
          <cell r="V104" t="str">
            <v>Y</v>
          </cell>
          <cell r="W104" t="str">
            <v/>
          </cell>
          <cell r="X104" t="str">
            <v>Y</v>
          </cell>
          <cell r="Y104" t="str">
            <v>Y</v>
          </cell>
          <cell r="Z104" t="str">
            <v/>
          </cell>
          <cell r="AA104" t="str">
            <v>Y</v>
          </cell>
          <cell r="AB104">
            <v>0</v>
          </cell>
          <cell r="AC104" t="str">
            <v>Y</v>
          </cell>
          <cell r="AD104">
            <v>0</v>
          </cell>
          <cell r="AG104">
            <v>37609.719999999972</v>
          </cell>
          <cell r="AH104">
            <v>0</v>
          </cell>
          <cell r="AI104">
            <v>37609.719999999972</v>
          </cell>
          <cell r="AJ104">
            <v>9441</v>
          </cell>
          <cell r="AK104">
            <v>47050.719999999972</v>
          </cell>
        </row>
        <row r="105">
          <cell r="A105">
            <v>3278</v>
          </cell>
          <cell r="B105">
            <v>3530</v>
          </cell>
          <cell r="C105" t="str">
            <v>Little Waltham CE P</v>
          </cell>
          <cell r="D105" t="str">
            <v>Y</v>
          </cell>
          <cell r="E105" t="str">
            <v>Y</v>
          </cell>
          <cell r="F105" t="str">
            <v>Y</v>
          </cell>
          <cell r="G105" t="str">
            <v>Y</v>
          </cell>
          <cell r="H105" t="str">
            <v>Y</v>
          </cell>
          <cell r="I105" t="str">
            <v>Y</v>
          </cell>
          <cell r="J105">
            <v>0</v>
          </cell>
          <cell r="K105" t="str">
            <v>Y</v>
          </cell>
          <cell r="L105">
            <v>0</v>
          </cell>
          <cell r="M105" t="str">
            <v>Y</v>
          </cell>
          <cell r="N105">
            <v>0</v>
          </cell>
          <cell r="O105" t="str">
            <v>Y</v>
          </cell>
          <cell r="P105" t="str">
            <v/>
          </cell>
          <cell r="Q105" t="str">
            <v>Y</v>
          </cell>
          <cell r="R105" t="str">
            <v>Y</v>
          </cell>
          <cell r="S105">
            <v>0</v>
          </cell>
          <cell r="T105" t="str">
            <v>Y</v>
          </cell>
          <cell r="U105">
            <v>0</v>
          </cell>
          <cell r="V105" t="str">
            <v>Y</v>
          </cell>
          <cell r="W105" t="str">
            <v/>
          </cell>
          <cell r="X105" t="str">
            <v>Y</v>
          </cell>
          <cell r="Y105" t="str">
            <v>Y</v>
          </cell>
          <cell r="Z105" t="str">
            <v/>
          </cell>
          <cell r="AA105" t="str">
            <v>Y</v>
          </cell>
          <cell r="AB105">
            <v>0</v>
          </cell>
          <cell r="AC105" t="str">
            <v>Y</v>
          </cell>
          <cell r="AD105">
            <v>0</v>
          </cell>
          <cell r="AG105">
            <v>224667.21999999997</v>
          </cell>
          <cell r="AH105">
            <v>0</v>
          </cell>
          <cell r="AI105">
            <v>224667.21999999997</v>
          </cell>
          <cell r="AJ105">
            <v>21648.300000000003</v>
          </cell>
          <cell r="AK105">
            <v>246315.51999999996</v>
          </cell>
        </row>
        <row r="106">
          <cell r="A106">
            <v>2992</v>
          </cell>
          <cell r="B106">
            <v>2588</v>
          </cell>
          <cell r="C106" t="str">
            <v>Long Ridings C P Hutton</v>
          </cell>
          <cell r="D106" t="str">
            <v>Y</v>
          </cell>
          <cell r="E106" t="str">
            <v>Y</v>
          </cell>
          <cell r="F106" t="str">
            <v>Y</v>
          </cell>
          <cell r="G106" t="str">
            <v>Y</v>
          </cell>
          <cell r="H106" t="str">
            <v>Y</v>
          </cell>
          <cell r="I106" t="str">
            <v>Y</v>
          </cell>
          <cell r="J106">
            <v>0</v>
          </cell>
          <cell r="K106" t="str">
            <v>Y</v>
          </cell>
          <cell r="L106">
            <v>0</v>
          </cell>
          <cell r="M106" t="str">
            <v>Y</v>
          </cell>
          <cell r="N106">
            <v>0</v>
          </cell>
          <cell r="O106" t="str">
            <v>Y</v>
          </cell>
          <cell r="P106" t="str">
            <v/>
          </cell>
          <cell r="Q106" t="str">
            <v>Y</v>
          </cell>
          <cell r="R106" t="str">
            <v>Y</v>
          </cell>
          <cell r="S106">
            <v>0</v>
          </cell>
          <cell r="T106" t="str">
            <v>Y</v>
          </cell>
          <cell r="U106">
            <v>0</v>
          </cell>
          <cell r="V106" t="str">
            <v>Y</v>
          </cell>
          <cell r="W106" t="str">
            <v/>
          </cell>
          <cell r="X106" t="str">
            <v>Y</v>
          </cell>
          <cell r="Y106" t="str">
            <v>Y</v>
          </cell>
          <cell r="Z106" t="str">
            <v/>
          </cell>
          <cell r="AA106" t="str">
            <v>Y</v>
          </cell>
          <cell r="AB106">
            <v>0</v>
          </cell>
          <cell r="AC106" t="str">
            <v>Y</v>
          </cell>
          <cell r="AD106">
            <v>0</v>
          </cell>
          <cell r="AG106">
            <v>109772.89999999898</v>
          </cell>
          <cell r="AH106">
            <v>0</v>
          </cell>
          <cell r="AI106">
            <v>109772.89999999898</v>
          </cell>
          <cell r="AJ106">
            <v>6562.57</v>
          </cell>
          <cell r="AK106">
            <v>116335.46999999898</v>
          </cell>
        </row>
        <row r="107">
          <cell r="A107">
            <v>3350</v>
          </cell>
          <cell r="B107">
            <v>2750</v>
          </cell>
          <cell r="C107" t="str">
            <v>Manuden C P</v>
          </cell>
          <cell r="D107" t="str">
            <v>Y</v>
          </cell>
          <cell r="E107" t="str">
            <v>Y</v>
          </cell>
          <cell r="F107" t="str">
            <v>Y</v>
          </cell>
          <cell r="G107" t="str">
            <v>Y</v>
          </cell>
          <cell r="H107" t="str">
            <v>Y</v>
          </cell>
          <cell r="I107" t="str">
            <v>Y</v>
          </cell>
          <cell r="J107">
            <v>0</v>
          </cell>
          <cell r="K107" t="str">
            <v>Y</v>
          </cell>
          <cell r="L107">
            <v>0</v>
          </cell>
          <cell r="M107" t="str">
            <v>Y</v>
          </cell>
          <cell r="N107">
            <v>0</v>
          </cell>
          <cell r="O107" t="str">
            <v>Y</v>
          </cell>
          <cell r="P107" t="str">
            <v/>
          </cell>
          <cell r="Q107" t="str">
            <v>Y</v>
          </cell>
          <cell r="R107" t="str">
            <v>Y</v>
          </cell>
          <cell r="S107">
            <v>0</v>
          </cell>
          <cell r="T107" t="str">
            <v>Y</v>
          </cell>
          <cell r="U107">
            <v>0</v>
          </cell>
          <cell r="V107" t="str">
            <v>Y</v>
          </cell>
          <cell r="W107" t="str">
            <v/>
          </cell>
          <cell r="X107" t="str">
            <v>Y</v>
          </cell>
          <cell r="Y107" t="str">
            <v>Y</v>
          </cell>
          <cell r="Z107" t="str">
            <v/>
          </cell>
          <cell r="AA107" t="str">
            <v>Y</v>
          </cell>
          <cell r="AB107">
            <v>0</v>
          </cell>
          <cell r="AC107" t="str">
            <v>Y</v>
          </cell>
          <cell r="AD107">
            <v>0</v>
          </cell>
          <cell r="AG107">
            <v>-38073.609999999986</v>
          </cell>
          <cell r="AH107">
            <v>0</v>
          </cell>
          <cell r="AI107">
            <v>-38073.609999999986</v>
          </cell>
          <cell r="AJ107">
            <v>0</v>
          </cell>
          <cell r="AK107">
            <v>-38073.609999999986</v>
          </cell>
        </row>
        <row r="108">
          <cell r="A108">
            <v>3370</v>
          </cell>
          <cell r="B108">
            <v>3239</v>
          </cell>
          <cell r="C108" t="str">
            <v>Matching Green CE P</v>
          </cell>
          <cell r="D108" t="str">
            <v>Y</v>
          </cell>
          <cell r="E108" t="str">
            <v>Y</v>
          </cell>
          <cell r="F108" t="str">
            <v>Y</v>
          </cell>
          <cell r="G108" t="str">
            <v>Y</v>
          </cell>
          <cell r="H108" t="str">
            <v>Y</v>
          </cell>
          <cell r="I108" t="str">
            <v>Y</v>
          </cell>
          <cell r="J108">
            <v>0</v>
          </cell>
          <cell r="K108" t="str">
            <v>Y</v>
          </cell>
          <cell r="L108">
            <v>0</v>
          </cell>
          <cell r="M108" t="str">
            <v>Y</v>
          </cell>
          <cell r="N108">
            <v>0</v>
          </cell>
          <cell r="O108" t="str">
            <v>Y</v>
          </cell>
          <cell r="P108" t="str">
            <v/>
          </cell>
          <cell r="Q108" t="str">
            <v>Y</v>
          </cell>
          <cell r="R108" t="str">
            <v>Y</v>
          </cell>
          <cell r="S108">
            <v>0</v>
          </cell>
          <cell r="T108" t="str">
            <v>Y</v>
          </cell>
          <cell r="U108">
            <v>0</v>
          </cell>
          <cell r="V108" t="str">
            <v>Y</v>
          </cell>
          <cell r="W108" t="str">
            <v/>
          </cell>
          <cell r="X108" t="str">
            <v>Y</v>
          </cell>
          <cell r="Y108" t="str">
            <v>Y</v>
          </cell>
          <cell r="Z108" t="str">
            <v/>
          </cell>
          <cell r="AA108" t="str">
            <v>Y</v>
          </cell>
          <cell r="AB108">
            <v>0</v>
          </cell>
          <cell r="AC108" t="str">
            <v>Y</v>
          </cell>
          <cell r="AD108">
            <v>0</v>
          </cell>
          <cell r="AG108">
            <v>77562.760000000009</v>
          </cell>
          <cell r="AH108">
            <v>0</v>
          </cell>
          <cell r="AI108">
            <v>77562.760000000009</v>
          </cell>
          <cell r="AJ108">
            <v>0</v>
          </cell>
          <cell r="AK108">
            <v>77562.760000000009</v>
          </cell>
        </row>
        <row r="109">
          <cell r="A109">
            <v>2856</v>
          </cell>
          <cell r="B109">
            <v>2059</v>
          </cell>
          <cell r="C109" t="str">
            <v>Mayflower C P The Harwich</v>
          </cell>
          <cell r="D109" t="str">
            <v>Y</v>
          </cell>
          <cell r="E109" t="str">
            <v>Y</v>
          </cell>
          <cell r="F109" t="str">
            <v>Y</v>
          </cell>
          <cell r="G109" t="str">
            <v>Y</v>
          </cell>
          <cell r="H109" t="str">
            <v>Y</v>
          </cell>
          <cell r="I109" t="str">
            <v>Y</v>
          </cell>
          <cell r="J109">
            <v>0</v>
          </cell>
          <cell r="K109" t="str">
            <v>Y</v>
          </cell>
          <cell r="L109">
            <v>0</v>
          </cell>
          <cell r="M109" t="str">
            <v>Y</v>
          </cell>
          <cell r="N109">
            <v>0</v>
          </cell>
          <cell r="O109" t="str">
            <v>N</v>
          </cell>
          <cell r="P109" t="str">
            <v>Y</v>
          </cell>
          <cell r="Q109" t="str">
            <v>Y</v>
          </cell>
          <cell r="R109" t="str">
            <v>Y</v>
          </cell>
          <cell r="S109">
            <v>0</v>
          </cell>
          <cell r="T109" t="str">
            <v>Y</v>
          </cell>
          <cell r="U109">
            <v>0</v>
          </cell>
          <cell r="V109" t="str">
            <v>Y</v>
          </cell>
          <cell r="W109" t="str">
            <v/>
          </cell>
          <cell r="X109" t="str">
            <v>Y</v>
          </cell>
          <cell r="Y109" t="str">
            <v>n/a</v>
          </cell>
          <cell r="Z109" t="str">
            <v>Y</v>
          </cell>
          <cell r="AA109" t="str">
            <v>Y</v>
          </cell>
          <cell r="AB109">
            <v>0</v>
          </cell>
          <cell r="AC109" t="str">
            <v>Y</v>
          </cell>
          <cell r="AD109">
            <v>0</v>
          </cell>
          <cell r="AG109">
            <v>505088.27000000048</v>
          </cell>
          <cell r="AH109">
            <v>0</v>
          </cell>
          <cell r="AI109">
            <v>505088.27000000048</v>
          </cell>
          <cell r="AJ109">
            <v>0.38000000000101863</v>
          </cell>
          <cell r="AK109">
            <v>505088.65000000049</v>
          </cell>
        </row>
        <row r="110">
          <cell r="A110">
            <v>4714</v>
          </cell>
          <cell r="B110">
            <v>5271</v>
          </cell>
          <cell r="C110" t="str">
            <v>Mersea Island School</v>
          </cell>
          <cell r="D110" t="str">
            <v>Y</v>
          </cell>
          <cell r="E110" t="str">
            <v>Y</v>
          </cell>
          <cell r="F110" t="str">
            <v>Y</v>
          </cell>
          <cell r="G110" t="str">
            <v>Y</v>
          </cell>
          <cell r="H110" t="str">
            <v>Y</v>
          </cell>
          <cell r="I110" t="str">
            <v>Y</v>
          </cell>
          <cell r="J110">
            <v>0</v>
          </cell>
          <cell r="K110" t="str">
            <v>Y</v>
          </cell>
          <cell r="L110">
            <v>0</v>
          </cell>
          <cell r="M110" t="str">
            <v>Y</v>
          </cell>
          <cell r="N110">
            <v>0</v>
          </cell>
          <cell r="O110" t="str">
            <v>Y</v>
          </cell>
          <cell r="P110" t="str">
            <v/>
          </cell>
          <cell r="Q110" t="str">
            <v>Y</v>
          </cell>
          <cell r="R110" t="str">
            <v>Y</v>
          </cell>
          <cell r="S110">
            <v>0</v>
          </cell>
          <cell r="T110" t="str">
            <v>Y</v>
          </cell>
          <cell r="U110">
            <v>0</v>
          </cell>
          <cell r="V110" t="str">
            <v>Y</v>
          </cell>
          <cell r="W110" t="str">
            <v/>
          </cell>
          <cell r="X110" t="str">
            <v>Y</v>
          </cell>
          <cell r="Y110" t="str">
            <v>Y</v>
          </cell>
          <cell r="Z110" t="str">
            <v/>
          </cell>
          <cell r="AA110" t="str">
            <v>Y</v>
          </cell>
          <cell r="AB110">
            <v>0</v>
          </cell>
          <cell r="AC110" t="str">
            <v>Y</v>
          </cell>
          <cell r="AD110">
            <v>0</v>
          </cell>
          <cell r="AG110">
            <v>35087.270000000484</v>
          </cell>
          <cell r="AH110">
            <v>0</v>
          </cell>
          <cell r="AI110">
            <v>35087.270000000484</v>
          </cell>
          <cell r="AJ110">
            <v>17570.239999999998</v>
          </cell>
          <cell r="AK110">
            <v>52657.510000000482</v>
          </cell>
        </row>
        <row r="111">
          <cell r="A111">
            <v>4438</v>
          </cell>
          <cell r="B111">
            <v>2074</v>
          </cell>
          <cell r="C111" t="str">
            <v>Milldene C P The Tiptree</v>
          </cell>
          <cell r="D111" t="str">
            <v>Y</v>
          </cell>
          <cell r="E111" t="str">
            <v>Y</v>
          </cell>
          <cell r="F111" t="str">
            <v>Y</v>
          </cell>
          <cell r="G111" t="str">
            <v>Y</v>
          </cell>
          <cell r="H111" t="str">
            <v>Y</v>
          </cell>
          <cell r="I111" t="str">
            <v>Y</v>
          </cell>
          <cell r="J111">
            <v>0</v>
          </cell>
          <cell r="K111" t="str">
            <v>Y</v>
          </cell>
          <cell r="L111">
            <v>0</v>
          </cell>
          <cell r="M111" t="str">
            <v>Y</v>
          </cell>
          <cell r="N111">
            <v>0</v>
          </cell>
          <cell r="O111" t="str">
            <v>Y</v>
          </cell>
          <cell r="P111" t="str">
            <v/>
          </cell>
          <cell r="Q111" t="str">
            <v>Y</v>
          </cell>
          <cell r="R111" t="str">
            <v>Y</v>
          </cell>
          <cell r="S111">
            <v>0</v>
          </cell>
          <cell r="T111" t="str">
            <v>Y</v>
          </cell>
          <cell r="U111">
            <v>0</v>
          </cell>
          <cell r="V111" t="str">
            <v>Y</v>
          </cell>
          <cell r="W111" t="str">
            <v/>
          </cell>
          <cell r="X111" t="str">
            <v>Y</v>
          </cell>
          <cell r="Y111" t="str">
            <v>Y</v>
          </cell>
          <cell r="Z111" t="str">
            <v/>
          </cell>
          <cell r="AA111" t="str">
            <v>Y</v>
          </cell>
          <cell r="AB111">
            <v>0</v>
          </cell>
          <cell r="AC111" t="str">
            <v>Y</v>
          </cell>
          <cell r="AD111">
            <v>0</v>
          </cell>
          <cell r="AG111">
            <v>21763.479999999516</v>
          </cell>
          <cell r="AH111">
            <v>0</v>
          </cell>
          <cell r="AI111">
            <v>21763.479999999516</v>
          </cell>
          <cell r="AJ111">
            <v>429.19999999999891</v>
          </cell>
          <cell r="AK111">
            <v>22192.679999999513</v>
          </cell>
        </row>
        <row r="112">
          <cell r="A112">
            <v>4852</v>
          </cell>
          <cell r="B112">
            <v>5221</v>
          </cell>
          <cell r="C112" t="str">
            <v>Millfields Primary School</v>
          </cell>
          <cell r="D112" t="str">
            <v>Y</v>
          </cell>
          <cell r="E112" t="str">
            <v>Y</v>
          </cell>
          <cell r="F112" t="str">
            <v>Y</v>
          </cell>
          <cell r="G112" t="str">
            <v>Y</v>
          </cell>
          <cell r="H112" t="str">
            <v>Y</v>
          </cell>
          <cell r="I112" t="str">
            <v>Y</v>
          </cell>
          <cell r="J112">
            <v>0</v>
          </cell>
          <cell r="K112" t="str">
            <v>Y</v>
          </cell>
          <cell r="L112">
            <v>0</v>
          </cell>
          <cell r="M112" t="str">
            <v>Y</v>
          </cell>
          <cell r="N112">
            <v>0</v>
          </cell>
          <cell r="O112" t="str">
            <v>Y</v>
          </cell>
          <cell r="P112" t="str">
            <v/>
          </cell>
          <cell r="Q112" t="str">
            <v>Y</v>
          </cell>
          <cell r="R112" t="str">
            <v>Y</v>
          </cell>
          <cell r="S112">
            <v>0</v>
          </cell>
          <cell r="T112" t="str">
            <v>Y</v>
          </cell>
          <cell r="U112">
            <v>0</v>
          </cell>
          <cell r="V112" t="str">
            <v>Y</v>
          </cell>
          <cell r="W112" t="str">
            <v/>
          </cell>
          <cell r="X112" t="str">
            <v>Y</v>
          </cell>
          <cell r="Y112" t="str">
            <v>Y</v>
          </cell>
          <cell r="Z112" t="str">
            <v/>
          </cell>
          <cell r="AA112" t="str">
            <v>Y</v>
          </cell>
          <cell r="AB112">
            <v>0</v>
          </cell>
          <cell r="AC112" t="str">
            <v>Y</v>
          </cell>
          <cell r="AD112">
            <v>0</v>
          </cell>
          <cell r="AG112">
            <v>109536.87999999989</v>
          </cell>
          <cell r="AH112">
            <v>0</v>
          </cell>
          <cell r="AI112">
            <v>109536.87999999989</v>
          </cell>
          <cell r="AJ112">
            <v>0</v>
          </cell>
          <cell r="AK112">
            <v>109536.87999999989</v>
          </cell>
        </row>
        <row r="113">
          <cell r="A113">
            <v>3176</v>
          </cell>
          <cell r="B113">
            <v>2606</v>
          </cell>
          <cell r="C113" t="str">
            <v>Millhouse C P Laindon</v>
          </cell>
          <cell r="D113" t="str">
            <v>Y</v>
          </cell>
          <cell r="E113" t="str">
            <v>Y</v>
          </cell>
          <cell r="F113" t="str">
            <v>Y</v>
          </cell>
          <cell r="G113" t="str">
            <v>Y</v>
          </cell>
          <cell r="H113" t="str">
            <v>Y</v>
          </cell>
          <cell r="I113" t="str">
            <v>Y</v>
          </cell>
          <cell r="J113">
            <v>0</v>
          </cell>
          <cell r="K113" t="str">
            <v>Y</v>
          </cell>
          <cell r="L113">
            <v>0</v>
          </cell>
          <cell r="M113" t="str">
            <v>Y</v>
          </cell>
          <cell r="N113">
            <v>0</v>
          </cell>
          <cell r="O113" t="str">
            <v>Y</v>
          </cell>
          <cell r="P113" t="str">
            <v/>
          </cell>
          <cell r="Q113" t="str">
            <v>Y</v>
          </cell>
          <cell r="R113" t="str">
            <v>Y</v>
          </cell>
          <cell r="S113">
            <v>0</v>
          </cell>
          <cell r="T113" t="str">
            <v>Y</v>
          </cell>
          <cell r="U113">
            <v>0</v>
          </cell>
          <cell r="V113" t="str">
            <v>Y</v>
          </cell>
          <cell r="W113" t="str">
            <v/>
          </cell>
          <cell r="X113" t="str">
            <v>Y</v>
          </cell>
          <cell r="Y113" t="str">
            <v>Y</v>
          </cell>
          <cell r="Z113" t="str">
            <v/>
          </cell>
          <cell r="AA113" t="str">
            <v>Y</v>
          </cell>
          <cell r="AB113">
            <v>0</v>
          </cell>
          <cell r="AC113" t="str">
            <v>Y</v>
          </cell>
          <cell r="AD113">
            <v>0</v>
          </cell>
          <cell r="AG113">
            <v>1034743.6600000011</v>
          </cell>
          <cell r="AH113">
            <v>0</v>
          </cell>
          <cell r="AI113">
            <v>1034743.6600000011</v>
          </cell>
          <cell r="AJ113">
            <v>0</v>
          </cell>
          <cell r="AK113">
            <v>1034743.6600000011</v>
          </cell>
        </row>
        <row r="114">
          <cell r="A114">
            <v>1846</v>
          </cell>
          <cell r="B114">
            <v>2063</v>
          </cell>
          <cell r="C114" t="str">
            <v>Montgomery C I &amp; N Colchester</v>
          </cell>
          <cell r="D114" t="str">
            <v>Y</v>
          </cell>
          <cell r="E114" t="str">
            <v>Y</v>
          </cell>
          <cell r="F114" t="str">
            <v>Y</v>
          </cell>
          <cell r="G114" t="str">
            <v>Y</v>
          </cell>
          <cell r="H114" t="str">
            <v>Y</v>
          </cell>
          <cell r="I114" t="str">
            <v>Y</v>
          </cell>
          <cell r="J114">
            <v>0</v>
          </cell>
          <cell r="K114" t="str">
            <v>Y</v>
          </cell>
          <cell r="L114">
            <v>0</v>
          </cell>
          <cell r="M114" t="str">
            <v>Y</v>
          </cell>
          <cell r="N114">
            <v>0</v>
          </cell>
          <cell r="O114" t="str">
            <v>Y</v>
          </cell>
          <cell r="P114" t="str">
            <v/>
          </cell>
          <cell r="Q114" t="str">
            <v>Y</v>
          </cell>
          <cell r="R114" t="str">
            <v>Y</v>
          </cell>
          <cell r="S114">
            <v>0</v>
          </cell>
          <cell r="T114" t="str">
            <v>Y</v>
          </cell>
          <cell r="U114">
            <v>0</v>
          </cell>
          <cell r="V114" t="str">
            <v>Y</v>
          </cell>
          <cell r="W114" t="str">
            <v/>
          </cell>
          <cell r="X114" t="str">
            <v>Y</v>
          </cell>
          <cell r="Y114" t="str">
            <v>Y</v>
          </cell>
          <cell r="Z114" t="str">
            <v/>
          </cell>
          <cell r="AA114" t="str">
            <v>Y</v>
          </cell>
          <cell r="AB114">
            <v>0</v>
          </cell>
          <cell r="AC114" t="str">
            <v>Y</v>
          </cell>
          <cell r="AD114">
            <v>0</v>
          </cell>
          <cell r="AG114">
            <v>217894.67999999993</v>
          </cell>
          <cell r="AH114">
            <v>0</v>
          </cell>
          <cell r="AI114">
            <v>217894.67999999993</v>
          </cell>
          <cell r="AJ114">
            <v>10637.150000000001</v>
          </cell>
          <cell r="AK114">
            <v>228531.82999999993</v>
          </cell>
        </row>
        <row r="115">
          <cell r="A115">
            <v>1844</v>
          </cell>
          <cell r="B115">
            <v>2062</v>
          </cell>
          <cell r="C115" t="str">
            <v>Montgomery C J Colchester</v>
          </cell>
          <cell r="D115" t="str">
            <v>Y</v>
          </cell>
          <cell r="E115" t="str">
            <v>Y</v>
          </cell>
          <cell r="F115" t="str">
            <v>Y</v>
          </cell>
          <cell r="G115" t="str">
            <v>Y</v>
          </cell>
          <cell r="H115" t="str">
            <v>Y</v>
          </cell>
          <cell r="I115" t="str">
            <v>Y</v>
          </cell>
          <cell r="J115">
            <v>0</v>
          </cell>
          <cell r="K115" t="str">
            <v>Y</v>
          </cell>
          <cell r="L115">
            <v>0</v>
          </cell>
          <cell r="M115" t="str">
            <v>Y</v>
          </cell>
          <cell r="N115">
            <v>0</v>
          </cell>
          <cell r="O115" t="str">
            <v>Y</v>
          </cell>
          <cell r="P115" t="str">
            <v/>
          </cell>
          <cell r="Q115" t="str">
            <v>Y</v>
          </cell>
          <cell r="R115" t="str">
            <v>Y</v>
          </cell>
          <cell r="S115">
            <v>0</v>
          </cell>
          <cell r="T115" t="str">
            <v>Y</v>
          </cell>
          <cell r="U115">
            <v>0</v>
          </cell>
          <cell r="V115" t="str">
            <v>Y</v>
          </cell>
          <cell r="W115" t="str">
            <v/>
          </cell>
          <cell r="X115" t="str">
            <v>Y</v>
          </cell>
          <cell r="Y115" t="str">
            <v>Y</v>
          </cell>
          <cell r="Z115" t="str">
            <v/>
          </cell>
          <cell r="AA115" t="str">
            <v>Y</v>
          </cell>
          <cell r="AB115">
            <v>0</v>
          </cell>
          <cell r="AC115" t="str">
            <v>Y</v>
          </cell>
          <cell r="AD115">
            <v>0</v>
          </cell>
          <cell r="AG115">
            <v>397345.6799999997</v>
          </cell>
          <cell r="AH115">
            <v>0</v>
          </cell>
          <cell r="AI115">
            <v>397345.6799999997</v>
          </cell>
          <cell r="AJ115">
            <v>12267.53</v>
          </cell>
          <cell r="AK115">
            <v>409613.20999999973</v>
          </cell>
        </row>
        <row r="116">
          <cell r="A116">
            <v>3402</v>
          </cell>
          <cell r="B116">
            <v>3670</v>
          </cell>
          <cell r="C116" t="str">
            <v>Moreton CE P</v>
          </cell>
          <cell r="D116" t="str">
            <v>Y</v>
          </cell>
          <cell r="E116" t="str">
            <v>Y</v>
          </cell>
          <cell r="F116" t="str">
            <v>Y</v>
          </cell>
          <cell r="G116" t="str">
            <v>Y</v>
          </cell>
          <cell r="H116" t="str">
            <v>Y</v>
          </cell>
          <cell r="I116" t="str">
            <v>Y</v>
          </cell>
          <cell r="J116">
            <v>0</v>
          </cell>
          <cell r="K116" t="str">
            <v>Y</v>
          </cell>
          <cell r="L116">
            <v>0</v>
          </cell>
          <cell r="M116" t="str">
            <v>Y</v>
          </cell>
          <cell r="N116">
            <v>0</v>
          </cell>
          <cell r="O116" t="str">
            <v>Y</v>
          </cell>
          <cell r="P116" t="str">
            <v/>
          </cell>
          <cell r="Q116" t="str">
            <v>Y</v>
          </cell>
          <cell r="R116" t="str">
            <v>Y</v>
          </cell>
          <cell r="S116">
            <v>0</v>
          </cell>
          <cell r="T116" t="str">
            <v>Y</v>
          </cell>
          <cell r="U116">
            <v>0</v>
          </cell>
          <cell r="V116" t="str">
            <v>Y</v>
          </cell>
          <cell r="W116" t="str">
            <v/>
          </cell>
          <cell r="X116" t="str">
            <v>Y</v>
          </cell>
          <cell r="Y116" t="str">
            <v>Y</v>
          </cell>
          <cell r="Z116" t="str">
            <v/>
          </cell>
          <cell r="AA116" t="str">
            <v>Y</v>
          </cell>
          <cell r="AB116">
            <v>0</v>
          </cell>
          <cell r="AC116" t="str">
            <v>Y</v>
          </cell>
          <cell r="AD116">
            <v>0</v>
          </cell>
          <cell r="AG116">
            <v>-37638.02000000095</v>
          </cell>
          <cell r="AH116">
            <v>0</v>
          </cell>
          <cell r="AI116">
            <v>-37638.02000000095</v>
          </cell>
          <cell r="AJ116">
            <v>0</v>
          </cell>
          <cell r="AK116">
            <v>-37638.02000000095</v>
          </cell>
        </row>
        <row r="117">
          <cell r="A117">
            <v>1848</v>
          </cell>
          <cell r="B117">
            <v>2007</v>
          </cell>
          <cell r="C117" t="str">
            <v>Myland C P Colchester</v>
          </cell>
          <cell r="D117" t="str">
            <v>Y</v>
          </cell>
          <cell r="E117" t="str">
            <v>Y</v>
          </cell>
          <cell r="F117" t="str">
            <v>Y</v>
          </cell>
          <cell r="G117" t="str">
            <v>Y</v>
          </cell>
          <cell r="H117" t="str">
            <v>Y</v>
          </cell>
          <cell r="I117" t="str">
            <v>Y</v>
          </cell>
          <cell r="J117">
            <v>0</v>
          </cell>
          <cell r="K117" t="str">
            <v>Y</v>
          </cell>
          <cell r="L117">
            <v>0</v>
          </cell>
          <cell r="M117" t="str">
            <v>Y</v>
          </cell>
          <cell r="N117">
            <v>0</v>
          </cell>
          <cell r="O117" t="str">
            <v>Y</v>
          </cell>
          <cell r="P117" t="str">
            <v/>
          </cell>
          <cell r="Q117" t="str">
            <v>Y</v>
          </cell>
          <cell r="R117" t="str">
            <v>Y</v>
          </cell>
          <cell r="S117">
            <v>0</v>
          </cell>
          <cell r="T117" t="str">
            <v>Y</v>
          </cell>
          <cell r="U117">
            <v>0</v>
          </cell>
          <cell r="V117" t="str">
            <v>Y</v>
          </cell>
          <cell r="W117" t="str">
            <v/>
          </cell>
          <cell r="X117" t="str">
            <v>Y</v>
          </cell>
          <cell r="Y117" t="str">
            <v>Y</v>
          </cell>
          <cell r="Z117" t="str">
            <v/>
          </cell>
          <cell r="AA117" t="str">
            <v>Y</v>
          </cell>
          <cell r="AB117">
            <v>0</v>
          </cell>
          <cell r="AC117" t="str">
            <v>Y</v>
          </cell>
          <cell r="AD117">
            <v>0</v>
          </cell>
          <cell r="AG117">
            <v>45437.360000000335</v>
          </cell>
          <cell r="AH117">
            <v>0</v>
          </cell>
          <cell r="AI117">
            <v>45437.360000000335</v>
          </cell>
          <cell r="AJ117">
            <v>0.18000000000029104</v>
          </cell>
          <cell r="AK117">
            <v>45437.540000000336</v>
          </cell>
        </row>
        <row r="118">
          <cell r="A118">
            <v>3440</v>
          </cell>
          <cell r="B118">
            <v>2733</v>
          </cell>
          <cell r="C118" t="str">
            <v>Nazeing C P</v>
          </cell>
          <cell r="D118" t="str">
            <v>Y</v>
          </cell>
          <cell r="E118" t="str">
            <v>Y</v>
          </cell>
          <cell r="F118" t="str">
            <v>Y</v>
          </cell>
          <cell r="G118" t="str">
            <v>Y</v>
          </cell>
          <cell r="H118" t="str">
            <v>Y</v>
          </cell>
          <cell r="I118" t="str">
            <v>Y</v>
          </cell>
          <cell r="J118">
            <v>0</v>
          </cell>
          <cell r="K118" t="str">
            <v>Y</v>
          </cell>
          <cell r="L118">
            <v>0</v>
          </cell>
          <cell r="M118" t="str">
            <v>Y</v>
          </cell>
          <cell r="N118">
            <v>0</v>
          </cell>
          <cell r="O118" t="str">
            <v>Y</v>
          </cell>
          <cell r="P118" t="str">
            <v/>
          </cell>
          <cell r="Q118" t="str">
            <v>Y</v>
          </cell>
          <cell r="R118" t="str">
            <v>Y</v>
          </cell>
          <cell r="S118">
            <v>0</v>
          </cell>
          <cell r="T118" t="str">
            <v>Y</v>
          </cell>
          <cell r="U118">
            <v>0</v>
          </cell>
          <cell r="V118" t="str">
            <v>Y</v>
          </cell>
          <cell r="W118" t="str">
            <v/>
          </cell>
          <cell r="X118" t="str">
            <v>Y</v>
          </cell>
          <cell r="Y118" t="str">
            <v>Y</v>
          </cell>
          <cell r="Z118" t="str">
            <v/>
          </cell>
          <cell r="AA118" t="str">
            <v>Y</v>
          </cell>
          <cell r="AB118">
            <v>0</v>
          </cell>
          <cell r="AC118" t="str">
            <v>Y</v>
          </cell>
          <cell r="AD118">
            <v>0</v>
          </cell>
          <cell r="AG118">
            <v>64861.789999999804</v>
          </cell>
          <cell r="AH118">
            <v>0</v>
          </cell>
          <cell r="AI118">
            <v>64861.789999999804</v>
          </cell>
          <cell r="AJ118">
            <v>20182.039999999997</v>
          </cell>
          <cell r="AK118">
            <v>85043.829999999798</v>
          </cell>
        </row>
        <row r="119">
          <cell r="A119">
            <v>3456</v>
          </cell>
          <cell r="B119">
            <v>2760</v>
          </cell>
          <cell r="C119" t="str">
            <v>Newport C P</v>
          </cell>
          <cell r="D119" t="str">
            <v>Y</v>
          </cell>
          <cell r="E119" t="str">
            <v>Y</v>
          </cell>
          <cell r="F119" t="str">
            <v>Y</v>
          </cell>
          <cell r="G119" t="str">
            <v>Y</v>
          </cell>
          <cell r="H119" t="str">
            <v>Y</v>
          </cell>
          <cell r="I119" t="str">
            <v>Y</v>
          </cell>
          <cell r="J119">
            <v>0</v>
          </cell>
          <cell r="K119" t="str">
            <v>Y</v>
          </cell>
          <cell r="L119">
            <v>0</v>
          </cell>
          <cell r="M119" t="str">
            <v>Y</v>
          </cell>
          <cell r="N119">
            <v>0</v>
          </cell>
          <cell r="O119" t="str">
            <v>Y</v>
          </cell>
          <cell r="P119" t="str">
            <v/>
          </cell>
          <cell r="Q119" t="str">
            <v>Y</v>
          </cell>
          <cell r="R119" t="str">
            <v>Y</v>
          </cell>
          <cell r="S119">
            <v>0</v>
          </cell>
          <cell r="T119" t="str">
            <v>Y</v>
          </cell>
          <cell r="U119">
            <v>0</v>
          </cell>
          <cell r="V119" t="str">
            <v>Y</v>
          </cell>
          <cell r="W119" t="str">
            <v/>
          </cell>
          <cell r="X119" t="str">
            <v>Y</v>
          </cell>
          <cell r="Y119" t="str">
            <v>Y</v>
          </cell>
          <cell r="Z119" t="str">
            <v/>
          </cell>
          <cell r="AA119" t="str">
            <v>Y</v>
          </cell>
          <cell r="AB119">
            <v>0</v>
          </cell>
          <cell r="AC119" t="str">
            <v>Y</v>
          </cell>
          <cell r="AD119">
            <v>0</v>
          </cell>
          <cell r="AG119">
            <v>41532.090000000317</v>
          </cell>
          <cell r="AH119">
            <v>0</v>
          </cell>
          <cell r="AI119">
            <v>41532.090000000317</v>
          </cell>
          <cell r="AJ119">
            <v>8421.880000000001</v>
          </cell>
          <cell r="AK119">
            <v>49953.970000000321</v>
          </cell>
        </row>
        <row r="120">
          <cell r="A120">
            <v>1850</v>
          </cell>
          <cell r="B120">
            <v>2008</v>
          </cell>
          <cell r="C120" t="str">
            <v>North C P Colchester</v>
          </cell>
          <cell r="D120" t="str">
            <v>Y</v>
          </cell>
          <cell r="E120" t="str">
            <v>Y</v>
          </cell>
          <cell r="F120" t="str">
            <v>Y</v>
          </cell>
          <cell r="G120" t="str">
            <v>Y</v>
          </cell>
          <cell r="H120" t="str">
            <v>Y</v>
          </cell>
          <cell r="I120" t="str">
            <v>Y</v>
          </cell>
          <cell r="J120">
            <v>0</v>
          </cell>
          <cell r="K120" t="str">
            <v>Y</v>
          </cell>
          <cell r="L120">
            <v>0</v>
          </cell>
          <cell r="M120" t="str">
            <v>Y</v>
          </cell>
          <cell r="N120">
            <v>0</v>
          </cell>
          <cell r="O120" t="str">
            <v>Y</v>
          </cell>
          <cell r="P120" t="str">
            <v/>
          </cell>
          <cell r="Q120" t="str">
            <v>Y</v>
          </cell>
          <cell r="R120" t="str">
            <v>Y</v>
          </cell>
          <cell r="S120">
            <v>0</v>
          </cell>
          <cell r="T120" t="str">
            <v>Y</v>
          </cell>
          <cell r="U120">
            <v>0</v>
          </cell>
          <cell r="V120" t="str">
            <v>Y</v>
          </cell>
          <cell r="W120" t="str">
            <v/>
          </cell>
          <cell r="X120" t="str">
            <v>Y</v>
          </cell>
          <cell r="Y120" t="str">
            <v>Y</v>
          </cell>
          <cell r="Z120" t="str">
            <v/>
          </cell>
          <cell r="AA120" t="str">
            <v>Y</v>
          </cell>
          <cell r="AB120">
            <v>0</v>
          </cell>
          <cell r="AC120" t="str">
            <v>Y</v>
          </cell>
          <cell r="AD120">
            <v>0</v>
          </cell>
          <cell r="AG120">
            <v>73876.950000000652</v>
          </cell>
          <cell r="AH120">
            <v>0</v>
          </cell>
          <cell r="AI120">
            <v>73876.950000000652</v>
          </cell>
          <cell r="AJ120">
            <v>149.67000000000189</v>
          </cell>
          <cell r="AK120">
            <v>74026.62000000065</v>
          </cell>
        </row>
        <row r="121">
          <cell r="A121">
            <v>4770</v>
          </cell>
          <cell r="B121">
            <v>2004</v>
          </cell>
          <cell r="C121" t="str">
            <v>Oakfield Primary</v>
          </cell>
          <cell r="D121" t="str">
            <v>Y</v>
          </cell>
          <cell r="E121" t="str">
            <v>Y</v>
          </cell>
          <cell r="F121" t="str">
            <v>Y</v>
          </cell>
          <cell r="G121" t="str">
            <v>Y</v>
          </cell>
          <cell r="H121" t="str">
            <v>Y</v>
          </cell>
          <cell r="I121" t="str">
            <v>Y</v>
          </cell>
          <cell r="J121">
            <v>0</v>
          </cell>
          <cell r="K121" t="str">
            <v>Y</v>
          </cell>
          <cell r="L121">
            <v>0</v>
          </cell>
          <cell r="M121" t="str">
            <v>Y</v>
          </cell>
          <cell r="N121">
            <v>0</v>
          </cell>
          <cell r="O121" t="str">
            <v>Y</v>
          </cell>
          <cell r="P121" t="str">
            <v/>
          </cell>
          <cell r="Q121" t="str">
            <v>Y</v>
          </cell>
          <cell r="R121" t="str">
            <v>Y</v>
          </cell>
          <cell r="S121">
            <v>0</v>
          </cell>
          <cell r="T121" t="str">
            <v>Y</v>
          </cell>
          <cell r="U121">
            <v>0</v>
          </cell>
          <cell r="V121" t="str">
            <v>Y</v>
          </cell>
          <cell r="W121" t="str">
            <v/>
          </cell>
          <cell r="X121" t="str">
            <v>Y</v>
          </cell>
          <cell r="Y121" t="str">
            <v>Y</v>
          </cell>
          <cell r="Z121" t="str">
            <v/>
          </cell>
          <cell r="AA121" t="str">
            <v>Y</v>
          </cell>
          <cell r="AB121">
            <v>0</v>
          </cell>
          <cell r="AC121" t="str">
            <v>Y</v>
          </cell>
          <cell r="AD121">
            <v>0</v>
          </cell>
          <cell r="AG121">
            <v>254290.71000000043</v>
          </cell>
          <cell r="AH121">
            <v>0</v>
          </cell>
          <cell r="AI121">
            <v>254290.71000000043</v>
          </cell>
          <cell r="AJ121">
            <v>-0.15999999999985448</v>
          </cell>
          <cell r="AK121">
            <v>254290.55000000042</v>
          </cell>
        </row>
        <row r="122">
          <cell r="A122">
            <v>1784</v>
          </cell>
          <cell r="B122">
            <v>2027</v>
          </cell>
          <cell r="C122" t="str">
            <v>Oakwood C I The Clacton</v>
          </cell>
          <cell r="D122" t="str">
            <v>Y</v>
          </cell>
          <cell r="E122" t="str">
            <v>Y</v>
          </cell>
          <cell r="F122" t="str">
            <v>Y</v>
          </cell>
          <cell r="G122" t="str">
            <v>Y</v>
          </cell>
          <cell r="H122" t="str">
            <v>Y</v>
          </cell>
          <cell r="I122" t="str">
            <v>Y</v>
          </cell>
          <cell r="J122">
            <v>0</v>
          </cell>
          <cell r="K122" t="str">
            <v>Y</v>
          </cell>
          <cell r="L122">
            <v>0</v>
          </cell>
          <cell r="M122" t="str">
            <v>Y</v>
          </cell>
          <cell r="N122">
            <v>0</v>
          </cell>
          <cell r="O122" t="str">
            <v>Y</v>
          </cell>
          <cell r="P122" t="str">
            <v/>
          </cell>
          <cell r="Q122" t="str">
            <v>Y</v>
          </cell>
          <cell r="R122" t="str">
            <v>Y</v>
          </cell>
          <cell r="S122">
            <v>0</v>
          </cell>
          <cell r="T122" t="str">
            <v>Y</v>
          </cell>
          <cell r="U122">
            <v>0</v>
          </cell>
          <cell r="V122" t="str">
            <v>Y</v>
          </cell>
          <cell r="W122" t="str">
            <v/>
          </cell>
          <cell r="X122" t="str">
            <v>Y</v>
          </cell>
          <cell r="Y122" t="str">
            <v>Y</v>
          </cell>
          <cell r="Z122" t="str">
            <v/>
          </cell>
          <cell r="AA122" t="str">
            <v>Y</v>
          </cell>
          <cell r="AB122">
            <v>0</v>
          </cell>
          <cell r="AC122" t="str">
            <v>Y</v>
          </cell>
          <cell r="AD122">
            <v>0</v>
          </cell>
          <cell r="AG122">
            <v>114204.45999999996</v>
          </cell>
          <cell r="AH122">
            <v>0</v>
          </cell>
          <cell r="AI122">
            <v>114204.45999999996</v>
          </cell>
          <cell r="AJ122">
            <v>0.37999999999919964</v>
          </cell>
          <cell r="AK122">
            <v>114204.83999999997</v>
          </cell>
        </row>
        <row r="123">
          <cell r="A123">
            <v>1852</v>
          </cell>
          <cell r="B123">
            <v>2010</v>
          </cell>
          <cell r="C123" t="str">
            <v>Old Heath C P Colchester</v>
          </cell>
          <cell r="D123" t="str">
            <v>Y</v>
          </cell>
          <cell r="E123" t="str">
            <v>Y</v>
          </cell>
          <cell r="F123" t="str">
            <v>Y</v>
          </cell>
          <cell r="G123" t="str">
            <v>Y</v>
          </cell>
          <cell r="H123" t="str">
            <v>Y</v>
          </cell>
          <cell r="I123" t="str">
            <v>Y</v>
          </cell>
          <cell r="J123">
            <v>0</v>
          </cell>
          <cell r="K123" t="str">
            <v>Y</v>
          </cell>
          <cell r="L123">
            <v>0</v>
          </cell>
          <cell r="M123" t="str">
            <v>Y</v>
          </cell>
          <cell r="N123">
            <v>0</v>
          </cell>
          <cell r="O123" t="str">
            <v>Y</v>
          </cell>
          <cell r="P123" t="str">
            <v/>
          </cell>
          <cell r="Q123" t="str">
            <v>Y</v>
          </cell>
          <cell r="R123" t="str">
            <v>Y</v>
          </cell>
          <cell r="S123">
            <v>0</v>
          </cell>
          <cell r="T123" t="str">
            <v>Y</v>
          </cell>
          <cell r="U123">
            <v>0</v>
          </cell>
          <cell r="V123" t="str">
            <v>Y</v>
          </cell>
          <cell r="W123" t="str">
            <v/>
          </cell>
          <cell r="X123" t="str">
            <v>Y</v>
          </cell>
          <cell r="Y123" t="str">
            <v>Y</v>
          </cell>
          <cell r="Z123" t="str">
            <v/>
          </cell>
          <cell r="AA123" t="str">
            <v>Y</v>
          </cell>
          <cell r="AB123">
            <v>0</v>
          </cell>
          <cell r="AC123" t="str">
            <v>Y</v>
          </cell>
          <cell r="AD123">
            <v>0</v>
          </cell>
          <cell r="AG123">
            <v>245686.53999999998</v>
          </cell>
          <cell r="AH123">
            <v>0</v>
          </cell>
          <cell r="AI123">
            <v>245686.53999999998</v>
          </cell>
          <cell r="AJ123">
            <v>0</v>
          </cell>
          <cell r="AK123">
            <v>245686.53999999998</v>
          </cell>
        </row>
        <row r="124">
          <cell r="A124">
            <v>1854</v>
          </cell>
          <cell r="B124">
            <v>3040</v>
          </cell>
          <cell r="C124" t="str">
            <v>Parsons Heath CE (Cont) P Colchester</v>
          </cell>
          <cell r="D124" t="str">
            <v>Y</v>
          </cell>
          <cell r="E124" t="str">
            <v>Y</v>
          </cell>
          <cell r="F124" t="str">
            <v>Y</v>
          </cell>
          <cell r="G124" t="str">
            <v>Y</v>
          </cell>
          <cell r="H124" t="str">
            <v>Y</v>
          </cell>
          <cell r="I124" t="str">
            <v>Y</v>
          </cell>
          <cell r="J124">
            <v>0</v>
          </cell>
          <cell r="K124" t="str">
            <v>Y</v>
          </cell>
          <cell r="L124">
            <v>0</v>
          </cell>
          <cell r="M124" t="str">
            <v>Y</v>
          </cell>
          <cell r="N124">
            <v>0</v>
          </cell>
          <cell r="O124" t="str">
            <v>Y</v>
          </cell>
          <cell r="P124" t="str">
            <v/>
          </cell>
          <cell r="Q124" t="str">
            <v>Y</v>
          </cell>
          <cell r="R124" t="str">
            <v>Y</v>
          </cell>
          <cell r="S124">
            <v>0</v>
          </cell>
          <cell r="T124" t="str">
            <v>Y</v>
          </cell>
          <cell r="U124">
            <v>0</v>
          </cell>
          <cell r="V124" t="str">
            <v>Y</v>
          </cell>
          <cell r="W124" t="str">
            <v/>
          </cell>
          <cell r="X124" t="str">
            <v>Y</v>
          </cell>
          <cell r="Y124" t="str">
            <v>Y</v>
          </cell>
          <cell r="Z124" t="str">
            <v/>
          </cell>
          <cell r="AA124" t="str">
            <v>Y</v>
          </cell>
          <cell r="AB124">
            <v>0</v>
          </cell>
          <cell r="AC124" t="str">
            <v>Y</v>
          </cell>
          <cell r="AD124">
            <v>0</v>
          </cell>
          <cell r="AG124">
            <v>62937.439999999944</v>
          </cell>
          <cell r="AH124">
            <v>0</v>
          </cell>
          <cell r="AI124">
            <v>62937.439999999944</v>
          </cell>
          <cell r="AJ124">
            <v>22897.07</v>
          </cell>
          <cell r="AK124">
            <v>85834.509999999951</v>
          </cell>
        </row>
        <row r="125">
          <cell r="A125">
            <v>1858</v>
          </cell>
          <cell r="B125">
            <v>2056</v>
          </cell>
          <cell r="C125" t="str">
            <v>Prettygate C I Colchester</v>
          </cell>
          <cell r="D125" t="str">
            <v>Y</v>
          </cell>
          <cell r="E125" t="str">
            <v>Y</v>
          </cell>
          <cell r="F125" t="str">
            <v>Y</v>
          </cell>
          <cell r="G125" t="str">
            <v>Y</v>
          </cell>
          <cell r="H125" t="str">
            <v>Y</v>
          </cell>
          <cell r="I125" t="str">
            <v>Y</v>
          </cell>
          <cell r="J125">
            <v>0</v>
          </cell>
          <cell r="K125" t="str">
            <v>Y</v>
          </cell>
          <cell r="L125">
            <v>0</v>
          </cell>
          <cell r="M125" t="str">
            <v>Y</v>
          </cell>
          <cell r="N125">
            <v>0</v>
          </cell>
          <cell r="O125" t="str">
            <v>Y</v>
          </cell>
          <cell r="P125" t="str">
            <v/>
          </cell>
          <cell r="Q125" t="str">
            <v>Y</v>
          </cell>
          <cell r="R125" t="str">
            <v>Y</v>
          </cell>
          <cell r="S125">
            <v>0</v>
          </cell>
          <cell r="T125" t="str">
            <v>Y</v>
          </cell>
          <cell r="U125">
            <v>0</v>
          </cell>
          <cell r="V125" t="str">
            <v>Y</v>
          </cell>
          <cell r="W125" t="str">
            <v/>
          </cell>
          <cell r="X125" t="str">
            <v>Y</v>
          </cell>
          <cell r="Y125" t="str">
            <v>Y</v>
          </cell>
          <cell r="Z125" t="str">
            <v/>
          </cell>
          <cell r="AA125" t="str">
            <v>Y</v>
          </cell>
          <cell r="AB125">
            <v>0</v>
          </cell>
          <cell r="AC125" t="str">
            <v>Y</v>
          </cell>
          <cell r="AD125">
            <v>0</v>
          </cell>
          <cell r="AG125">
            <v>110851.85999999987</v>
          </cell>
          <cell r="AH125">
            <v>0</v>
          </cell>
          <cell r="AI125">
            <v>110851.85999999987</v>
          </cell>
          <cell r="AJ125">
            <v>56.199999999998909</v>
          </cell>
          <cell r="AK125">
            <v>110908.05999999987</v>
          </cell>
        </row>
        <row r="126">
          <cell r="A126">
            <v>1856</v>
          </cell>
          <cell r="B126">
            <v>2055</v>
          </cell>
          <cell r="C126" t="str">
            <v>Prettygate C J Colchester</v>
          </cell>
          <cell r="D126" t="str">
            <v>Y</v>
          </cell>
          <cell r="E126" t="str">
            <v>Y</v>
          </cell>
          <cell r="F126" t="str">
            <v>Y</v>
          </cell>
          <cell r="G126" t="str">
            <v>Y</v>
          </cell>
          <cell r="H126" t="str">
            <v>Y</v>
          </cell>
          <cell r="I126" t="str">
            <v>Y</v>
          </cell>
          <cell r="J126">
            <v>0</v>
          </cell>
          <cell r="K126" t="str">
            <v>Y</v>
          </cell>
          <cell r="L126">
            <v>0</v>
          </cell>
          <cell r="M126" t="str">
            <v>Y</v>
          </cell>
          <cell r="N126">
            <v>0</v>
          </cell>
          <cell r="O126" t="str">
            <v>Y</v>
          </cell>
          <cell r="P126" t="str">
            <v/>
          </cell>
          <cell r="Q126" t="str">
            <v>Y</v>
          </cell>
          <cell r="R126" t="str">
            <v>Y</v>
          </cell>
          <cell r="S126">
            <v>0</v>
          </cell>
          <cell r="T126" t="str">
            <v>Y</v>
          </cell>
          <cell r="U126">
            <v>0</v>
          </cell>
          <cell r="V126" t="str">
            <v>Y</v>
          </cell>
          <cell r="W126" t="str">
            <v/>
          </cell>
          <cell r="X126" t="str">
            <v>Y</v>
          </cell>
          <cell r="Y126" t="str">
            <v>Y</v>
          </cell>
          <cell r="Z126" t="str">
            <v/>
          </cell>
          <cell r="AA126" t="str">
            <v>Y</v>
          </cell>
          <cell r="AB126">
            <v>0</v>
          </cell>
          <cell r="AC126" t="str">
            <v>Y</v>
          </cell>
          <cell r="AD126">
            <v>0</v>
          </cell>
          <cell r="AG126">
            <v>263843.13000000012</v>
          </cell>
          <cell r="AH126">
            <v>21179</v>
          </cell>
          <cell r="AI126">
            <v>285022.13000000012</v>
          </cell>
          <cell r="AJ126">
            <v>0</v>
          </cell>
          <cell r="AK126">
            <v>285022.13000000012</v>
          </cell>
        </row>
        <row r="127">
          <cell r="A127">
            <v>1240</v>
          </cell>
          <cell r="B127">
            <v>2799</v>
          </cell>
          <cell r="C127" t="str">
            <v>Priory C P The Bicknacre</v>
          </cell>
          <cell r="D127" t="str">
            <v>Y</v>
          </cell>
          <cell r="E127" t="str">
            <v>Y</v>
          </cell>
          <cell r="F127" t="str">
            <v>Y</v>
          </cell>
          <cell r="G127" t="str">
            <v>Y</v>
          </cell>
          <cell r="H127" t="str">
            <v>Y</v>
          </cell>
          <cell r="I127" t="str">
            <v>Y</v>
          </cell>
          <cell r="J127">
            <v>0</v>
          </cell>
          <cell r="K127" t="str">
            <v>Y</v>
          </cell>
          <cell r="L127">
            <v>0</v>
          </cell>
          <cell r="M127" t="str">
            <v>Y</v>
          </cell>
          <cell r="N127">
            <v>0</v>
          </cell>
          <cell r="O127" t="str">
            <v>Y</v>
          </cell>
          <cell r="P127" t="str">
            <v/>
          </cell>
          <cell r="Q127" t="str">
            <v>Y</v>
          </cell>
          <cell r="R127" t="str">
            <v>Y</v>
          </cell>
          <cell r="S127">
            <v>0</v>
          </cell>
          <cell r="T127" t="str">
            <v>Y</v>
          </cell>
          <cell r="U127">
            <v>0</v>
          </cell>
          <cell r="V127" t="str">
            <v>Y</v>
          </cell>
          <cell r="W127" t="str">
            <v/>
          </cell>
          <cell r="X127" t="str">
            <v>Y</v>
          </cell>
          <cell r="Y127" t="str">
            <v>Y</v>
          </cell>
          <cell r="Z127" t="str">
            <v/>
          </cell>
          <cell r="AA127" t="str">
            <v>Y</v>
          </cell>
          <cell r="AB127">
            <v>0</v>
          </cell>
          <cell r="AC127" t="str">
            <v>Y</v>
          </cell>
          <cell r="AD127">
            <v>0</v>
          </cell>
          <cell r="AG127">
            <v>16226.910000000149</v>
          </cell>
          <cell r="AH127">
            <v>0</v>
          </cell>
          <cell r="AI127">
            <v>16226.910000000149</v>
          </cell>
          <cell r="AJ127">
            <v>0</v>
          </cell>
          <cell r="AK127">
            <v>16226.910000000149</v>
          </cell>
        </row>
        <row r="128">
          <cell r="A128">
            <v>1888</v>
          </cell>
          <cell r="B128">
            <v>3839</v>
          </cell>
          <cell r="C128" t="str">
            <v>Queen Boudica Primary</v>
          </cell>
          <cell r="D128" t="str">
            <v>Y</v>
          </cell>
          <cell r="E128" t="str">
            <v>Y</v>
          </cell>
          <cell r="F128" t="str">
            <v>Y</v>
          </cell>
          <cell r="G128" t="str">
            <v>Y</v>
          </cell>
          <cell r="H128" t="str">
            <v>Y</v>
          </cell>
          <cell r="I128" t="str">
            <v>Y</v>
          </cell>
          <cell r="J128">
            <v>0</v>
          </cell>
          <cell r="K128" t="str">
            <v>Y</v>
          </cell>
          <cell r="L128">
            <v>0</v>
          </cell>
          <cell r="M128" t="str">
            <v>Y</v>
          </cell>
          <cell r="N128">
            <v>0</v>
          </cell>
          <cell r="O128" t="str">
            <v>Y</v>
          </cell>
          <cell r="P128" t="str">
            <v/>
          </cell>
          <cell r="Q128" t="str">
            <v>Y</v>
          </cell>
          <cell r="R128" t="str">
            <v>Y</v>
          </cell>
          <cell r="S128">
            <v>0</v>
          </cell>
          <cell r="T128" t="str">
            <v>Y</v>
          </cell>
          <cell r="U128">
            <v>0</v>
          </cell>
          <cell r="V128" t="str">
            <v>Y</v>
          </cell>
          <cell r="W128" t="str">
            <v/>
          </cell>
          <cell r="X128" t="str">
            <v>Y</v>
          </cell>
          <cell r="Y128" t="str">
            <v>Y</v>
          </cell>
          <cell r="Z128" t="str">
            <v/>
          </cell>
          <cell r="AA128" t="str">
            <v>Y</v>
          </cell>
          <cell r="AB128">
            <v>0</v>
          </cell>
          <cell r="AC128" t="str">
            <v>Y</v>
          </cell>
          <cell r="AD128">
            <v>0</v>
          </cell>
          <cell r="AG128">
            <v>-32878.909999998752</v>
          </cell>
          <cell r="AH128">
            <v>0</v>
          </cell>
          <cell r="AI128">
            <v>-32878.909999998752</v>
          </cell>
          <cell r="AJ128">
            <v>0</v>
          </cell>
          <cell r="AK128">
            <v>-32878.909999998752</v>
          </cell>
        </row>
        <row r="129">
          <cell r="A129">
            <v>1258</v>
          </cell>
          <cell r="B129">
            <v>2541</v>
          </cell>
          <cell r="C129" t="str">
            <v>Quilters C I Billericay</v>
          </cell>
          <cell r="D129" t="str">
            <v>Y</v>
          </cell>
          <cell r="E129" t="str">
            <v>Y</v>
          </cell>
          <cell r="F129" t="str">
            <v>Y</v>
          </cell>
          <cell r="G129" t="str">
            <v>Y</v>
          </cell>
          <cell r="H129" t="str">
            <v>Y</v>
          </cell>
          <cell r="I129" t="str">
            <v>Y</v>
          </cell>
          <cell r="J129">
            <v>0</v>
          </cell>
          <cell r="K129" t="str">
            <v>Y</v>
          </cell>
          <cell r="L129">
            <v>0</v>
          </cell>
          <cell r="M129" t="str">
            <v>Y</v>
          </cell>
          <cell r="N129">
            <v>0</v>
          </cell>
          <cell r="O129" t="str">
            <v>Y</v>
          </cell>
          <cell r="P129" t="str">
            <v/>
          </cell>
          <cell r="Q129" t="str">
            <v>Y</v>
          </cell>
          <cell r="R129" t="str">
            <v>Y</v>
          </cell>
          <cell r="S129">
            <v>0</v>
          </cell>
          <cell r="T129" t="str">
            <v>Y</v>
          </cell>
          <cell r="U129">
            <v>0</v>
          </cell>
          <cell r="V129" t="str">
            <v>Y</v>
          </cell>
          <cell r="W129" t="str">
            <v/>
          </cell>
          <cell r="X129" t="str">
            <v>Y</v>
          </cell>
          <cell r="Y129" t="str">
            <v>Y</v>
          </cell>
          <cell r="Z129" t="str">
            <v/>
          </cell>
          <cell r="AA129" t="str">
            <v>Y</v>
          </cell>
          <cell r="AB129">
            <v>0</v>
          </cell>
          <cell r="AC129" t="str">
            <v>Y</v>
          </cell>
          <cell r="AD129">
            <v>0</v>
          </cell>
          <cell r="AG129">
            <v>176888.60000000009</v>
          </cell>
          <cell r="AH129">
            <v>0</v>
          </cell>
          <cell r="AI129">
            <v>176888.60000000009</v>
          </cell>
          <cell r="AJ129">
            <v>0</v>
          </cell>
          <cell r="AK129">
            <v>176888.60000000009</v>
          </cell>
        </row>
        <row r="130">
          <cell r="A130">
            <v>1256</v>
          </cell>
          <cell r="B130">
            <v>2181</v>
          </cell>
          <cell r="C130" t="str">
            <v>Quilters C J Billericay</v>
          </cell>
          <cell r="D130" t="str">
            <v>Y</v>
          </cell>
          <cell r="E130" t="str">
            <v>Y</v>
          </cell>
          <cell r="F130" t="str">
            <v>Y</v>
          </cell>
          <cell r="G130" t="str">
            <v>Y</v>
          </cell>
          <cell r="H130" t="str">
            <v>Y</v>
          </cell>
          <cell r="I130" t="str">
            <v>Y</v>
          </cell>
          <cell r="J130">
            <v>0</v>
          </cell>
          <cell r="K130" t="str">
            <v>Y</v>
          </cell>
          <cell r="L130">
            <v>0</v>
          </cell>
          <cell r="M130" t="str">
            <v>Y</v>
          </cell>
          <cell r="N130">
            <v>0</v>
          </cell>
          <cell r="O130" t="str">
            <v>Y</v>
          </cell>
          <cell r="P130" t="str">
            <v/>
          </cell>
          <cell r="Q130" t="str">
            <v>Y</v>
          </cell>
          <cell r="R130" t="str">
            <v>Y</v>
          </cell>
          <cell r="S130">
            <v>0</v>
          </cell>
          <cell r="T130" t="str">
            <v>Y</v>
          </cell>
          <cell r="U130">
            <v>0</v>
          </cell>
          <cell r="V130" t="str">
            <v>Y</v>
          </cell>
          <cell r="W130" t="str">
            <v/>
          </cell>
          <cell r="X130" t="str">
            <v>Y</v>
          </cell>
          <cell r="Y130" t="str">
            <v>Y</v>
          </cell>
          <cell r="Z130" t="str">
            <v/>
          </cell>
          <cell r="AA130" t="str">
            <v>Y</v>
          </cell>
          <cell r="AB130">
            <v>0</v>
          </cell>
          <cell r="AC130" t="str">
            <v>Y</v>
          </cell>
          <cell r="AD130">
            <v>0</v>
          </cell>
          <cell r="AG130">
            <v>158188.36999999918</v>
          </cell>
          <cell r="AH130">
            <v>0</v>
          </cell>
          <cell r="AI130">
            <v>158188.36999999918</v>
          </cell>
          <cell r="AJ130">
            <v>0</v>
          </cell>
          <cell r="AK130">
            <v>158188.36999999918</v>
          </cell>
        </row>
        <row r="131">
          <cell r="A131">
            <v>3670</v>
          </cell>
          <cell r="B131">
            <v>3730</v>
          </cell>
          <cell r="C131" t="str">
            <v>Radwinter CE P</v>
          </cell>
          <cell r="D131" t="str">
            <v>Y</v>
          </cell>
          <cell r="E131" t="str">
            <v>Y</v>
          </cell>
          <cell r="F131" t="str">
            <v>Y</v>
          </cell>
          <cell r="G131" t="str">
            <v>Y</v>
          </cell>
          <cell r="H131" t="str">
            <v>Y</v>
          </cell>
          <cell r="I131" t="str">
            <v>Y</v>
          </cell>
          <cell r="J131">
            <v>0</v>
          </cell>
          <cell r="K131" t="str">
            <v>Y</v>
          </cell>
          <cell r="L131">
            <v>0</v>
          </cell>
          <cell r="M131" t="str">
            <v>Y</v>
          </cell>
          <cell r="N131">
            <v>0</v>
          </cell>
          <cell r="O131" t="str">
            <v>Y</v>
          </cell>
          <cell r="P131" t="str">
            <v/>
          </cell>
          <cell r="Q131" t="str">
            <v>Y</v>
          </cell>
          <cell r="R131" t="str">
            <v>Y</v>
          </cell>
          <cell r="S131">
            <v>0</v>
          </cell>
          <cell r="T131" t="str">
            <v>Y</v>
          </cell>
          <cell r="U131">
            <v>0</v>
          </cell>
          <cell r="V131" t="str">
            <v>Y</v>
          </cell>
          <cell r="W131" t="str">
            <v/>
          </cell>
          <cell r="X131" t="str">
            <v>Y</v>
          </cell>
          <cell r="Y131" t="str">
            <v>Y</v>
          </cell>
          <cell r="Z131" t="str">
            <v/>
          </cell>
          <cell r="AA131" t="str">
            <v>Y</v>
          </cell>
          <cell r="AB131">
            <v>0</v>
          </cell>
          <cell r="AC131" t="str">
            <v>Y</v>
          </cell>
          <cell r="AD131">
            <v>0</v>
          </cell>
          <cell r="AG131">
            <v>12025.060000000289</v>
          </cell>
          <cell r="AH131">
            <v>0</v>
          </cell>
          <cell r="AI131">
            <v>12025.060000000289</v>
          </cell>
          <cell r="AJ131">
            <v>6549.5</v>
          </cell>
          <cell r="AK131">
            <v>18574.560000000289</v>
          </cell>
        </row>
        <row r="132">
          <cell r="A132">
            <v>3750</v>
          </cell>
          <cell r="B132">
            <v>2460</v>
          </cell>
          <cell r="C132" t="str">
            <v>Rettendon C P</v>
          </cell>
          <cell r="D132" t="str">
            <v>Y</v>
          </cell>
          <cell r="E132" t="str">
            <v>Y</v>
          </cell>
          <cell r="F132" t="str">
            <v>Y</v>
          </cell>
          <cell r="G132" t="str">
            <v>Y</v>
          </cell>
          <cell r="H132" t="str">
            <v>Y</v>
          </cell>
          <cell r="I132" t="str">
            <v>Y</v>
          </cell>
          <cell r="J132">
            <v>0</v>
          </cell>
          <cell r="K132" t="str">
            <v>Y</v>
          </cell>
          <cell r="L132">
            <v>0</v>
          </cell>
          <cell r="M132" t="str">
            <v>Y</v>
          </cell>
          <cell r="N132">
            <v>0</v>
          </cell>
          <cell r="O132" t="str">
            <v>Y</v>
          </cell>
          <cell r="P132" t="str">
            <v/>
          </cell>
          <cell r="Q132" t="str">
            <v>Y</v>
          </cell>
          <cell r="R132" t="str">
            <v>Y</v>
          </cell>
          <cell r="S132">
            <v>0</v>
          </cell>
          <cell r="T132" t="str">
            <v>Y</v>
          </cell>
          <cell r="U132">
            <v>0</v>
          </cell>
          <cell r="V132" t="str">
            <v>Y</v>
          </cell>
          <cell r="W132" t="str">
            <v/>
          </cell>
          <cell r="X132" t="str">
            <v>Y</v>
          </cell>
          <cell r="Y132" t="str">
            <v>Y</v>
          </cell>
          <cell r="Z132" t="str">
            <v/>
          </cell>
          <cell r="AA132" t="str">
            <v>Y</v>
          </cell>
          <cell r="AB132">
            <v>0</v>
          </cell>
          <cell r="AC132" t="str">
            <v>Y</v>
          </cell>
          <cell r="AD132">
            <v>0</v>
          </cell>
          <cell r="AG132">
            <v>120177.75999999978</v>
          </cell>
          <cell r="AH132">
            <v>0</v>
          </cell>
          <cell r="AI132">
            <v>120177.75999999978</v>
          </cell>
          <cell r="AJ132">
            <v>945.89999999999964</v>
          </cell>
          <cell r="AK132">
            <v>121123.65999999977</v>
          </cell>
        </row>
        <row r="133">
          <cell r="A133">
            <v>3758</v>
          </cell>
          <cell r="B133">
            <v>3247</v>
          </cell>
          <cell r="C133" t="str">
            <v>Rickling CE P</v>
          </cell>
          <cell r="D133" t="str">
            <v>Y</v>
          </cell>
          <cell r="E133" t="str">
            <v>Y</v>
          </cell>
          <cell r="F133" t="str">
            <v>Y</v>
          </cell>
          <cell r="G133" t="str">
            <v>Y</v>
          </cell>
          <cell r="H133" t="str">
            <v>Y</v>
          </cell>
          <cell r="I133" t="str">
            <v>Y</v>
          </cell>
          <cell r="J133">
            <v>0</v>
          </cell>
          <cell r="K133" t="str">
            <v>Y</v>
          </cell>
          <cell r="L133">
            <v>0</v>
          </cell>
          <cell r="M133" t="str">
            <v>Y</v>
          </cell>
          <cell r="N133">
            <v>0</v>
          </cell>
          <cell r="O133" t="str">
            <v>Y</v>
          </cell>
          <cell r="P133" t="str">
            <v/>
          </cell>
          <cell r="Q133" t="str">
            <v>Y</v>
          </cell>
          <cell r="R133" t="str">
            <v>Y</v>
          </cell>
          <cell r="S133">
            <v>0</v>
          </cell>
          <cell r="T133" t="str">
            <v>Y</v>
          </cell>
          <cell r="U133">
            <v>0</v>
          </cell>
          <cell r="V133" t="str">
            <v>Y</v>
          </cell>
          <cell r="W133" t="str">
            <v/>
          </cell>
          <cell r="X133" t="str">
            <v>Y</v>
          </cell>
          <cell r="Y133" t="str">
            <v>Y</v>
          </cell>
          <cell r="Z133" t="str">
            <v/>
          </cell>
          <cell r="AA133" t="str">
            <v>Y</v>
          </cell>
          <cell r="AB133">
            <v>0</v>
          </cell>
          <cell r="AC133" t="str">
            <v>Y</v>
          </cell>
          <cell r="AD133">
            <v>0</v>
          </cell>
          <cell r="AG133">
            <v>106253.85999999975</v>
          </cell>
          <cell r="AH133">
            <v>0</v>
          </cell>
          <cell r="AI133">
            <v>106253.85999999975</v>
          </cell>
          <cell r="AJ133">
            <v>9428.3499999999967</v>
          </cell>
          <cell r="AK133">
            <v>115682.20999999974</v>
          </cell>
        </row>
        <row r="134">
          <cell r="A134">
            <v>2975</v>
          </cell>
          <cell r="B134">
            <v>3840</v>
          </cell>
          <cell r="C134" t="str">
            <v>Riverside C P Hullbridge</v>
          </cell>
          <cell r="D134" t="str">
            <v>Y</v>
          </cell>
          <cell r="E134" t="str">
            <v>Y</v>
          </cell>
          <cell r="F134" t="str">
            <v>Y</v>
          </cell>
          <cell r="G134" t="str">
            <v>Y</v>
          </cell>
          <cell r="H134" t="str">
            <v>Y</v>
          </cell>
          <cell r="I134" t="str">
            <v>Y</v>
          </cell>
          <cell r="J134">
            <v>0</v>
          </cell>
          <cell r="K134" t="str">
            <v>Y</v>
          </cell>
          <cell r="L134">
            <v>0</v>
          </cell>
          <cell r="M134" t="str">
            <v>Y</v>
          </cell>
          <cell r="N134">
            <v>0</v>
          </cell>
          <cell r="O134" t="str">
            <v>Y</v>
          </cell>
          <cell r="P134" t="str">
            <v/>
          </cell>
          <cell r="Q134" t="str">
            <v>Y</v>
          </cell>
          <cell r="R134" t="str">
            <v>N</v>
          </cell>
          <cell r="S134">
            <v>-45530.82</v>
          </cell>
          <cell r="T134" t="str">
            <v>Y</v>
          </cell>
          <cell r="U134">
            <v>0</v>
          </cell>
          <cell r="V134" t="str">
            <v>Y</v>
          </cell>
          <cell r="W134" t="str">
            <v/>
          </cell>
          <cell r="X134" t="str">
            <v>Y</v>
          </cell>
          <cell r="Y134" t="str">
            <v>Y</v>
          </cell>
          <cell r="Z134" t="str">
            <v/>
          </cell>
          <cell r="AA134" t="str">
            <v>Y</v>
          </cell>
          <cell r="AB134">
            <v>0</v>
          </cell>
          <cell r="AC134" t="str">
            <v>Y</v>
          </cell>
          <cell r="AD134">
            <v>0</v>
          </cell>
          <cell r="AG134">
            <v>99155.599999998696</v>
          </cell>
          <cell r="AH134">
            <v>0</v>
          </cell>
          <cell r="AI134">
            <v>99155.599999998696</v>
          </cell>
          <cell r="AJ134">
            <v>16479.38</v>
          </cell>
          <cell r="AK134">
            <v>115634.9799999987</v>
          </cell>
        </row>
        <row r="135">
          <cell r="A135">
            <v>1860</v>
          </cell>
          <cell r="B135">
            <v>2317</v>
          </cell>
          <cell r="C135" t="str">
            <v>Roach Vale C P Colchester</v>
          </cell>
          <cell r="D135" t="str">
            <v>Y</v>
          </cell>
          <cell r="E135" t="str">
            <v>Y</v>
          </cell>
          <cell r="F135" t="str">
            <v>Y</v>
          </cell>
          <cell r="G135" t="str">
            <v>Y</v>
          </cell>
          <cell r="H135" t="str">
            <v>Y</v>
          </cell>
          <cell r="I135" t="str">
            <v>Y</v>
          </cell>
          <cell r="J135">
            <v>0</v>
          </cell>
          <cell r="K135" t="str">
            <v>Y</v>
          </cell>
          <cell r="L135">
            <v>0</v>
          </cell>
          <cell r="M135" t="str">
            <v>Y</v>
          </cell>
          <cell r="N135">
            <v>0</v>
          </cell>
          <cell r="O135" t="str">
            <v>Y</v>
          </cell>
          <cell r="P135" t="str">
            <v/>
          </cell>
          <cell r="Q135" t="str">
            <v>Y</v>
          </cell>
          <cell r="R135" t="str">
            <v>Y</v>
          </cell>
          <cell r="S135">
            <v>0</v>
          </cell>
          <cell r="T135" t="str">
            <v>Y</v>
          </cell>
          <cell r="U135">
            <v>0</v>
          </cell>
          <cell r="V135" t="str">
            <v>Y</v>
          </cell>
          <cell r="W135" t="str">
            <v/>
          </cell>
          <cell r="X135" t="str">
            <v>Y</v>
          </cell>
          <cell r="Y135" t="str">
            <v>Y</v>
          </cell>
          <cell r="Z135" t="str">
            <v/>
          </cell>
          <cell r="AA135" t="str">
            <v>Y</v>
          </cell>
          <cell r="AB135">
            <v>0</v>
          </cell>
          <cell r="AC135" t="str">
            <v>Y</v>
          </cell>
          <cell r="AD135">
            <v>0</v>
          </cell>
          <cell r="AG135">
            <v>135154.17000000039</v>
          </cell>
          <cell r="AH135">
            <v>0</v>
          </cell>
          <cell r="AI135">
            <v>135154.17000000039</v>
          </cell>
          <cell r="AJ135">
            <v>0</v>
          </cell>
          <cell r="AK135">
            <v>135154.17000000039</v>
          </cell>
        </row>
        <row r="136">
          <cell r="A136">
            <v>3810</v>
          </cell>
          <cell r="B136">
            <v>5226</v>
          </cell>
          <cell r="C136" t="str">
            <v>Rodings Primary School</v>
          </cell>
          <cell r="D136" t="str">
            <v>Y</v>
          </cell>
          <cell r="E136" t="str">
            <v>Y</v>
          </cell>
          <cell r="F136" t="str">
            <v>Y</v>
          </cell>
          <cell r="G136" t="str">
            <v>Y</v>
          </cell>
          <cell r="H136" t="str">
            <v>Y</v>
          </cell>
          <cell r="I136" t="str">
            <v>Y</v>
          </cell>
          <cell r="J136">
            <v>0</v>
          </cell>
          <cell r="K136" t="str">
            <v>Y</v>
          </cell>
          <cell r="L136">
            <v>0</v>
          </cell>
          <cell r="M136" t="str">
            <v>Y</v>
          </cell>
          <cell r="N136">
            <v>0</v>
          </cell>
          <cell r="O136" t="str">
            <v>Y</v>
          </cell>
          <cell r="P136" t="str">
            <v/>
          </cell>
          <cell r="Q136" t="str">
            <v>Y</v>
          </cell>
          <cell r="R136" t="str">
            <v>Y</v>
          </cell>
          <cell r="S136">
            <v>0</v>
          </cell>
          <cell r="T136" t="str">
            <v>Y</v>
          </cell>
          <cell r="U136">
            <v>0</v>
          </cell>
          <cell r="V136" t="str">
            <v>Y</v>
          </cell>
          <cell r="W136" t="str">
            <v/>
          </cell>
          <cell r="X136" t="str">
            <v>Y</v>
          </cell>
          <cell r="Y136" t="str">
            <v>Y</v>
          </cell>
          <cell r="Z136" t="str">
            <v/>
          </cell>
          <cell r="AA136" t="str">
            <v>Y</v>
          </cell>
          <cell r="AB136">
            <v>0</v>
          </cell>
          <cell r="AC136" t="str">
            <v>Y</v>
          </cell>
          <cell r="AD136">
            <v>0</v>
          </cell>
          <cell r="AG136">
            <v>462864.75999999995</v>
          </cell>
          <cell r="AH136">
            <v>12149.84</v>
          </cell>
          <cell r="AI136">
            <v>475014.6</v>
          </cell>
          <cell r="AJ136">
            <v>0</v>
          </cell>
          <cell r="AK136">
            <v>475014.6</v>
          </cell>
        </row>
        <row r="137">
          <cell r="A137">
            <v>3908</v>
          </cell>
          <cell r="B137">
            <v>3131</v>
          </cell>
          <cell r="C137" t="str">
            <v>Sheering CE P</v>
          </cell>
          <cell r="D137" t="str">
            <v>Y</v>
          </cell>
          <cell r="E137" t="str">
            <v>Y</v>
          </cell>
          <cell r="F137" t="str">
            <v>Y</v>
          </cell>
          <cell r="G137" t="str">
            <v>Y</v>
          </cell>
          <cell r="H137" t="str">
            <v>Y</v>
          </cell>
          <cell r="I137" t="str">
            <v>Y</v>
          </cell>
          <cell r="J137">
            <v>0</v>
          </cell>
          <cell r="K137" t="str">
            <v>Y</v>
          </cell>
          <cell r="L137">
            <v>0</v>
          </cell>
          <cell r="M137" t="str">
            <v>Y</v>
          </cell>
          <cell r="N137">
            <v>0</v>
          </cell>
          <cell r="O137" t="str">
            <v>Y</v>
          </cell>
          <cell r="P137" t="str">
            <v/>
          </cell>
          <cell r="Q137" t="str">
            <v>Y</v>
          </cell>
          <cell r="R137" t="str">
            <v>Y</v>
          </cell>
          <cell r="S137">
            <v>0</v>
          </cell>
          <cell r="T137" t="str">
            <v>Y</v>
          </cell>
          <cell r="U137">
            <v>0</v>
          </cell>
          <cell r="V137" t="str">
            <v>Y</v>
          </cell>
          <cell r="W137" t="str">
            <v/>
          </cell>
          <cell r="X137" t="str">
            <v>Y</v>
          </cell>
          <cell r="Y137" t="str">
            <v>Y</v>
          </cell>
          <cell r="Z137" t="str">
            <v/>
          </cell>
          <cell r="AA137" t="str">
            <v>Y</v>
          </cell>
          <cell r="AB137">
            <v>0</v>
          </cell>
          <cell r="AC137" t="str">
            <v>Y</v>
          </cell>
          <cell r="AD137">
            <v>0</v>
          </cell>
          <cell r="AG137">
            <v>32252.490000000456</v>
          </cell>
          <cell r="AH137">
            <v>0</v>
          </cell>
          <cell r="AI137">
            <v>32252.490000000456</v>
          </cell>
          <cell r="AJ137">
            <v>4797</v>
          </cell>
          <cell r="AK137">
            <v>37049.490000000456</v>
          </cell>
        </row>
        <row r="138">
          <cell r="A138">
            <v>1262</v>
          </cell>
          <cell r="B138">
            <v>2911</v>
          </cell>
          <cell r="C138" t="str">
            <v>South Green C I &amp; N Billericay</v>
          </cell>
          <cell r="D138" t="str">
            <v>Y</v>
          </cell>
          <cell r="E138" t="str">
            <v>Y</v>
          </cell>
          <cell r="F138" t="str">
            <v>Y</v>
          </cell>
          <cell r="G138" t="str">
            <v>Y</v>
          </cell>
          <cell r="H138" t="str">
            <v>Y</v>
          </cell>
          <cell r="I138" t="str">
            <v>Y</v>
          </cell>
          <cell r="J138">
            <v>0</v>
          </cell>
          <cell r="K138" t="str">
            <v>Y</v>
          </cell>
          <cell r="L138">
            <v>0</v>
          </cell>
          <cell r="M138" t="str">
            <v>Y</v>
          </cell>
          <cell r="N138">
            <v>0</v>
          </cell>
          <cell r="O138" t="str">
            <v>Y</v>
          </cell>
          <cell r="P138" t="str">
            <v/>
          </cell>
          <cell r="Q138" t="str">
            <v>Y</v>
          </cell>
          <cell r="R138" t="str">
            <v>Y</v>
          </cell>
          <cell r="S138">
            <v>0</v>
          </cell>
          <cell r="T138" t="str">
            <v>Y</v>
          </cell>
          <cell r="U138">
            <v>0</v>
          </cell>
          <cell r="V138" t="str">
            <v>Y</v>
          </cell>
          <cell r="W138" t="str">
            <v/>
          </cell>
          <cell r="X138" t="str">
            <v>Y</v>
          </cell>
          <cell r="Y138" t="str">
            <v>Y</v>
          </cell>
          <cell r="Z138" t="str">
            <v/>
          </cell>
          <cell r="AA138" t="str">
            <v>Y</v>
          </cell>
          <cell r="AB138">
            <v>0</v>
          </cell>
          <cell r="AC138" t="str">
            <v>Y</v>
          </cell>
          <cell r="AD138">
            <v>0</v>
          </cell>
          <cell r="AG138">
            <v>222736.95000000019</v>
          </cell>
          <cell r="AH138">
            <v>0</v>
          </cell>
          <cell r="AI138">
            <v>222736.95000000019</v>
          </cell>
          <cell r="AJ138">
            <v>2709.6900000000005</v>
          </cell>
          <cell r="AK138">
            <v>225446.64000000019</v>
          </cell>
        </row>
        <row r="139">
          <cell r="A139">
            <v>1260</v>
          </cell>
          <cell r="B139">
            <v>2681</v>
          </cell>
          <cell r="C139" t="str">
            <v>South Green C J Billericay</v>
          </cell>
          <cell r="D139" t="str">
            <v>Y</v>
          </cell>
          <cell r="E139" t="str">
            <v>Y</v>
          </cell>
          <cell r="F139" t="str">
            <v>Y</v>
          </cell>
          <cell r="G139" t="str">
            <v>Y</v>
          </cell>
          <cell r="H139" t="str">
            <v>Y</v>
          </cell>
          <cell r="I139" t="str">
            <v>Y</v>
          </cell>
          <cell r="J139">
            <v>0</v>
          </cell>
          <cell r="K139" t="str">
            <v>Y</v>
          </cell>
          <cell r="L139">
            <v>0</v>
          </cell>
          <cell r="M139" t="str">
            <v>Y</v>
          </cell>
          <cell r="N139">
            <v>0</v>
          </cell>
          <cell r="O139" t="str">
            <v>Y</v>
          </cell>
          <cell r="P139" t="str">
            <v/>
          </cell>
          <cell r="Q139" t="str">
            <v>Y</v>
          </cell>
          <cell r="R139" t="str">
            <v>Y</v>
          </cell>
          <cell r="S139">
            <v>0</v>
          </cell>
          <cell r="T139" t="str">
            <v>Y</v>
          </cell>
          <cell r="U139">
            <v>0</v>
          </cell>
          <cell r="V139" t="str">
            <v>Y</v>
          </cell>
          <cell r="W139" t="str">
            <v/>
          </cell>
          <cell r="X139" t="str">
            <v>Y</v>
          </cell>
          <cell r="Y139" t="str">
            <v>Y</v>
          </cell>
          <cell r="Z139" t="str">
            <v/>
          </cell>
          <cell r="AA139" t="str">
            <v>Y</v>
          </cell>
          <cell r="AB139">
            <v>0</v>
          </cell>
          <cell r="AC139" t="str">
            <v>Y</v>
          </cell>
          <cell r="AD139">
            <v>0</v>
          </cell>
          <cell r="AG139">
            <v>15597.310000000522</v>
          </cell>
          <cell r="AH139">
            <v>0</v>
          </cell>
          <cell r="AI139">
            <v>15597.310000000522</v>
          </cell>
          <cell r="AJ139">
            <v>0</v>
          </cell>
          <cell r="AK139">
            <v>15597.310000000522</v>
          </cell>
        </row>
        <row r="140">
          <cell r="A140">
            <v>4132</v>
          </cell>
          <cell r="B140">
            <v>3462</v>
          </cell>
          <cell r="C140" t="str">
            <v>South Weald St Peter's CE P</v>
          </cell>
          <cell r="D140" t="str">
            <v>Y</v>
          </cell>
          <cell r="E140" t="str">
            <v>Y</v>
          </cell>
          <cell r="F140" t="str">
            <v>Y</v>
          </cell>
          <cell r="G140" t="str">
            <v>Y</v>
          </cell>
          <cell r="H140" t="str">
            <v>Y</v>
          </cell>
          <cell r="I140" t="str">
            <v>Y</v>
          </cell>
          <cell r="J140">
            <v>0</v>
          </cell>
          <cell r="K140" t="str">
            <v>Y</v>
          </cell>
          <cell r="L140">
            <v>0</v>
          </cell>
          <cell r="M140" t="str">
            <v>Y</v>
          </cell>
          <cell r="N140">
            <v>0</v>
          </cell>
          <cell r="O140" t="str">
            <v>Y</v>
          </cell>
          <cell r="P140" t="str">
            <v/>
          </cell>
          <cell r="Q140" t="str">
            <v>Y</v>
          </cell>
          <cell r="R140" t="str">
            <v>Y</v>
          </cell>
          <cell r="S140">
            <v>0</v>
          </cell>
          <cell r="T140" t="str">
            <v>Y</v>
          </cell>
          <cell r="U140">
            <v>0</v>
          </cell>
          <cell r="V140" t="str">
            <v>Y</v>
          </cell>
          <cell r="W140" t="str">
            <v/>
          </cell>
          <cell r="X140" t="str">
            <v>Y</v>
          </cell>
          <cell r="Y140" t="str">
            <v>Y</v>
          </cell>
          <cell r="Z140" t="str">
            <v/>
          </cell>
          <cell r="AA140" t="str">
            <v>Y</v>
          </cell>
          <cell r="AB140">
            <v>0</v>
          </cell>
          <cell r="AC140" t="str">
            <v>Y</v>
          </cell>
          <cell r="AD140">
            <v>0</v>
          </cell>
          <cell r="AG140">
            <v>171873.0699999989</v>
          </cell>
          <cell r="AH140">
            <v>0</v>
          </cell>
          <cell r="AI140">
            <v>171873.0699999989</v>
          </cell>
          <cell r="AJ140">
            <v>0</v>
          </cell>
          <cell r="AK140">
            <v>171873.0699999989</v>
          </cell>
        </row>
        <row r="141">
          <cell r="A141">
            <v>2846</v>
          </cell>
          <cell r="B141">
            <v>2374</v>
          </cell>
          <cell r="C141" t="str">
            <v>Spring Meadow C P Dovercourt Harwich</v>
          </cell>
          <cell r="D141" t="str">
            <v>Y</v>
          </cell>
          <cell r="E141" t="str">
            <v>Y</v>
          </cell>
          <cell r="F141" t="str">
            <v>Y</v>
          </cell>
          <cell r="G141" t="str">
            <v>N</v>
          </cell>
          <cell r="H141" t="str">
            <v>N</v>
          </cell>
          <cell r="I141" t="str">
            <v>Y</v>
          </cell>
          <cell r="J141">
            <v>0</v>
          </cell>
          <cell r="K141" t="str">
            <v>Y</v>
          </cell>
          <cell r="L141">
            <v>0</v>
          </cell>
          <cell r="M141" t="str">
            <v>Y</v>
          </cell>
          <cell r="N141">
            <v>0</v>
          </cell>
          <cell r="O141" t="str">
            <v>Y</v>
          </cell>
          <cell r="P141" t="str">
            <v/>
          </cell>
          <cell r="Q141" t="str">
            <v>Y</v>
          </cell>
          <cell r="R141" t="str">
            <v>N</v>
          </cell>
          <cell r="S141">
            <v>33484.1</v>
          </cell>
          <cell r="T141" t="str">
            <v>Y</v>
          </cell>
          <cell r="U141">
            <v>0</v>
          </cell>
          <cell r="V141" t="str">
            <v>Y</v>
          </cell>
          <cell r="W141" t="str">
            <v/>
          </cell>
          <cell r="X141" t="str">
            <v>Y</v>
          </cell>
          <cell r="Y141" t="str">
            <v>Y</v>
          </cell>
          <cell r="Z141" t="str">
            <v/>
          </cell>
          <cell r="AA141" t="str">
            <v>Y</v>
          </cell>
          <cell r="AB141">
            <v>0</v>
          </cell>
          <cell r="AC141" t="str">
            <v>Y</v>
          </cell>
          <cell r="AD141">
            <v>0</v>
          </cell>
          <cell r="AG141">
            <v>189043.66999999993</v>
          </cell>
          <cell r="AH141">
            <v>0</v>
          </cell>
          <cell r="AI141">
            <v>189043.66999999993</v>
          </cell>
          <cell r="AJ141">
            <v>7561.42</v>
          </cell>
          <cell r="AK141">
            <v>196605.08999999994</v>
          </cell>
        </row>
        <row r="142">
          <cell r="A142">
            <v>1673</v>
          </cell>
          <cell r="B142">
            <v>2020</v>
          </cell>
          <cell r="C142" t="str">
            <v>Springfield C Primary</v>
          </cell>
          <cell r="D142" t="str">
            <v>Y</v>
          </cell>
          <cell r="E142" t="str">
            <v>Y</v>
          </cell>
          <cell r="F142" t="str">
            <v>Y</v>
          </cell>
          <cell r="G142" t="str">
            <v>Y</v>
          </cell>
          <cell r="H142" t="str">
            <v>Y</v>
          </cell>
          <cell r="I142" t="str">
            <v>Y</v>
          </cell>
          <cell r="J142">
            <v>0</v>
          </cell>
          <cell r="K142" t="str">
            <v>Y</v>
          </cell>
          <cell r="L142">
            <v>0</v>
          </cell>
          <cell r="M142" t="str">
            <v>Y</v>
          </cell>
          <cell r="N142">
            <v>0</v>
          </cell>
          <cell r="O142" t="str">
            <v>Y</v>
          </cell>
          <cell r="P142" t="str">
            <v/>
          </cell>
          <cell r="Q142" t="str">
            <v>Y</v>
          </cell>
          <cell r="R142" t="str">
            <v>Y</v>
          </cell>
          <cell r="S142">
            <v>0</v>
          </cell>
          <cell r="T142" t="str">
            <v>Y</v>
          </cell>
          <cell r="U142">
            <v>0</v>
          </cell>
          <cell r="V142" t="str">
            <v>Y</v>
          </cell>
          <cell r="W142" t="str">
            <v/>
          </cell>
          <cell r="X142" t="str">
            <v>Y</v>
          </cell>
          <cell r="Y142" t="str">
            <v>Y</v>
          </cell>
          <cell r="Z142" t="str">
            <v/>
          </cell>
          <cell r="AA142" t="str">
            <v>Y</v>
          </cell>
          <cell r="AB142">
            <v>0</v>
          </cell>
          <cell r="AC142" t="str">
            <v>Y</v>
          </cell>
          <cell r="AD142">
            <v>0</v>
          </cell>
          <cell r="AG142">
            <v>167706.64999999991</v>
          </cell>
          <cell r="AH142">
            <v>0</v>
          </cell>
          <cell r="AI142">
            <v>167706.64999999991</v>
          </cell>
          <cell r="AJ142">
            <v>3837.75</v>
          </cell>
          <cell r="AK142">
            <v>171544.39999999991</v>
          </cell>
        </row>
        <row r="143">
          <cell r="A143">
            <v>2888</v>
          </cell>
          <cell r="B143">
            <v>5279</v>
          </cell>
          <cell r="C143" t="str">
            <v>St Andrew's CE Junior School Hatfield Peverel</v>
          </cell>
          <cell r="D143" t="str">
            <v>Y</v>
          </cell>
          <cell r="E143" t="str">
            <v>Y</v>
          </cell>
          <cell r="F143" t="str">
            <v>Y</v>
          </cell>
          <cell r="G143" t="str">
            <v>Y</v>
          </cell>
          <cell r="H143" t="str">
            <v>Y</v>
          </cell>
          <cell r="I143" t="str">
            <v>Y</v>
          </cell>
          <cell r="J143">
            <v>0</v>
          </cell>
          <cell r="K143" t="str">
            <v>Y</v>
          </cell>
          <cell r="L143">
            <v>0</v>
          </cell>
          <cell r="M143" t="str">
            <v>Y</v>
          </cell>
          <cell r="N143">
            <v>0</v>
          </cell>
          <cell r="O143" t="str">
            <v>Y</v>
          </cell>
          <cell r="P143" t="str">
            <v/>
          </cell>
          <cell r="Q143" t="str">
            <v>Y</v>
          </cell>
          <cell r="R143" t="str">
            <v>Y</v>
          </cell>
          <cell r="S143">
            <v>0</v>
          </cell>
          <cell r="T143" t="str">
            <v>Y</v>
          </cell>
          <cell r="U143">
            <v>0</v>
          </cell>
          <cell r="V143" t="str">
            <v>Y</v>
          </cell>
          <cell r="W143" t="str">
            <v/>
          </cell>
          <cell r="X143" t="str">
            <v>Y</v>
          </cell>
          <cell r="Y143" t="str">
            <v>Y</v>
          </cell>
          <cell r="Z143" t="str">
            <v/>
          </cell>
          <cell r="AA143" t="str">
            <v>Y</v>
          </cell>
          <cell r="AB143">
            <v>0</v>
          </cell>
          <cell r="AC143" t="str">
            <v>Y</v>
          </cell>
          <cell r="AD143">
            <v>0</v>
          </cell>
          <cell r="AG143">
            <v>8203.3700000008103</v>
          </cell>
          <cell r="AH143">
            <v>0</v>
          </cell>
          <cell r="AI143">
            <v>8203.3700000008103</v>
          </cell>
          <cell r="AJ143">
            <v>0</v>
          </cell>
          <cell r="AK143">
            <v>8203.3700000008103</v>
          </cell>
        </row>
        <row r="144">
          <cell r="A144">
            <v>3464</v>
          </cell>
          <cell r="B144">
            <v>5241</v>
          </cell>
          <cell r="C144" t="str">
            <v>St Andrew's CE Primary School, North Weald</v>
          </cell>
          <cell r="D144" t="str">
            <v>Y</v>
          </cell>
          <cell r="E144" t="str">
            <v>Y</v>
          </cell>
          <cell r="F144" t="str">
            <v>Y</v>
          </cell>
          <cell r="G144" t="str">
            <v>Y</v>
          </cell>
          <cell r="H144" t="str">
            <v>Y</v>
          </cell>
          <cell r="I144" t="str">
            <v>Y</v>
          </cell>
          <cell r="J144">
            <v>0</v>
          </cell>
          <cell r="K144" t="str">
            <v>Y</v>
          </cell>
          <cell r="L144">
            <v>0</v>
          </cell>
          <cell r="M144" t="str">
            <v>Y</v>
          </cell>
          <cell r="N144">
            <v>0</v>
          </cell>
          <cell r="O144" t="str">
            <v>Y</v>
          </cell>
          <cell r="P144" t="str">
            <v/>
          </cell>
          <cell r="Q144" t="str">
            <v>Y</v>
          </cell>
          <cell r="R144" t="str">
            <v>Y</v>
          </cell>
          <cell r="S144">
            <v>0</v>
          </cell>
          <cell r="T144" t="str">
            <v>Y</v>
          </cell>
          <cell r="U144">
            <v>0</v>
          </cell>
          <cell r="V144" t="str">
            <v>Y</v>
          </cell>
          <cell r="W144" t="str">
            <v/>
          </cell>
          <cell r="X144" t="str">
            <v>Y</v>
          </cell>
          <cell r="Y144" t="str">
            <v>Y</v>
          </cell>
          <cell r="Z144" t="str">
            <v/>
          </cell>
          <cell r="AA144" t="str">
            <v>Y</v>
          </cell>
          <cell r="AB144">
            <v>0</v>
          </cell>
          <cell r="AC144" t="str">
            <v>Y</v>
          </cell>
          <cell r="AD144">
            <v>0</v>
          </cell>
          <cell r="AG144">
            <v>139155.69000000041</v>
          </cell>
          <cell r="AH144">
            <v>0</v>
          </cell>
          <cell r="AI144">
            <v>139155.69000000041</v>
          </cell>
          <cell r="AJ144">
            <v>6446.8100000000013</v>
          </cell>
          <cell r="AK144">
            <v>145602.50000000041</v>
          </cell>
        </row>
        <row r="145">
          <cell r="A145">
            <v>1146</v>
          </cell>
          <cell r="B145">
            <v>3431</v>
          </cell>
          <cell r="C145" t="str">
            <v>St Anne Line RC J The Basildon</v>
          </cell>
          <cell r="D145" t="str">
            <v>Y</v>
          </cell>
          <cell r="E145" t="str">
            <v>Y</v>
          </cell>
          <cell r="F145" t="str">
            <v>Y</v>
          </cell>
          <cell r="G145" t="str">
            <v>Y</v>
          </cell>
          <cell r="H145" t="str">
            <v>Y</v>
          </cell>
          <cell r="I145" t="str">
            <v>Y</v>
          </cell>
          <cell r="J145">
            <v>0</v>
          </cell>
          <cell r="K145" t="str">
            <v>Y</v>
          </cell>
          <cell r="L145">
            <v>0</v>
          </cell>
          <cell r="M145" t="str">
            <v>Y</v>
          </cell>
          <cell r="N145">
            <v>0</v>
          </cell>
          <cell r="O145" t="str">
            <v>Y</v>
          </cell>
          <cell r="P145" t="str">
            <v/>
          </cell>
          <cell r="Q145" t="str">
            <v>Y</v>
          </cell>
          <cell r="R145" t="str">
            <v>Y</v>
          </cell>
          <cell r="S145">
            <v>0</v>
          </cell>
          <cell r="T145" t="str">
            <v>Y</v>
          </cell>
          <cell r="U145">
            <v>0</v>
          </cell>
          <cell r="V145" t="str">
            <v>Y</v>
          </cell>
          <cell r="W145" t="str">
            <v/>
          </cell>
          <cell r="X145" t="str">
            <v>Y</v>
          </cell>
          <cell r="Y145" t="str">
            <v>Y</v>
          </cell>
          <cell r="Z145" t="str">
            <v/>
          </cell>
          <cell r="AA145" t="str">
            <v>Y</v>
          </cell>
          <cell r="AB145">
            <v>0</v>
          </cell>
          <cell r="AC145" t="str">
            <v>Y</v>
          </cell>
          <cell r="AD145">
            <v>0</v>
          </cell>
          <cell r="AG145">
            <v>215938.9700000002</v>
          </cell>
          <cell r="AH145">
            <v>0</v>
          </cell>
          <cell r="AI145">
            <v>215938.9700000002</v>
          </cell>
          <cell r="AJ145">
            <v>58047.91</v>
          </cell>
          <cell r="AK145">
            <v>273986.88000000024</v>
          </cell>
        </row>
        <row r="146">
          <cell r="A146">
            <v>1380</v>
          </cell>
          <cell r="B146">
            <v>3790</v>
          </cell>
          <cell r="C146" t="str">
            <v>St Francis RC P Braintree</v>
          </cell>
          <cell r="D146" t="str">
            <v>Y</v>
          </cell>
          <cell r="E146" t="str">
            <v>Y</v>
          </cell>
          <cell r="F146" t="str">
            <v>Y</v>
          </cell>
          <cell r="G146" t="str">
            <v>Y</v>
          </cell>
          <cell r="H146" t="str">
            <v>Y</v>
          </cell>
          <cell r="I146" t="str">
            <v>Y</v>
          </cell>
          <cell r="J146">
            <v>0</v>
          </cell>
          <cell r="K146" t="str">
            <v>Y</v>
          </cell>
          <cell r="L146">
            <v>0</v>
          </cell>
          <cell r="M146" t="str">
            <v>Y</v>
          </cell>
          <cell r="N146">
            <v>0</v>
          </cell>
          <cell r="O146" t="str">
            <v>Y</v>
          </cell>
          <cell r="P146" t="str">
            <v/>
          </cell>
          <cell r="Q146" t="str">
            <v>Y</v>
          </cell>
          <cell r="R146" t="str">
            <v>Y</v>
          </cell>
          <cell r="S146">
            <v>0</v>
          </cell>
          <cell r="T146" t="str">
            <v>Y</v>
          </cell>
          <cell r="U146">
            <v>0</v>
          </cell>
          <cell r="V146" t="str">
            <v>Y</v>
          </cell>
          <cell r="W146" t="str">
            <v/>
          </cell>
          <cell r="X146" t="str">
            <v>Y</v>
          </cell>
          <cell r="Y146" t="str">
            <v>Y</v>
          </cell>
          <cell r="Z146" t="str">
            <v/>
          </cell>
          <cell r="AA146" t="str">
            <v>Y</v>
          </cell>
          <cell r="AB146">
            <v>0</v>
          </cell>
          <cell r="AC146" t="str">
            <v>Y</v>
          </cell>
          <cell r="AD146">
            <v>0</v>
          </cell>
          <cell r="AG146">
            <v>90197.589999999851</v>
          </cell>
          <cell r="AH146">
            <v>0</v>
          </cell>
          <cell r="AI146">
            <v>90197.589999999851</v>
          </cell>
          <cell r="AJ146">
            <v>21607.049999999996</v>
          </cell>
          <cell r="AK146">
            <v>111804.63999999984</v>
          </cell>
        </row>
        <row r="147">
          <cell r="A147">
            <v>3338</v>
          </cell>
          <cell r="B147">
            <v>3811</v>
          </cell>
          <cell r="C147" t="str">
            <v>St Francis RC P Maldon</v>
          </cell>
          <cell r="D147" t="str">
            <v>Y</v>
          </cell>
          <cell r="E147" t="str">
            <v>Y</v>
          </cell>
          <cell r="F147" t="str">
            <v>Y</v>
          </cell>
          <cell r="G147" t="str">
            <v>Y</v>
          </cell>
          <cell r="H147" t="str">
            <v>Y</v>
          </cell>
          <cell r="I147" t="str">
            <v>Y</v>
          </cell>
          <cell r="J147">
            <v>0</v>
          </cell>
          <cell r="K147" t="str">
            <v>Y</v>
          </cell>
          <cell r="L147">
            <v>0</v>
          </cell>
          <cell r="M147" t="str">
            <v>Y</v>
          </cell>
          <cell r="N147">
            <v>0</v>
          </cell>
          <cell r="O147" t="str">
            <v>Y</v>
          </cell>
          <cell r="P147" t="str">
            <v/>
          </cell>
          <cell r="Q147" t="str">
            <v>Y</v>
          </cell>
          <cell r="R147" t="str">
            <v>Y</v>
          </cell>
          <cell r="S147">
            <v>0</v>
          </cell>
          <cell r="T147" t="str">
            <v>Y</v>
          </cell>
          <cell r="U147">
            <v>0</v>
          </cell>
          <cell r="V147" t="str">
            <v>Y</v>
          </cell>
          <cell r="W147" t="str">
            <v/>
          </cell>
          <cell r="X147" t="str">
            <v>Y</v>
          </cell>
          <cell r="Y147" t="str">
            <v>Y</v>
          </cell>
          <cell r="Z147" t="str">
            <v/>
          </cell>
          <cell r="AA147" t="str">
            <v>Y</v>
          </cell>
          <cell r="AB147">
            <v>0</v>
          </cell>
          <cell r="AC147" t="str">
            <v>Y</v>
          </cell>
          <cell r="AD147">
            <v>0</v>
          </cell>
          <cell r="AG147">
            <v>69046.099999998929</v>
          </cell>
          <cell r="AH147">
            <v>0</v>
          </cell>
          <cell r="AI147">
            <v>69046.099999998929</v>
          </cell>
          <cell r="AJ147">
            <v>13738.39</v>
          </cell>
          <cell r="AK147">
            <v>82784.489999998928</v>
          </cell>
        </row>
        <row r="148">
          <cell r="A148">
            <v>1870</v>
          </cell>
          <cell r="B148">
            <v>2001</v>
          </cell>
          <cell r="C148" t="str">
            <v>St Georges C P Colchester</v>
          </cell>
          <cell r="D148" t="str">
            <v>Y</v>
          </cell>
          <cell r="E148" t="str">
            <v>Y</v>
          </cell>
          <cell r="F148" t="str">
            <v>Y</v>
          </cell>
          <cell r="G148" t="str">
            <v>Y</v>
          </cell>
          <cell r="H148" t="str">
            <v>Y</v>
          </cell>
          <cell r="I148" t="str">
            <v>Y</v>
          </cell>
          <cell r="J148">
            <v>0</v>
          </cell>
          <cell r="K148" t="str">
            <v>Y</v>
          </cell>
          <cell r="L148">
            <v>0</v>
          </cell>
          <cell r="M148" t="str">
            <v>Y</v>
          </cell>
          <cell r="N148">
            <v>0</v>
          </cell>
          <cell r="O148" t="str">
            <v>Y</v>
          </cell>
          <cell r="P148" t="str">
            <v/>
          </cell>
          <cell r="Q148" t="str">
            <v>Y</v>
          </cell>
          <cell r="R148" t="str">
            <v>Y</v>
          </cell>
          <cell r="S148">
            <v>0</v>
          </cell>
          <cell r="T148" t="str">
            <v>Y</v>
          </cell>
          <cell r="U148">
            <v>0</v>
          </cell>
          <cell r="V148" t="str">
            <v>Y</v>
          </cell>
          <cell r="W148" t="str">
            <v/>
          </cell>
          <cell r="X148" t="str">
            <v>Y</v>
          </cell>
          <cell r="Y148" t="str">
            <v>Y</v>
          </cell>
          <cell r="Z148" t="str">
            <v/>
          </cell>
          <cell r="AA148" t="str">
            <v>Y</v>
          </cell>
          <cell r="AB148">
            <v>0</v>
          </cell>
          <cell r="AC148" t="str">
            <v>Y</v>
          </cell>
          <cell r="AD148">
            <v>0</v>
          </cell>
          <cell r="AG148">
            <v>756818.4899999979</v>
          </cell>
          <cell r="AH148">
            <v>0</v>
          </cell>
          <cell r="AI148">
            <v>756818.4899999979</v>
          </cell>
          <cell r="AJ148">
            <v>0</v>
          </cell>
          <cell r="AK148">
            <v>756818.4899999979</v>
          </cell>
        </row>
        <row r="149">
          <cell r="A149">
            <v>2496</v>
          </cell>
          <cell r="B149">
            <v>3032</v>
          </cell>
          <cell r="C149" t="str">
            <v>St Georges CE P Gt Bromley</v>
          </cell>
          <cell r="D149" t="str">
            <v>Y</v>
          </cell>
          <cell r="E149" t="str">
            <v>Y</v>
          </cell>
          <cell r="F149" t="str">
            <v>Y</v>
          </cell>
          <cell r="G149" t="str">
            <v>Y</v>
          </cell>
          <cell r="H149" t="str">
            <v>Y</v>
          </cell>
          <cell r="I149" t="str">
            <v>Y</v>
          </cell>
          <cell r="J149">
            <v>0</v>
          </cell>
          <cell r="K149" t="str">
            <v>Y</v>
          </cell>
          <cell r="L149">
            <v>0</v>
          </cell>
          <cell r="M149" t="str">
            <v>Y</v>
          </cell>
          <cell r="N149">
            <v>0</v>
          </cell>
          <cell r="O149" t="str">
            <v>Y</v>
          </cell>
          <cell r="P149" t="str">
            <v/>
          </cell>
          <cell r="Q149" t="str">
            <v>Y</v>
          </cell>
          <cell r="R149" t="str">
            <v>Y</v>
          </cell>
          <cell r="S149">
            <v>0</v>
          </cell>
          <cell r="T149" t="str">
            <v>Y</v>
          </cell>
          <cell r="U149">
            <v>0</v>
          </cell>
          <cell r="V149" t="str">
            <v>Y</v>
          </cell>
          <cell r="W149" t="str">
            <v/>
          </cell>
          <cell r="X149" t="str">
            <v>Y</v>
          </cell>
          <cell r="Y149" t="str">
            <v>Y</v>
          </cell>
          <cell r="Z149" t="str">
            <v/>
          </cell>
          <cell r="AA149" t="str">
            <v>Y</v>
          </cell>
          <cell r="AB149">
            <v>0</v>
          </cell>
          <cell r="AC149" t="str">
            <v>Y</v>
          </cell>
          <cell r="AD149">
            <v>0</v>
          </cell>
          <cell r="AG149">
            <v>128772.0699999996</v>
          </cell>
          <cell r="AH149">
            <v>0</v>
          </cell>
          <cell r="AI149">
            <v>128772.0699999996</v>
          </cell>
          <cell r="AJ149">
            <v>13793.82</v>
          </cell>
          <cell r="AK149">
            <v>142565.88999999961</v>
          </cell>
        </row>
        <row r="150">
          <cell r="A150">
            <v>1424</v>
          </cell>
          <cell r="B150">
            <v>5267</v>
          </cell>
          <cell r="C150" t="str">
            <v>St Helens RC Infant School</v>
          </cell>
          <cell r="D150" t="str">
            <v>Y</v>
          </cell>
          <cell r="E150" t="str">
            <v>Y</v>
          </cell>
          <cell r="F150" t="str">
            <v>Y</v>
          </cell>
          <cell r="G150" t="str">
            <v>Y</v>
          </cell>
          <cell r="H150" t="str">
            <v>Y</v>
          </cell>
          <cell r="I150" t="str">
            <v>Y</v>
          </cell>
          <cell r="J150">
            <v>0</v>
          </cell>
          <cell r="K150" t="str">
            <v>Y</v>
          </cell>
          <cell r="L150">
            <v>0</v>
          </cell>
          <cell r="M150" t="str">
            <v>Y</v>
          </cell>
          <cell r="N150">
            <v>0</v>
          </cell>
          <cell r="O150" t="str">
            <v>Y</v>
          </cell>
          <cell r="P150" t="str">
            <v/>
          </cell>
          <cell r="Q150" t="str">
            <v>Y</v>
          </cell>
          <cell r="R150" t="str">
            <v>Y</v>
          </cell>
          <cell r="S150">
            <v>0</v>
          </cell>
          <cell r="T150" t="str">
            <v>Y</v>
          </cell>
          <cell r="U150">
            <v>0</v>
          </cell>
          <cell r="V150" t="str">
            <v>Y</v>
          </cell>
          <cell r="W150" t="str">
            <v/>
          </cell>
          <cell r="X150" t="str">
            <v>Y</v>
          </cell>
          <cell r="Y150" t="str">
            <v>Y</v>
          </cell>
          <cell r="Z150" t="str">
            <v/>
          </cell>
          <cell r="AA150" t="str">
            <v>Y</v>
          </cell>
          <cell r="AB150">
            <v>0</v>
          </cell>
          <cell r="AC150" t="str">
            <v>Y</v>
          </cell>
          <cell r="AD150">
            <v>0</v>
          </cell>
          <cell r="AG150">
            <v>92879.679999999935</v>
          </cell>
          <cell r="AH150">
            <v>0</v>
          </cell>
          <cell r="AI150">
            <v>92879.679999999935</v>
          </cell>
          <cell r="AJ150">
            <v>41020.28</v>
          </cell>
          <cell r="AK150">
            <v>133899.95999999993</v>
          </cell>
        </row>
        <row r="151">
          <cell r="A151">
            <v>3574</v>
          </cell>
          <cell r="B151">
            <v>3308</v>
          </cell>
          <cell r="C151" t="str">
            <v>St John Baptist CE P Pebmarsh</v>
          </cell>
          <cell r="D151" t="str">
            <v>Y</v>
          </cell>
          <cell r="E151" t="str">
            <v>Y</v>
          </cell>
          <cell r="F151" t="str">
            <v>Y</v>
          </cell>
          <cell r="G151" t="str">
            <v>Y</v>
          </cell>
          <cell r="H151" t="str">
            <v>Y</v>
          </cell>
          <cell r="I151" t="str">
            <v>Y</v>
          </cell>
          <cell r="J151">
            <v>0</v>
          </cell>
          <cell r="K151" t="str">
            <v>Y</v>
          </cell>
          <cell r="L151">
            <v>0</v>
          </cell>
          <cell r="M151" t="str">
            <v>Y</v>
          </cell>
          <cell r="N151">
            <v>0</v>
          </cell>
          <cell r="O151" t="str">
            <v>Y</v>
          </cell>
          <cell r="P151" t="str">
            <v/>
          </cell>
          <cell r="Q151" t="str">
            <v>Y</v>
          </cell>
          <cell r="R151" t="str">
            <v>Y</v>
          </cell>
          <cell r="S151">
            <v>0</v>
          </cell>
          <cell r="T151" t="str">
            <v>Y</v>
          </cell>
          <cell r="U151">
            <v>0</v>
          </cell>
          <cell r="V151" t="str">
            <v>Y</v>
          </cell>
          <cell r="W151" t="str">
            <v/>
          </cell>
          <cell r="X151" t="str">
            <v>Y</v>
          </cell>
          <cell r="Y151" t="str">
            <v>Y</v>
          </cell>
          <cell r="Z151" t="str">
            <v/>
          </cell>
          <cell r="AA151" t="str">
            <v>Y</v>
          </cell>
          <cell r="AB151">
            <v>0</v>
          </cell>
          <cell r="AC151" t="str">
            <v>Y</v>
          </cell>
          <cell r="AD151">
            <v>0</v>
          </cell>
          <cell r="AG151">
            <v>67698.59999999986</v>
          </cell>
          <cell r="AH151">
            <v>0</v>
          </cell>
          <cell r="AI151">
            <v>67698.59999999986</v>
          </cell>
          <cell r="AJ151">
            <v>16929.439999999999</v>
          </cell>
          <cell r="AK151">
            <v>84628.039999999863</v>
          </cell>
        </row>
        <row r="152">
          <cell r="A152">
            <v>2072</v>
          </cell>
          <cell r="B152">
            <v>3214</v>
          </cell>
          <cell r="C152" t="str">
            <v>St Johns CE P Danbury</v>
          </cell>
          <cell r="D152" t="str">
            <v>Y</v>
          </cell>
          <cell r="E152" t="str">
            <v>Y</v>
          </cell>
          <cell r="F152" t="str">
            <v>Y</v>
          </cell>
          <cell r="G152" t="str">
            <v>Y</v>
          </cell>
          <cell r="H152" t="str">
            <v>Y</v>
          </cell>
          <cell r="I152" t="str">
            <v>Y</v>
          </cell>
          <cell r="J152">
            <v>0</v>
          </cell>
          <cell r="K152" t="str">
            <v>Y</v>
          </cell>
          <cell r="L152">
            <v>0</v>
          </cell>
          <cell r="M152" t="str">
            <v>Y</v>
          </cell>
          <cell r="N152">
            <v>0</v>
          </cell>
          <cell r="O152" t="str">
            <v>Y</v>
          </cell>
          <cell r="P152" t="str">
            <v/>
          </cell>
          <cell r="Q152" t="str">
            <v>Y</v>
          </cell>
          <cell r="R152" t="str">
            <v>Y</v>
          </cell>
          <cell r="S152">
            <v>0</v>
          </cell>
          <cell r="T152" t="str">
            <v>Y</v>
          </cell>
          <cell r="U152">
            <v>0</v>
          </cell>
          <cell r="V152" t="str">
            <v>Y</v>
          </cell>
          <cell r="W152" t="str">
            <v/>
          </cell>
          <cell r="X152" t="str">
            <v>Y</v>
          </cell>
          <cell r="Y152" t="str">
            <v>Y</v>
          </cell>
          <cell r="Z152" t="str">
            <v/>
          </cell>
          <cell r="AA152" t="str">
            <v>Y</v>
          </cell>
          <cell r="AB152">
            <v>0</v>
          </cell>
          <cell r="AC152" t="str">
            <v>Y</v>
          </cell>
          <cell r="AD152">
            <v>0</v>
          </cell>
          <cell r="AG152">
            <v>120108.97999999952</v>
          </cell>
          <cell r="AH152">
            <v>0</v>
          </cell>
          <cell r="AI152">
            <v>120108.97999999952</v>
          </cell>
          <cell r="AJ152">
            <v>0</v>
          </cell>
          <cell r="AK152">
            <v>120108.97999999952</v>
          </cell>
        </row>
        <row r="153">
          <cell r="A153">
            <v>1876</v>
          </cell>
          <cell r="B153">
            <v>3003</v>
          </cell>
          <cell r="C153" t="str">
            <v>St Johns CE V/C P Colchester</v>
          </cell>
          <cell r="D153" t="str">
            <v>Y</v>
          </cell>
          <cell r="E153" t="str">
            <v>Y</v>
          </cell>
          <cell r="F153" t="str">
            <v>Y</v>
          </cell>
          <cell r="G153" t="str">
            <v>Y</v>
          </cell>
          <cell r="H153" t="str">
            <v>Y</v>
          </cell>
          <cell r="I153" t="str">
            <v>Y</v>
          </cell>
          <cell r="J153">
            <v>0</v>
          </cell>
          <cell r="K153" t="str">
            <v>Y</v>
          </cell>
          <cell r="L153">
            <v>0</v>
          </cell>
          <cell r="M153" t="str">
            <v>Y</v>
          </cell>
          <cell r="N153">
            <v>0</v>
          </cell>
          <cell r="O153" t="str">
            <v>Y</v>
          </cell>
          <cell r="P153" t="str">
            <v/>
          </cell>
          <cell r="Q153" t="str">
            <v>Y</v>
          </cell>
          <cell r="R153" t="str">
            <v>Y</v>
          </cell>
          <cell r="S153">
            <v>0</v>
          </cell>
          <cell r="T153" t="str">
            <v>Y</v>
          </cell>
          <cell r="U153">
            <v>0</v>
          </cell>
          <cell r="V153" t="str">
            <v>Y</v>
          </cell>
          <cell r="W153" t="str">
            <v/>
          </cell>
          <cell r="X153" t="str">
            <v>Y</v>
          </cell>
          <cell r="Y153" t="str">
            <v>Y</v>
          </cell>
          <cell r="Z153" t="str">
            <v/>
          </cell>
          <cell r="AA153" t="str">
            <v>Y</v>
          </cell>
          <cell r="AB153">
            <v>0</v>
          </cell>
          <cell r="AC153" t="str">
            <v>Y</v>
          </cell>
          <cell r="AD153">
            <v>0</v>
          </cell>
          <cell r="AG153">
            <v>162090.14999999898</v>
          </cell>
          <cell r="AH153">
            <v>0</v>
          </cell>
          <cell r="AI153">
            <v>162090.14999999898</v>
          </cell>
          <cell r="AJ153">
            <v>0</v>
          </cell>
          <cell r="AK153">
            <v>162090.14999999898</v>
          </cell>
        </row>
        <row r="154">
          <cell r="A154">
            <v>1878</v>
          </cell>
          <cell r="B154">
            <v>2011</v>
          </cell>
          <cell r="C154" t="str">
            <v>St Johns Green C P Colchester</v>
          </cell>
          <cell r="D154" t="str">
            <v>Y</v>
          </cell>
          <cell r="E154" t="str">
            <v>Y</v>
          </cell>
          <cell r="F154" t="str">
            <v>Y</v>
          </cell>
          <cell r="G154" t="str">
            <v>Y</v>
          </cell>
          <cell r="H154" t="str">
            <v>Y</v>
          </cell>
          <cell r="I154" t="str">
            <v>Y</v>
          </cell>
          <cell r="J154">
            <v>0</v>
          </cell>
          <cell r="K154" t="str">
            <v>Y</v>
          </cell>
          <cell r="L154">
            <v>0</v>
          </cell>
          <cell r="M154" t="str">
            <v>Y</v>
          </cell>
          <cell r="N154">
            <v>0</v>
          </cell>
          <cell r="O154" t="str">
            <v>Y</v>
          </cell>
          <cell r="P154" t="str">
            <v/>
          </cell>
          <cell r="Q154" t="str">
            <v>Y</v>
          </cell>
          <cell r="R154" t="str">
            <v>Y</v>
          </cell>
          <cell r="S154">
            <v>0</v>
          </cell>
          <cell r="T154" t="str">
            <v>Y</v>
          </cell>
          <cell r="U154">
            <v>0</v>
          </cell>
          <cell r="V154" t="str">
            <v>Y</v>
          </cell>
          <cell r="W154" t="str">
            <v/>
          </cell>
          <cell r="X154" t="str">
            <v>Y</v>
          </cell>
          <cell r="Y154" t="str">
            <v>Y</v>
          </cell>
          <cell r="Z154" t="str">
            <v/>
          </cell>
          <cell r="AA154" t="str">
            <v>Y</v>
          </cell>
          <cell r="AB154">
            <v>0</v>
          </cell>
          <cell r="AC154" t="str">
            <v>Y</v>
          </cell>
          <cell r="AD154">
            <v>0</v>
          </cell>
          <cell r="AG154">
            <v>682368.18000000063</v>
          </cell>
          <cell r="AH154">
            <v>0</v>
          </cell>
          <cell r="AI154">
            <v>682368.18000000063</v>
          </cell>
          <cell r="AJ154">
            <v>0</v>
          </cell>
          <cell r="AK154">
            <v>682368.18000000063</v>
          </cell>
        </row>
        <row r="155">
          <cell r="A155">
            <v>2996</v>
          </cell>
          <cell r="B155">
            <v>3612</v>
          </cell>
          <cell r="C155" t="str">
            <v>St Joseph the Worker RC P Hutton</v>
          </cell>
          <cell r="D155" t="str">
            <v>Y</v>
          </cell>
          <cell r="E155" t="str">
            <v>Y</v>
          </cell>
          <cell r="F155" t="str">
            <v>Y</v>
          </cell>
          <cell r="G155" t="str">
            <v>Y</v>
          </cell>
          <cell r="H155" t="str">
            <v>Y</v>
          </cell>
          <cell r="I155" t="str">
            <v>Y</v>
          </cell>
          <cell r="J155">
            <v>0</v>
          </cell>
          <cell r="K155" t="str">
            <v>Y</v>
          </cell>
          <cell r="L155">
            <v>0</v>
          </cell>
          <cell r="M155" t="str">
            <v>Y</v>
          </cell>
          <cell r="N155">
            <v>0</v>
          </cell>
          <cell r="O155" t="str">
            <v>Y</v>
          </cell>
          <cell r="P155" t="str">
            <v/>
          </cell>
          <cell r="Q155" t="str">
            <v>Y</v>
          </cell>
          <cell r="R155" t="str">
            <v>N</v>
          </cell>
          <cell r="S155">
            <v>10181.94</v>
          </cell>
          <cell r="T155" t="str">
            <v>Y</v>
          </cell>
          <cell r="U155">
            <v>0</v>
          </cell>
          <cell r="V155" t="str">
            <v>Y</v>
          </cell>
          <cell r="W155" t="str">
            <v/>
          </cell>
          <cell r="X155" t="str">
            <v>Y</v>
          </cell>
          <cell r="Y155" t="str">
            <v>Y</v>
          </cell>
          <cell r="Z155" t="str">
            <v/>
          </cell>
          <cell r="AA155" t="str">
            <v>Y</v>
          </cell>
          <cell r="AB155">
            <v>0</v>
          </cell>
          <cell r="AC155" t="str">
            <v>Y</v>
          </cell>
          <cell r="AD155">
            <v>0</v>
          </cell>
          <cell r="AG155">
            <v>194116.45999999996</v>
          </cell>
          <cell r="AH155">
            <v>0</v>
          </cell>
          <cell r="AI155">
            <v>194116.45999999996</v>
          </cell>
          <cell r="AJ155">
            <v>4914.4700000000012</v>
          </cell>
          <cell r="AK155">
            <v>199030.92999999996</v>
          </cell>
        </row>
        <row r="156">
          <cell r="A156">
            <v>4148</v>
          </cell>
          <cell r="B156">
            <v>3815</v>
          </cell>
          <cell r="C156" t="str">
            <v>St Josephs RC P South Woodham</v>
          </cell>
          <cell r="D156" t="str">
            <v>Y</v>
          </cell>
          <cell r="E156" t="str">
            <v>Y</v>
          </cell>
          <cell r="F156" t="str">
            <v>Y</v>
          </cell>
          <cell r="G156" t="str">
            <v>Y</v>
          </cell>
          <cell r="H156" t="str">
            <v>Y</v>
          </cell>
          <cell r="I156" t="str">
            <v>Y</v>
          </cell>
          <cell r="J156">
            <v>0</v>
          </cell>
          <cell r="K156" t="str">
            <v>Y</v>
          </cell>
          <cell r="L156">
            <v>0</v>
          </cell>
          <cell r="M156" t="str">
            <v>Y</v>
          </cell>
          <cell r="N156">
            <v>0</v>
          </cell>
          <cell r="O156" t="str">
            <v>Y</v>
          </cell>
          <cell r="P156" t="str">
            <v/>
          </cell>
          <cell r="Q156" t="str">
            <v>Y</v>
          </cell>
          <cell r="R156" t="str">
            <v>Y</v>
          </cell>
          <cell r="S156">
            <v>0</v>
          </cell>
          <cell r="T156" t="str">
            <v>Y</v>
          </cell>
          <cell r="U156">
            <v>0</v>
          </cell>
          <cell r="V156" t="str">
            <v>Y</v>
          </cell>
          <cell r="W156" t="str">
            <v/>
          </cell>
          <cell r="X156" t="str">
            <v>Y</v>
          </cell>
          <cell r="Y156" t="str">
            <v>Y</v>
          </cell>
          <cell r="Z156" t="str">
            <v/>
          </cell>
          <cell r="AA156" t="str">
            <v>Y</v>
          </cell>
          <cell r="AB156">
            <v>0</v>
          </cell>
          <cell r="AC156" t="str">
            <v>Y</v>
          </cell>
          <cell r="AD156">
            <v>0</v>
          </cell>
          <cell r="AG156">
            <v>20924.439999999711</v>
          </cell>
          <cell r="AH156">
            <v>0</v>
          </cell>
          <cell r="AI156">
            <v>20924.439999999711</v>
          </cell>
          <cell r="AJ156">
            <v>9706.2899999999936</v>
          </cell>
          <cell r="AK156">
            <v>30630.729999999705</v>
          </cell>
        </row>
        <row r="157">
          <cell r="A157">
            <v>1578</v>
          </cell>
          <cell r="B157">
            <v>5224</v>
          </cell>
          <cell r="C157" t="str">
            <v>St Katherine's CE Primary School</v>
          </cell>
          <cell r="D157" t="str">
            <v>Y</v>
          </cell>
          <cell r="E157" t="str">
            <v>Y</v>
          </cell>
          <cell r="F157" t="str">
            <v>Y</v>
          </cell>
          <cell r="G157" t="str">
            <v>Y</v>
          </cell>
          <cell r="H157" t="str">
            <v>Y</v>
          </cell>
          <cell r="I157" t="str">
            <v>Y</v>
          </cell>
          <cell r="J157">
            <v>0</v>
          </cell>
          <cell r="K157" t="str">
            <v>Y</v>
          </cell>
          <cell r="L157">
            <v>0</v>
          </cell>
          <cell r="M157" t="str">
            <v>Y</v>
          </cell>
          <cell r="N157">
            <v>0</v>
          </cell>
          <cell r="O157" t="str">
            <v>Y</v>
          </cell>
          <cell r="P157" t="str">
            <v/>
          </cell>
          <cell r="Q157" t="str">
            <v>Y</v>
          </cell>
          <cell r="R157" t="str">
            <v>Y</v>
          </cell>
          <cell r="S157">
            <v>0</v>
          </cell>
          <cell r="T157" t="str">
            <v>Y</v>
          </cell>
          <cell r="U157">
            <v>0</v>
          </cell>
          <cell r="V157" t="str">
            <v>Y</v>
          </cell>
          <cell r="W157" t="str">
            <v/>
          </cell>
          <cell r="X157" t="str">
            <v>Y</v>
          </cell>
          <cell r="Y157" t="str">
            <v>Y</v>
          </cell>
          <cell r="Z157" t="str">
            <v/>
          </cell>
          <cell r="AA157" t="str">
            <v>Y</v>
          </cell>
          <cell r="AB157">
            <v>0</v>
          </cell>
          <cell r="AC157" t="str">
            <v>Y</v>
          </cell>
          <cell r="AD157">
            <v>0</v>
          </cell>
          <cell r="AG157">
            <v>89541.180000000633</v>
          </cell>
          <cell r="AH157">
            <v>0</v>
          </cell>
          <cell r="AI157">
            <v>89541.180000000633</v>
          </cell>
          <cell r="AJ157">
            <v>3129.3500000000004</v>
          </cell>
          <cell r="AK157">
            <v>92670.530000000639</v>
          </cell>
        </row>
        <row r="158">
          <cell r="A158">
            <v>2168</v>
          </cell>
          <cell r="B158">
            <v>3023</v>
          </cell>
          <cell r="C158" t="str">
            <v>St Lawrence CE (C) P Rowhedge</v>
          </cell>
          <cell r="D158" t="str">
            <v>Y</v>
          </cell>
          <cell r="E158" t="str">
            <v>Y</v>
          </cell>
          <cell r="F158" t="str">
            <v>Y</v>
          </cell>
          <cell r="G158" t="str">
            <v>Y</v>
          </cell>
          <cell r="H158" t="str">
            <v>Y</v>
          </cell>
          <cell r="I158" t="str">
            <v>Y</v>
          </cell>
          <cell r="J158">
            <v>0</v>
          </cell>
          <cell r="K158" t="str">
            <v>Y</v>
          </cell>
          <cell r="L158">
            <v>0</v>
          </cell>
          <cell r="M158" t="str">
            <v>Y</v>
          </cell>
          <cell r="N158">
            <v>0</v>
          </cell>
          <cell r="O158" t="str">
            <v>Y</v>
          </cell>
          <cell r="P158" t="str">
            <v/>
          </cell>
          <cell r="Q158" t="str">
            <v>Y</v>
          </cell>
          <cell r="R158" t="str">
            <v>Y</v>
          </cell>
          <cell r="S158">
            <v>0</v>
          </cell>
          <cell r="T158" t="str">
            <v>Y</v>
          </cell>
          <cell r="U158">
            <v>0</v>
          </cell>
          <cell r="V158" t="str">
            <v>Y</v>
          </cell>
          <cell r="W158" t="str">
            <v/>
          </cell>
          <cell r="X158" t="str">
            <v>Y</v>
          </cell>
          <cell r="Y158" t="str">
            <v>Y</v>
          </cell>
          <cell r="Z158" t="str">
            <v/>
          </cell>
          <cell r="AA158" t="str">
            <v>Y</v>
          </cell>
          <cell r="AB158">
            <v>0</v>
          </cell>
          <cell r="AC158" t="str">
            <v>Y</v>
          </cell>
          <cell r="AD158">
            <v>0</v>
          </cell>
          <cell r="AG158">
            <v>436214.72</v>
          </cell>
          <cell r="AH158">
            <v>0</v>
          </cell>
          <cell r="AI158">
            <v>436214.72</v>
          </cell>
          <cell r="AJ158">
            <v>0</v>
          </cell>
          <cell r="AK158">
            <v>436214.72</v>
          </cell>
        </row>
        <row r="159">
          <cell r="A159">
            <v>4436</v>
          </cell>
          <cell r="B159">
            <v>3028</v>
          </cell>
          <cell r="C159" t="str">
            <v>St Lukes P Tiptree</v>
          </cell>
          <cell r="D159" t="str">
            <v>Y</v>
          </cell>
          <cell r="E159" t="str">
            <v>Y</v>
          </cell>
          <cell r="F159" t="str">
            <v>Y</v>
          </cell>
          <cell r="G159" t="str">
            <v>Y</v>
          </cell>
          <cell r="H159" t="str">
            <v>Y</v>
          </cell>
          <cell r="I159" t="str">
            <v>Y</v>
          </cell>
          <cell r="J159">
            <v>0</v>
          </cell>
          <cell r="K159" t="str">
            <v>Y</v>
          </cell>
          <cell r="L159">
            <v>0</v>
          </cell>
          <cell r="M159" t="str">
            <v>Y</v>
          </cell>
          <cell r="N159">
            <v>0</v>
          </cell>
          <cell r="O159" t="str">
            <v>Y</v>
          </cell>
          <cell r="P159" t="str">
            <v/>
          </cell>
          <cell r="Q159" t="str">
            <v>Y</v>
          </cell>
          <cell r="R159" t="str">
            <v>Y</v>
          </cell>
          <cell r="S159">
            <v>0</v>
          </cell>
          <cell r="T159" t="str">
            <v>Y</v>
          </cell>
          <cell r="U159">
            <v>0</v>
          </cell>
          <cell r="V159" t="str">
            <v>Y</v>
          </cell>
          <cell r="W159" t="str">
            <v/>
          </cell>
          <cell r="X159" t="str">
            <v>Y</v>
          </cell>
          <cell r="Y159" t="str">
            <v>Y</v>
          </cell>
          <cell r="Z159" t="str">
            <v/>
          </cell>
          <cell r="AA159" t="str">
            <v>Y</v>
          </cell>
          <cell r="AB159">
            <v>0</v>
          </cell>
          <cell r="AC159" t="str">
            <v>Y</v>
          </cell>
          <cell r="AD159">
            <v>0</v>
          </cell>
          <cell r="AG159">
            <v>264833.00000000023</v>
          </cell>
          <cell r="AH159">
            <v>0</v>
          </cell>
          <cell r="AI159">
            <v>264833.00000000023</v>
          </cell>
          <cell r="AJ159">
            <v>15195.54</v>
          </cell>
          <cell r="AK159">
            <v>280028.54000000021</v>
          </cell>
        </row>
        <row r="160">
          <cell r="A160">
            <v>4508</v>
          </cell>
          <cell r="B160">
            <v>3015</v>
          </cell>
          <cell r="C160" t="str">
            <v>St Margarets CE P Toppesfield</v>
          </cell>
          <cell r="D160" t="str">
            <v>Y</v>
          </cell>
          <cell r="E160" t="str">
            <v>Y</v>
          </cell>
          <cell r="F160" t="str">
            <v>Y</v>
          </cell>
          <cell r="G160" t="str">
            <v>Y</v>
          </cell>
          <cell r="H160" t="str">
            <v>Y</v>
          </cell>
          <cell r="I160" t="str">
            <v>Y</v>
          </cell>
          <cell r="J160">
            <v>0</v>
          </cell>
          <cell r="K160" t="str">
            <v>Y</v>
          </cell>
          <cell r="L160">
            <v>0</v>
          </cell>
          <cell r="M160" t="str">
            <v>Y</v>
          </cell>
          <cell r="N160">
            <v>0</v>
          </cell>
          <cell r="O160" t="str">
            <v>Y</v>
          </cell>
          <cell r="P160" t="str">
            <v/>
          </cell>
          <cell r="Q160" t="str">
            <v>Y</v>
          </cell>
          <cell r="R160" t="str">
            <v>Y</v>
          </cell>
          <cell r="S160">
            <v>0</v>
          </cell>
          <cell r="T160" t="str">
            <v>Y</v>
          </cell>
          <cell r="U160">
            <v>0</v>
          </cell>
          <cell r="V160" t="str">
            <v>Y</v>
          </cell>
          <cell r="W160" t="str">
            <v/>
          </cell>
          <cell r="X160" t="str">
            <v>Y</v>
          </cell>
          <cell r="Y160" t="str">
            <v>Y</v>
          </cell>
          <cell r="Z160" t="str">
            <v/>
          </cell>
          <cell r="AA160" t="str">
            <v>Y</v>
          </cell>
          <cell r="AB160">
            <v>0</v>
          </cell>
          <cell r="AC160" t="str">
            <v>Y</v>
          </cell>
          <cell r="AD160">
            <v>0</v>
          </cell>
          <cell r="AG160">
            <v>31667.869999999879</v>
          </cell>
          <cell r="AH160">
            <v>0</v>
          </cell>
          <cell r="AI160">
            <v>31667.869999999879</v>
          </cell>
          <cell r="AJ160">
            <v>0</v>
          </cell>
          <cell r="AK160">
            <v>31667.869999999879</v>
          </cell>
        </row>
        <row r="161">
          <cell r="A161">
            <v>3884</v>
          </cell>
          <cell r="B161">
            <v>3430</v>
          </cell>
          <cell r="C161" t="str">
            <v>St Marys CE (A) P Saffron Walden</v>
          </cell>
          <cell r="D161" t="str">
            <v>Y</v>
          </cell>
          <cell r="E161" t="str">
            <v>Y</v>
          </cell>
          <cell r="F161" t="str">
            <v>Y</v>
          </cell>
          <cell r="G161" t="str">
            <v>Y</v>
          </cell>
          <cell r="H161" t="str">
            <v>Y</v>
          </cell>
          <cell r="I161" t="str">
            <v>Y</v>
          </cell>
          <cell r="J161">
            <v>0</v>
          </cell>
          <cell r="K161" t="str">
            <v>Y</v>
          </cell>
          <cell r="L161">
            <v>0</v>
          </cell>
          <cell r="M161" t="str">
            <v>Y</v>
          </cell>
          <cell r="N161">
            <v>0</v>
          </cell>
          <cell r="O161" t="str">
            <v>Y</v>
          </cell>
          <cell r="P161" t="str">
            <v/>
          </cell>
          <cell r="Q161" t="str">
            <v>Y</v>
          </cell>
          <cell r="R161" t="str">
            <v>Y</v>
          </cell>
          <cell r="S161">
            <v>0</v>
          </cell>
          <cell r="T161" t="str">
            <v>Y</v>
          </cell>
          <cell r="U161">
            <v>0</v>
          </cell>
          <cell r="V161" t="str">
            <v>Y</v>
          </cell>
          <cell r="W161" t="str">
            <v/>
          </cell>
          <cell r="X161" t="str">
            <v>Y</v>
          </cell>
          <cell r="Y161" t="str">
            <v>Y</v>
          </cell>
          <cell r="Z161" t="str">
            <v/>
          </cell>
          <cell r="AA161" t="str">
            <v>Y</v>
          </cell>
          <cell r="AB161">
            <v>0</v>
          </cell>
          <cell r="AC161" t="str">
            <v>Y</v>
          </cell>
          <cell r="AD161">
            <v>0</v>
          </cell>
          <cell r="AG161">
            <v>64217.339999999618</v>
          </cell>
          <cell r="AH161">
            <v>0</v>
          </cell>
          <cell r="AI161">
            <v>64217.339999999618</v>
          </cell>
          <cell r="AJ161">
            <v>131.89000000000124</v>
          </cell>
          <cell r="AK161">
            <v>64349.229999999618</v>
          </cell>
        </row>
        <row r="162">
          <cell r="A162">
            <v>1506</v>
          </cell>
          <cell r="B162">
            <v>3450</v>
          </cell>
          <cell r="C162" t="str">
            <v>St Marys CE P Burnham-on-Crouch</v>
          </cell>
          <cell r="D162" t="str">
            <v>Y</v>
          </cell>
          <cell r="E162" t="str">
            <v>Y</v>
          </cell>
          <cell r="F162" t="str">
            <v>Y</v>
          </cell>
          <cell r="G162" t="str">
            <v>Y</v>
          </cell>
          <cell r="H162" t="str">
            <v>Y</v>
          </cell>
          <cell r="I162" t="str">
            <v>Y</v>
          </cell>
          <cell r="J162">
            <v>0</v>
          </cell>
          <cell r="K162" t="str">
            <v>Y</v>
          </cell>
          <cell r="L162">
            <v>0</v>
          </cell>
          <cell r="M162" t="str">
            <v>Y</v>
          </cell>
          <cell r="N162">
            <v>0</v>
          </cell>
          <cell r="O162" t="str">
            <v>Y</v>
          </cell>
          <cell r="P162" t="str">
            <v/>
          </cell>
          <cell r="Q162" t="str">
            <v>Y</v>
          </cell>
          <cell r="R162" t="str">
            <v>Y</v>
          </cell>
          <cell r="S162">
            <v>0</v>
          </cell>
          <cell r="T162" t="str">
            <v>Y</v>
          </cell>
          <cell r="U162">
            <v>0</v>
          </cell>
          <cell r="V162" t="str">
            <v>Y</v>
          </cell>
          <cell r="W162" t="str">
            <v/>
          </cell>
          <cell r="X162" t="str">
            <v>Y</v>
          </cell>
          <cell r="Y162" t="str">
            <v>Y</v>
          </cell>
          <cell r="Z162" t="str">
            <v/>
          </cell>
          <cell r="AA162" t="str">
            <v>Y</v>
          </cell>
          <cell r="AB162">
            <v>0</v>
          </cell>
          <cell r="AC162" t="str">
            <v>Y</v>
          </cell>
          <cell r="AD162">
            <v>0</v>
          </cell>
          <cell r="AG162">
            <v>49038.470000000438</v>
          </cell>
          <cell r="AH162">
            <v>0</v>
          </cell>
          <cell r="AI162">
            <v>49038.470000000438</v>
          </cell>
          <cell r="AJ162">
            <v>5019.6399999999994</v>
          </cell>
          <cell r="AK162">
            <v>54058.110000000437</v>
          </cell>
        </row>
        <row r="163">
          <cell r="A163">
            <v>2870</v>
          </cell>
          <cell r="B163">
            <v>3580</v>
          </cell>
          <cell r="C163" t="str">
            <v>St Marys CE P Hatfield Broad Oak</v>
          </cell>
          <cell r="D163" t="str">
            <v>Y</v>
          </cell>
          <cell r="E163" t="str">
            <v>Y</v>
          </cell>
          <cell r="F163" t="str">
            <v>Y</v>
          </cell>
          <cell r="G163" t="str">
            <v>Y</v>
          </cell>
          <cell r="H163" t="str">
            <v>Y</v>
          </cell>
          <cell r="I163" t="str">
            <v>Y</v>
          </cell>
          <cell r="J163">
            <v>0</v>
          </cell>
          <cell r="K163" t="str">
            <v>Y</v>
          </cell>
          <cell r="L163">
            <v>0</v>
          </cell>
          <cell r="M163" t="str">
            <v>Y</v>
          </cell>
          <cell r="N163">
            <v>0</v>
          </cell>
          <cell r="O163" t="str">
            <v>Y</v>
          </cell>
          <cell r="P163" t="str">
            <v/>
          </cell>
          <cell r="Q163" t="str">
            <v>Y</v>
          </cell>
          <cell r="R163" t="str">
            <v>Y</v>
          </cell>
          <cell r="S163">
            <v>0</v>
          </cell>
          <cell r="T163" t="str">
            <v>Y</v>
          </cell>
          <cell r="U163">
            <v>0</v>
          </cell>
          <cell r="V163" t="str">
            <v>Y</v>
          </cell>
          <cell r="W163" t="str">
            <v/>
          </cell>
          <cell r="X163" t="str">
            <v>Y</v>
          </cell>
          <cell r="Y163" t="str">
            <v>Y</v>
          </cell>
          <cell r="Z163" t="str">
            <v/>
          </cell>
          <cell r="AA163" t="str">
            <v>Y</v>
          </cell>
          <cell r="AB163">
            <v>0</v>
          </cell>
          <cell r="AC163" t="str">
            <v>Y</v>
          </cell>
          <cell r="AD163">
            <v>0</v>
          </cell>
          <cell r="AG163">
            <v>129299.71999999997</v>
          </cell>
          <cell r="AH163">
            <v>0</v>
          </cell>
          <cell r="AI163">
            <v>129299.71999999997</v>
          </cell>
          <cell r="AJ163">
            <v>8806.43</v>
          </cell>
          <cell r="AK163">
            <v>138106.14999999997</v>
          </cell>
        </row>
        <row r="164">
          <cell r="A164">
            <v>4202</v>
          </cell>
          <cell r="B164">
            <v>5229</v>
          </cell>
          <cell r="C164" t="str">
            <v>St Mary's CE Primary School, Stansted</v>
          </cell>
          <cell r="D164" t="str">
            <v>Y</v>
          </cell>
          <cell r="E164" t="str">
            <v>Y</v>
          </cell>
          <cell r="F164" t="str">
            <v>Y</v>
          </cell>
          <cell r="G164" t="str">
            <v>Y</v>
          </cell>
          <cell r="H164" t="str">
            <v>Y</v>
          </cell>
          <cell r="I164" t="str">
            <v>Y</v>
          </cell>
          <cell r="J164">
            <v>0</v>
          </cell>
          <cell r="K164" t="str">
            <v>Y</v>
          </cell>
          <cell r="L164">
            <v>0</v>
          </cell>
          <cell r="M164" t="str">
            <v>Y</v>
          </cell>
          <cell r="N164">
            <v>0</v>
          </cell>
          <cell r="O164" t="str">
            <v>Y</v>
          </cell>
          <cell r="P164" t="str">
            <v/>
          </cell>
          <cell r="Q164" t="str">
            <v>Y</v>
          </cell>
          <cell r="R164" t="str">
            <v>Y</v>
          </cell>
          <cell r="S164">
            <v>0</v>
          </cell>
          <cell r="T164" t="str">
            <v>Y</v>
          </cell>
          <cell r="U164">
            <v>0</v>
          </cell>
          <cell r="V164" t="str">
            <v>Y</v>
          </cell>
          <cell r="W164" t="str">
            <v/>
          </cell>
          <cell r="X164" t="str">
            <v>Y</v>
          </cell>
          <cell r="Y164" t="str">
            <v>Y</v>
          </cell>
          <cell r="Z164" t="str">
            <v/>
          </cell>
          <cell r="AA164" t="str">
            <v>Y</v>
          </cell>
          <cell r="AB164">
            <v>0</v>
          </cell>
          <cell r="AC164" t="str">
            <v>Y</v>
          </cell>
          <cell r="AD164">
            <v>0</v>
          </cell>
          <cell r="AG164">
            <v>213010.53000000049</v>
          </cell>
          <cell r="AH164">
            <v>0</v>
          </cell>
          <cell r="AI164">
            <v>213010.53000000049</v>
          </cell>
          <cell r="AJ164">
            <v>0</v>
          </cell>
          <cell r="AK164">
            <v>213010.53000000049</v>
          </cell>
        </row>
        <row r="165">
          <cell r="A165">
            <v>1880</v>
          </cell>
          <cell r="B165">
            <v>2297</v>
          </cell>
          <cell r="C165" t="str">
            <v>St Michaels C P Colchester</v>
          </cell>
          <cell r="D165" t="str">
            <v>Y</v>
          </cell>
          <cell r="E165" t="str">
            <v>Y</v>
          </cell>
          <cell r="F165" t="str">
            <v>Y</v>
          </cell>
          <cell r="G165" t="str">
            <v>Y</v>
          </cell>
          <cell r="H165" t="str">
            <v>Y</v>
          </cell>
          <cell r="I165" t="str">
            <v>Y</v>
          </cell>
          <cell r="J165">
            <v>0</v>
          </cell>
          <cell r="K165" t="str">
            <v>Y</v>
          </cell>
          <cell r="L165">
            <v>0</v>
          </cell>
          <cell r="M165" t="str">
            <v>Y</v>
          </cell>
          <cell r="N165">
            <v>0</v>
          </cell>
          <cell r="O165" t="str">
            <v>Y</v>
          </cell>
          <cell r="P165" t="str">
            <v/>
          </cell>
          <cell r="Q165" t="str">
            <v>Y</v>
          </cell>
          <cell r="R165" t="str">
            <v>Y</v>
          </cell>
          <cell r="S165">
            <v>0</v>
          </cell>
          <cell r="T165" t="str">
            <v>Y</v>
          </cell>
          <cell r="U165">
            <v>0</v>
          </cell>
          <cell r="V165" t="str">
            <v>Y</v>
          </cell>
          <cell r="W165" t="str">
            <v/>
          </cell>
          <cell r="X165" t="str">
            <v>Y</v>
          </cell>
          <cell r="Y165" t="str">
            <v>Y</v>
          </cell>
          <cell r="Z165" t="str">
            <v/>
          </cell>
          <cell r="AA165" t="str">
            <v>Y</v>
          </cell>
          <cell r="AB165">
            <v>0</v>
          </cell>
          <cell r="AC165" t="str">
            <v>Y</v>
          </cell>
          <cell r="AD165">
            <v>0</v>
          </cell>
          <cell r="AG165">
            <v>496286.75999999978</v>
          </cell>
          <cell r="AH165">
            <v>0</v>
          </cell>
          <cell r="AI165">
            <v>496286.75999999978</v>
          </cell>
          <cell r="AJ165">
            <v>6987.8799999999974</v>
          </cell>
          <cell r="AK165">
            <v>503274.63999999978</v>
          </cell>
        </row>
        <row r="166">
          <cell r="A166">
            <v>2372</v>
          </cell>
          <cell r="B166">
            <v>3810</v>
          </cell>
          <cell r="C166" t="str">
            <v>St Michaels CE J Galleywood</v>
          </cell>
          <cell r="D166" t="str">
            <v>Y</v>
          </cell>
          <cell r="E166" t="str">
            <v>Y</v>
          </cell>
          <cell r="F166" t="str">
            <v>Y</v>
          </cell>
          <cell r="G166" t="str">
            <v>Y</v>
          </cell>
          <cell r="H166" t="str">
            <v>Y</v>
          </cell>
          <cell r="I166" t="str">
            <v>Y</v>
          </cell>
          <cell r="J166">
            <v>0</v>
          </cell>
          <cell r="K166" t="str">
            <v>Y</v>
          </cell>
          <cell r="L166">
            <v>0</v>
          </cell>
          <cell r="M166" t="str">
            <v>Y</v>
          </cell>
          <cell r="N166">
            <v>0</v>
          </cell>
          <cell r="O166" t="str">
            <v>Y</v>
          </cell>
          <cell r="P166" t="str">
            <v/>
          </cell>
          <cell r="Q166" t="str">
            <v>Y</v>
          </cell>
          <cell r="R166" t="str">
            <v>Y</v>
          </cell>
          <cell r="S166">
            <v>0</v>
          </cell>
          <cell r="T166" t="str">
            <v>Y</v>
          </cell>
          <cell r="U166">
            <v>0</v>
          </cell>
          <cell r="V166" t="str">
            <v>Y</v>
          </cell>
          <cell r="W166" t="str">
            <v/>
          </cell>
          <cell r="X166" t="str">
            <v>Y</v>
          </cell>
          <cell r="Y166" t="str">
            <v>Y</v>
          </cell>
          <cell r="Z166" t="str">
            <v/>
          </cell>
          <cell r="AA166" t="str">
            <v>Y</v>
          </cell>
          <cell r="AB166">
            <v>0</v>
          </cell>
          <cell r="AC166" t="str">
            <v>Y</v>
          </cell>
          <cell r="AD166">
            <v>0</v>
          </cell>
          <cell r="AG166">
            <v>108017.72999999975</v>
          </cell>
          <cell r="AH166">
            <v>0</v>
          </cell>
          <cell r="AI166">
            <v>108017.72999999975</v>
          </cell>
          <cell r="AJ166">
            <v>4137.6299999999974</v>
          </cell>
          <cell r="AK166">
            <v>112155.35999999975</v>
          </cell>
        </row>
        <row r="167">
          <cell r="A167">
            <v>1382</v>
          </cell>
          <cell r="B167">
            <v>3440</v>
          </cell>
          <cell r="C167" t="str">
            <v>St Michaels CE P Braintree</v>
          </cell>
          <cell r="D167" t="str">
            <v>Y</v>
          </cell>
          <cell r="E167" t="str">
            <v>Y</v>
          </cell>
          <cell r="F167" t="str">
            <v>Y</v>
          </cell>
          <cell r="G167" t="str">
            <v>Y</v>
          </cell>
          <cell r="H167" t="str">
            <v>Y</v>
          </cell>
          <cell r="I167" t="str">
            <v>Y</v>
          </cell>
          <cell r="J167">
            <v>0</v>
          </cell>
          <cell r="K167" t="str">
            <v>Y</v>
          </cell>
          <cell r="L167">
            <v>0</v>
          </cell>
          <cell r="M167" t="str">
            <v>Y</v>
          </cell>
          <cell r="N167">
            <v>0</v>
          </cell>
          <cell r="O167" t="str">
            <v>Y</v>
          </cell>
          <cell r="P167" t="str">
            <v/>
          </cell>
          <cell r="Q167" t="str">
            <v>Y</v>
          </cell>
          <cell r="R167" t="str">
            <v>Y</v>
          </cell>
          <cell r="S167">
            <v>0</v>
          </cell>
          <cell r="T167" t="str">
            <v>Y</v>
          </cell>
          <cell r="U167">
            <v>0</v>
          </cell>
          <cell r="V167" t="str">
            <v>Y</v>
          </cell>
          <cell r="W167" t="str">
            <v/>
          </cell>
          <cell r="X167" t="str">
            <v>Y</v>
          </cell>
          <cell r="Y167" t="str">
            <v>Y</v>
          </cell>
          <cell r="Z167" t="str">
            <v/>
          </cell>
          <cell r="AA167" t="str">
            <v>Y</v>
          </cell>
          <cell r="AB167">
            <v>0</v>
          </cell>
          <cell r="AC167" t="str">
            <v>Y</v>
          </cell>
          <cell r="AD167">
            <v>0</v>
          </cell>
          <cell r="AG167">
            <v>164256.67000000039</v>
          </cell>
          <cell r="AH167">
            <v>0</v>
          </cell>
          <cell r="AI167">
            <v>164256.67000000039</v>
          </cell>
          <cell r="AJ167">
            <v>66684.649999999994</v>
          </cell>
          <cell r="AK167">
            <v>230941.32000000039</v>
          </cell>
        </row>
        <row r="168">
          <cell r="A168">
            <v>1808</v>
          </cell>
          <cell r="B168">
            <v>3209</v>
          </cell>
          <cell r="C168" t="str">
            <v>St Peters CE P Coggeshall</v>
          </cell>
          <cell r="D168" t="str">
            <v>Y</v>
          </cell>
          <cell r="E168" t="str">
            <v>Y</v>
          </cell>
          <cell r="F168" t="str">
            <v>Y</v>
          </cell>
          <cell r="G168" t="str">
            <v>Y</v>
          </cell>
          <cell r="H168" t="str">
            <v>Y</v>
          </cell>
          <cell r="I168" t="str">
            <v>Y</v>
          </cell>
          <cell r="J168">
            <v>0</v>
          </cell>
          <cell r="K168" t="str">
            <v>Y</v>
          </cell>
          <cell r="L168">
            <v>0</v>
          </cell>
          <cell r="M168" t="str">
            <v>Y</v>
          </cell>
          <cell r="N168">
            <v>0</v>
          </cell>
          <cell r="O168" t="str">
            <v>Y</v>
          </cell>
          <cell r="P168" t="str">
            <v/>
          </cell>
          <cell r="Q168" t="str">
            <v>Y</v>
          </cell>
          <cell r="R168" t="str">
            <v>Y</v>
          </cell>
          <cell r="S168">
            <v>0</v>
          </cell>
          <cell r="T168" t="str">
            <v>Y</v>
          </cell>
          <cell r="U168">
            <v>0</v>
          </cell>
          <cell r="V168" t="str">
            <v>Y</v>
          </cell>
          <cell r="W168" t="str">
            <v/>
          </cell>
          <cell r="X168" t="str">
            <v>Y</v>
          </cell>
          <cell r="Y168" t="str">
            <v>Y</v>
          </cell>
          <cell r="Z168" t="str">
            <v/>
          </cell>
          <cell r="AA168" t="str">
            <v>Y</v>
          </cell>
          <cell r="AB168">
            <v>0</v>
          </cell>
          <cell r="AC168" t="str">
            <v>Y</v>
          </cell>
          <cell r="AD168">
            <v>0</v>
          </cell>
          <cell r="AG168">
            <v>47043.550000000745</v>
          </cell>
          <cell r="AH168">
            <v>0</v>
          </cell>
          <cell r="AI168">
            <v>47043.550000000745</v>
          </cell>
          <cell r="AJ168">
            <v>7600</v>
          </cell>
          <cell r="AK168">
            <v>54643.550000000745</v>
          </cell>
        </row>
        <row r="169">
          <cell r="A169">
            <v>3932</v>
          </cell>
          <cell r="B169">
            <v>3013</v>
          </cell>
          <cell r="C169" t="str">
            <v>St Peters CE P Sible Hedingham</v>
          </cell>
          <cell r="D169" t="str">
            <v>Y</v>
          </cell>
          <cell r="E169" t="str">
            <v>Y</v>
          </cell>
          <cell r="F169" t="str">
            <v>Y</v>
          </cell>
          <cell r="G169" t="str">
            <v>Y</v>
          </cell>
          <cell r="H169" t="str">
            <v>Y</v>
          </cell>
          <cell r="I169" t="str">
            <v>Y</v>
          </cell>
          <cell r="J169">
            <v>0</v>
          </cell>
          <cell r="K169" t="str">
            <v>Y</v>
          </cell>
          <cell r="L169">
            <v>0</v>
          </cell>
          <cell r="M169" t="str">
            <v>Y</v>
          </cell>
          <cell r="N169">
            <v>0</v>
          </cell>
          <cell r="O169" t="str">
            <v>Y</v>
          </cell>
          <cell r="P169" t="str">
            <v/>
          </cell>
          <cell r="Q169" t="str">
            <v>Y</v>
          </cell>
          <cell r="R169" t="str">
            <v>Y</v>
          </cell>
          <cell r="S169">
            <v>0</v>
          </cell>
          <cell r="T169" t="str">
            <v>Y</v>
          </cell>
          <cell r="U169">
            <v>0</v>
          </cell>
          <cell r="V169" t="str">
            <v>Y</v>
          </cell>
          <cell r="W169" t="str">
            <v/>
          </cell>
          <cell r="X169" t="str">
            <v>Y</v>
          </cell>
          <cell r="Y169" t="str">
            <v>Y</v>
          </cell>
          <cell r="Z169" t="str">
            <v/>
          </cell>
          <cell r="AA169" t="str">
            <v>Y</v>
          </cell>
          <cell r="AB169">
            <v>0</v>
          </cell>
          <cell r="AC169" t="str">
            <v>Y</v>
          </cell>
          <cell r="AD169">
            <v>0</v>
          </cell>
          <cell r="AG169">
            <v>102842.07999999914</v>
          </cell>
          <cell r="AH169">
            <v>0</v>
          </cell>
          <cell r="AI169">
            <v>102842.07999999914</v>
          </cell>
          <cell r="AJ169">
            <v>0</v>
          </cell>
          <cell r="AK169">
            <v>102842.07999999914</v>
          </cell>
        </row>
        <row r="170">
          <cell r="A170">
            <v>1426</v>
          </cell>
          <cell r="B170">
            <v>3592</v>
          </cell>
          <cell r="C170" t="str">
            <v>St Thomas of Canterbury CE P Brentwood</v>
          </cell>
          <cell r="D170" t="str">
            <v>Y</v>
          </cell>
          <cell r="E170" t="str">
            <v>Y</v>
          </cell>
          <cell r="F170" t="str">
            <v>Y</v>
          </cell>
          <cell r="G170" t="str">
            <v>Y</v>
          </cell>
          <cell r="H170" t="str">
            <v>Y</v>
          </cell>
          <cell r="I170" t="str">
            <v>Y</v>
          </cell>
          <cell r="J170">
            <v>0</v>
          </cell>
          <cell r="K170" t="str">
            <v>Y</v>
          </cell>
          <cell r="L170">
            <v>0</v>
          </cell>
          <cell r="M170" t="str">
            <v>Y</v>
          </cell>
          <cell r="N170">
            <v>0</v>
          </cell>
          <cell r="O170" t="str">
            <v>Y</v>
          </cell>
          <cell r="P170" t="str">
            <v/>
          </cell>
          <cell r="Q170" t="str">
            <v>Y</v>
          </cell>
          <cell r="R170" t="str">
            <v>Y</v>
          </cell>
          <cell r="S170">
            <v>0</v>
          </cell>
          <cell r="T170" t="str">
            <v>Y</v>
          </cell>
          <cell r="U170">
            <v>0</v>
          </cell>
          <cell r="V170" t="str">
            <v>Y</v>
          </cell>
          <cell r="W170" t="str">
            <v/>
          </cell>
          <cell r="X170" t="str">
            <v>Y</v>
          </cell>
          <cell r="Y170" t="str">
            <v>Y</v>
          </cell>
          <cell r="Z170" t="str">
            <v/>
          </cell>
          <cell r="AA170" t="str">
            <v>Y</v>
          </cell>
          <cell r="AB170">
            <v>0</v>
          </cell>
          <cell r="AC170" t="str">
            <v>Y</v>
          </cell>
          <cell r="AD170">
            <v>0</v>
          </cell>
          <cell r="AG170">
            <v>314001.48999999929</v>
          </cell>
          <cell r="AH170">
            <v>0</v>
          </cell>
          <cell r="AI170">
            <v>314001.48999999929</v>
          </cell>
          <cell r="AJ170">
            <v>3671.0499999999993</v>
          </cell>
          <cell r="AK170">
            <v>317672.53999999928</v>
          </cell>
        </row>
        <row r="171">
          <cell r="A171">
            <v>4216</v>
          </cell>
          <cell r="B171">
            <v>2041</v>
          </cell>
          <cell r="C171" t="str">
            <v>Stanway C P</v>
          </cell>
          <cell r="D171" t="str">
            <v>Y</v>
          </cell>
          <cell r="E171" t="str">
            <v>Y</v>
          </cell>
          <cell r="F171" t="str">
            <v>Y</v>
          </cell>
          <cell r="G171" t="str">
            <v>Y</v>
          </cell>
          <cell r="H171" t="str">
            <v>Y</v>
          </cell>
          <cell r="I171" t="str">
            <v>Y</v>
          </cell>
          <cell r="J171">
            <v>0</v>
          </cell>
          <cell r="K171" t="str">
            <v>Y</v>
          </cell>
          <cell r="L171">
            <v>0</v>
          </cell>
          <cell r="M171" t="str">
            <v>Y</v>
          </cell>
          <cell r="N171">
            <v>0</v>
          </cell>
          <cell r="O171" t="str">
            <v>Y</v>
          </cell>
          <cell r="P171" t="str">
            <v/>
          </cell>
          <cell r="Q171" t="str">
            <v>Y</v>
          </cell>
          <cell r="R171" t="str">
            <v>Y</v>
          </cell>
          <cell r="S171">
            <v>0</v>
          </cell>
          <cell r="T171" t="str">
            <v>Y</v>
          </cell>
          <cell r="U171">
            <v>0</v>
          </cell>
          <cell r="V171" t="str">
            <v>Y</v>
          </cell>
          <cell r="W171" t="str">
            <v/>
          </cell>
          <cell r="X171" t="str">
            <v>Y</v>
          </cell>
          <cell r="Y171" t="str">
            <v>Y</v>
          </cell>
          <cell r="Z171" t="str">
            <v/>
          </cell>
          <cell r="AA171" t="str">
            <v>Y</v>
          </cell>
          <cell r="AB171">
            <v>0</v>
          </cell>
          <cell r="AC171" t="str">
            <v>Y</v>
          </cell>
          <cell r="AD171">
            <v>0</v>
          </cell>
          <cell r="AG171">
            <v>193057.80000000121</v>
          </cell>
          <cell r="AH171">
            <v>0</v>
          </cell>
          <cell r="AI171">
            <v>193057.80000000121</v>
          </cell>
          <cell r="AJ171">
            <v>2694</v>
          </cell>
          <cell r="AK171">
            <v>195751.80000000121</v>
          </cell>
        </row>
        <row r="172">
          <cell r="A172">
            <v>4218</v>
          </cell>
          <cell r="B172">
            <v>2081</v>
          </cell>
          <cell r="C172" t="str">
            <v>Stanway Fiveways C P</v>
          </cell>
          <cell r="D172" t="str">
            <v>Y</v>
          </cell>
          <cell r="E172" t="str">
            <v>Y</v>
          </cell>
          <cell r="F172" t="str">
            <v>Y</v>
          </cell>
          <cell r="G172" t="str">
            <v>Y</v>
          </cell>
          <cell r="H172" t="str">
            <v>Y</v>
          </cell>
          <cell r="I172" t="str">
            <v>Y</v>
          </cell>
          <cell r="J172">
            <v>0</v>
          </cell>
          <cell r="K172" t="str">
            <v>Y</v>
          </cell>
          <cell r="L172">
            <v>0</v>
          </cell>
          <cell r="M172" t="str">
            <v>Y</v>
          </cell>
          <cell r="N172">
            <v>0</v>
          </cell>
          <cell r="O172" t="str">
            <v>Y</v>
          </cell>
          <cell r="P172" t="str">
            <v/>
          </cell>
          <cell r="Q172" t="str">
            <v>Y</v>
          </cell>
          <cell r="R172" t="str">
            <v>Y</v>
          </cell>
          <cell r="S172">
            <v>0</v>
          </cell>
          <cell r="T172" t="str">
            <v>Y</v>
          </cell>
          <cell r="U172">
            <v>0</v>
          </cell>
          <cell r="V172" t="str">
            <v>Y</v>
          </cell>
          <cell r="W172" t="str">
            <v/>
          </cell>
          <cell r="X172" t="str">
            <v>Y</v>
          </cell>
          <cell r="Y172" t="str">
            <v>Y</v>
          </cell>
          <cell r="Z172" t="str">
            <v/>
          </cell>
          <cell r="AA172" t="str">
            <v>Y</v>
          </cell>
          <cell r="AB172">
            <v>0</v>
          </cell>
          <cell r="AC172" t="str">
            <v>Y</v>
          </cell>
          <cell r="AD172">
            <v>0</v>
          </cell>
          <cell r="AG172">
            <v>561344.15999999968</v>
          </cell>
          <cell r="AH172">
            <v>0</v>
          </cell>
          <cell r="AI172">
            <v>561344.15999999968</v>
          </cell>
          <cell r="AJ172">
            <v>0</v>
          </cell>
          <cell r="AK172">
            <v>561344.15999999968</v>
          </cell>
        </row>
        <row r="173">
          <cell r="A173">
            <v>4238</v>
          </cell>
          <cell r="B173">
            <v>2550</v>
          </cell>
          <cell r="C173" t="str">
            <v>Stebbing C P</v>
          </cell>
          <cell r="D173" t="str">
            <v>Y</v>
          </cell>
          <cell r="E173" t="str">
            <v>Y</v>
          </cell>
          <cell r="F173" t="str">
            <v>Y</v>
          </cell>
          <cell r="G173" t="str">
            <v>Y</v>
          </cell>
          <cell r="H173" t="str">
            <v>Y</v>
          </cell>
          <cell r="I173" t="str">
            <v>Y</v>
          </cell>
          <cell r="J173">
            <v>0</v>
          </cell>
          <cell r="K173" t="str">
            <v>Y</v>
          </cell>
          <cell r="L173">
            <v>0</v>
          </cell>
          <cell r="M173" t="str">
            <v>Y</v>
          </cell>
          <cell r="N173">
            <v>0</v>
          </cell>
          <cell r="O173" t="str">
            <v>Y</v>
          </cell>
          <cell r="P173" t="str">
            <v/>
          </cell>
          <cell r="Q173" t="str">
            <v>Y</v>
          </cell>
          <cell r="R173" t="str">
            <v>Y</v>
          </cell>
          <cell r="S173">
            <v>0</v>
          </cell>
          <cell r="T173" t="str">
            <v>Y</v>
          </cell>
          <cell r="U173">
            <v>0</v>
          </cell>
          <cell r="V173" t="str">
            <v>Y</v>
          </cell>
          <cell r="W173" t="str">
            <v/>
          </cell>
          <cell r="X173" t="str">
            <v>Y</v>
          </cell>
          <cell r="Y173" t="str">
            <v>Y</v>
          </cell>
          <cell r="Z173" t="str">
            <v/>
          </cell>
          <cell r="AA173" t="str">
            <v>Y</v>
          </cell>
          <cell r="AB173">
            <v>0</v>
          </cell>
          <cell r="AC173" t="str">
            <v>Y</v>
          </cell>
          <cell r="AD173">
            <v>0</v>
          </cell>
          <cell r="AG173">
            <v>54120.460000000428</v>
          </cell>
          <cell r="AH173">
            <v>0</v>
          </cell>
          <cell r="AI173">
            <v>54120.460000000428</v>
          </cell>
          <cell r="AJ173">
            <v>0</v>
          </cell>
          <cell r="AK173">
            <v>54120.460000000428</v>
          </cell>
        </row>
        <row r="174">
          <cell r="A174">
            <v>4262</v>
          </cell>
          <cell r="B174">
            <v>3225</v>
          </cell>
          <cell r="C174" t="str">
            <v>Stock CE P</v>
          </cell>
          <cell r="D174" t="str">
            <v>Y</v>
          </cell>
          <cell r="E174" t="str">
            <v>Y</v>
          </cell>
          <cell r="F174" t="str">
            <v>Y</v>
          </cell>
          <cell r="G174" t="str">
            <v>Y</v>
          </cell>
          <cell r="H174" t="str">
            <v>Y</v>
          </cell>
          <cell r="I174" t="str">
            <v>Y</v>
          </cell>
          <cell r="J174">
            <v>0</v>
          </cell>
          <cell r="K174" t="str">
            <v>Y</v>
          </cell>
          <cell r="L174">
            <v>0</v>
          </cell>
          <cell r="M174" t="str">
            <v>Y</v>
          </cell>
          <cell r="N174">
            <v>0</v>
          </cell>
          <cell r="O174" t="str">
            <v>Y</v>
          </cell>
          <cell r="P174" t="str">
            <v/>
          </cell>
          <cell r="Q174" t="str">
            <v>Y</v>
          </cell>
          <cell r="R174" t="str">
            <v>Y</v>
          </cell>
          <cell r="S174">
            <v>0</v>
          </cell>
          <cell r="T174" t="str">
            <v>Y</v>
          </cell>
          <cell r="U174">
            <v>0</v>
          </cell>
          <cell r="V174" t="str">
            <v>Y</v>
          </cell>
          <cell r="W174" t="str">
            <v/>
          </cell>
          <cell r="X174" t="str">
            <v>Y</v>
          </cell>
          <cell r="Y174" t="str">
            <v>Y</v>
          </cell>
          <cell r="Z174" t="str">
            <v/>
          </cell>
          <cell r="AA174" t="str">
            <v>Y</v>
          </cell>
          <cell r="AB174">
            <v>0</v>
          </cell>
          <cell r="AC174" t="str">
            <v>Y</v>
          </cell>
          <cell r="AD174">
            <v>0</v>
          </cell>
          <cell r="AG174">
            <v>86811.239999999991</v>
          </cell>
          <cell r="AH174">
            <v>0</v>
          </cell>
          <cell r="AI174">
            <v>86811.239999999991</v>
          </cell>
          <cell r="AJ174">
            <v>0</v>
          </cell>
          <cell r="AK174">
            <v>86811.239999999991</v>
          </cell>
        </row>
        <row r="175">
          <cell r="A175">
            <v>1266</v>
          </cell>
          <cell r="B175">
            <v>2601</v>
          </cell>
          <cell r="C175" t="str">
            <v>Sunnymede C P Billericay</v>
          </cell>
          <cell r="D175" t="str">
            <v>Y</v>
          </cell>
          <cell r="E175" t="str">
            <v>Y</v>
          </cell>
          <cell r="F175" t="str">
            <v>Y</v>
          </cell>
          <cell r="G175" t="str">
            <v>Y</v>
          </cell>
          <cell r="H175" t="str">
            <v>Y</v>
          </cell>
          <cell r="I175" t="str">
            <v>Y</v>
          </cell>
          <cell r="J175">
            <v>0</v>
          </cell>
          <cell r="K175" t="str">
            <v>Y</v>
          </cell>
          <cell r="L175">
            <v>0</v>
          </cell>
          <cell r="M175" t="str">
            <v>Y</v>
          </cell>
          <cell r="N175">
            <v>0</v>
          </cell>
          <cell r="O175" t="str">
            <v>Y</v>
          </cell>
          <cell r="P175" t="str">
            <v/>
          </cell>
          <cell r="Q175" t="str">
            <v>Y</v>
          </cell>
          <cell r="R175" t="str">
            <v>Y</v>
          </cell>
          <cell r="S175">
            <v>0</v>
          </cell>
          <cell r="T175" t="str">
            <v>Y</v>
          </cell>
          <cell r="U175">
            <v>0</v>
          </cell>
          <cell r="V175" t="str">
            <v>Y</v>
          </cell>
          <cell r="W175" t="str">
            <v/>
          </cell>
          <cell r="X175" t="str">
            <v>Y</v>
          </cell>
          <cell r="Y175" t="str">
            <v>Y</v>
          </cell>
          <cell r="Z175" t="str">
            <v/>
          </cell>
          <cell r="AA175" t="str">
            <v>Y</v>
          </cell>
          <cell r="AB175">
            <v>0</v>
          </cell>
          <cell r="AC175" t="str">
            <v>Y</v>
          </cell>
          <cell r="AD175">
            <v>0</v>
          </cell>
          <cell r="AG175">
            <v>84020.410000000615</v>
          </cell>
          <cell r="AH175">
            <v>0</v>
          </cell>
          <cell r="AI175">
            <v>84020.410000000615</v>
          </cell>
          <cell r="AJ175">
            <v>9435</v>
          </cell>
          <cell r="AK175">
            <v>93455.410000000615</v>
          </cell>
        </row>
        <row r="176">
          <cell r="A176">
            <v>1640</v>
          </cell>
          <cell r="B176">
            <v>1000</v>
          </cell>
          <cell r="C176" t="str">
            <v>Tanglewood Nursery School</v>
          </cell>
          <cell r="D176" t="str">
            <v>Y</v>
          </cell>
          <cell r="E176" t="str">
            <v>Y</v>
          </cell>
          <cell r="F176" t="str">
            <v>Y</v>
          </cell>
          <cell r="G176" t="str">
            <v>Y</v>
          </cell>
          <cell r="H176" t="str">
            <v>Y</v>
          </cell>
          <cell r="I176" t="str">
            <v>Y</v>
          </cell>
          <cell r="J176">
            <v>0</v>
          </cell>
          <cell r="K176" t="str">
            <v>Y</v>
          </cell>
          <cell r="L176">
            <v>0</v>
          </cell>
          <cell r="M176" t="str">
            <v>Y</v>
          </cell>
          <cell r="N176">
            <v>0</v>
          </cell>
          <cell r="O176" t="str">
            <v>Y</v>
          </cell>
          <cell r="P176" t="str">
            <v/>
          </cell>
          <cell r="Q176" t="str">
            <v>Y</v>
          </cell>
          <cell r="R176" t="str">
            <v>Y</v>
          </cell>
          <cell r="S176">
            <v>0</v>
          </cell>
          <cell r="T176" t="str">
            <v>Y</v>
          </cell>
          <cell r="U176">
            <v>0</v>
          </cell>
          <cell r="V176" t="str">
            <v>Y</v>
          </cell>
          <cell r="W176" t="str">
            <v/>
          </cell>
          <cell r="X176" t="str">
            <v>Y</v>
          </cell>
          <cell r="Y176" t="str">
            <v>Y</v>
          </cell>
          <cell r="Z176" t="str">
            <v/>
          </cell>
          <cell r="AA176" t="str">
            <v>Y</v>
          </cell>
          <cell r="AB176">
            <v>0</v>
          </cell>
          <cell r="AC176" t="str">
            <v>Y</v>
          </cell>
          <cell r="AD176">
            <v>0</v>
          </cell>
          <cell r="AG176">
            <v>55669.240000000107</v>
          </cell>
          <cell r="AH176">
            <v>0</v>
          </cell>
          <cell r="AI176">
            <v>55669.240000000107</v>
          </cell>
          <cell r="AJ176">
            <v>1142.3799999999992</v>
          </cell>
          <cell r="AK176">
            <v>56811.620000000104</v>
          </cell>
        </row>
        <row r="177">
          <cell r="A177">
            <v>4358</v>
          </cell>
          <cell r="B177">
            <v>2050</v>
          </cell>
          <cell r="C177" t="str">
            <v>Tendring C P</v>
          </cell>
          <cell r="D177" t="str">
            <v>Y</v>
          </cell>
          <cell r="E177" t="str">
            <v>Y</v>
          </cell>
          <cell r="F177" t="str">
            <v>Y</v>
          </cell>
          <cell r="G177" t="str">
            <v>Y</v>
          </cell>
          <cell r="H177" t="str">
            <v>Y</v>
          </cell>
          <cell r="I177" t="str">
            <v>Y</v>
          </cell>
          <cell r="J177">
            <v>0</v>
          </cell>
          <cell r="K177" t="str">
            <v>Y</v>
          </cell>
          <cell r="L177">
            <v>0</v>
          </cell>
          <cell r="M177" t="str">
            <v>Y</v>
          </cell>
          <cell r="N177">
            <v>0</v>
          </cell>
          <cell r="O177" t="str">
            <v>Y</v>
          </cell>
          <cell r="P177" t="str">
            <v/>
          </cell>
          <cell r="Q177" t="str">
            <v>Y</v>
          </cell>
          <cell r="R177" t="str">
            <v>Y</v>
          </cell>
          <cell r="S177">
            <v>0</v>
          </cell>
          <cell r="T177" t="str">
            <v>Y</v>
          </cell>
          <cell r="U177">
            <v>0</v>
          </cell>
          <cell r="V177" t="str">
            <v>Y</v>
          </cell>
          <cell r="W177" t="str">
            <v/>
          </cell>
          <cell r="X177" t="str">
            <v>Y</v>
          </cell>
          <cell r="Y177" t="str">
            <v>Y</v>
          </cell>
          <cell r="Z177" t="str">
            <v/>
          </cell>
          <cell r="AA177" t="str">
            <v>Y</v>
          </cell>
          <cell r="AB177">
            <v>0</v>
          </cell>
          <cell r="AC177" t="str">
            <v>Y</v>
          </cell>
          <cell r="AD177">
            <v>0</v>
          </cell>
          <cell r="AG177">
            <v>224643.69999999972</v>
          </cell>
          <cell r="AH177">
            <v>0</v>
          </cell>
          <cell r="AI177">
            <v>224643.69999999972</v>
          </cell>
          <cell r="AJ177">
            <v>4058.0800000000017</v>
          </cell>
          <cell r="AK177">
            <v>228701.77999999974</v>
          </cell>
        </row>
        <row r="178">
          <cell r="A178">
            <v>4366</v>
          </cell>
          <cell r="B178">
            <v>3470</v>
          </cell>
          <cell r="C178" t="str">
            <v>Terling CE P</v>
          </cell>
          <cell r="D178" t="str">
            <v>Y</v>
          </cell>
          <cell r="E178" t="str">
            <v>Y</v>
          </cell>
          <cell r="F178" t="str">
            <v>Y</v>
          </cell>
          <cell r="G178" t="str">
            <v>Y</v>
          </cell>
          <cell r="H178" t="str">
            <v>Y</v>
          </cell>
          <cell r="I178" t="str">
            <v>Y</v>
          </cell>
          <cell r="J178">
            <v>0</v>
          </cell>
          <cell r="K178" t="str">
            <v>Y</v>
          </cell>
          <cell r="L178">
            <v>0</v>
          </cell>
          <cell r="M178" t="str">
            <v>Y</v>
          </cell>
          <cell r="N178">
            <v>0</v>
          </cell>
          <cell r="O178" t="str">
            <v>Y</v>
          </cell>
          <cell r="P178" t="str">
            <v/>
          </cell>
          <cell r="Q178" t="str">
            <v>Y</v>
          </cell>
          <cell r="R178" t="str">
            <v>Y</v>
          </cell>
          <cell r="S178">
            <v>0</v>
          </cell>
          <cell r="T178" t="str">
            <v>Y</v>
          </cell>
          <cell r="U178">
            <v>0</v>
          </cell>
          <cell r="V178" t="str">
            <v>Y</v>
          </cell>
          <cell r="W178" t="str">
            <v/>
          </cell>
          <cell r="X178" t="str">
            <v>Y</v>
          </cell>
          <cell r="Y178" t="str">
            <v>Y</v>
          </cell>
          <cell r="Z178" t="str">
            <v/>
          </cell>
          <cell r="AA178" t="str">
            <v>Y</v>
          </cell>
          <cell r="AB178">
            <v>0</v>
          </cell>
          <cell r="AC178" t="str">
            <v>Y</v>
          </cell>
          <cell r="AD178">
            <v>0</v>
          </cell>
          <cell r="AG178">
            <v>167002.90000000014</v>
          </cell>
          <cell r="AH178">
            <v>0</v>
          </cell>
          <cell r="AI178">
            <v>167002.90000000014</v>
          </cell>
          <cell r="AJ178">
            <v>11136.700000000004</v>
          </cell>
          <cell r="AK178">
            <v>178139.60000000015</v>
          </cell>
        </row>
        <row r="179">
          <cell r="A179">
            <v>4374</v>
          </cell>
          <cell r="B179">
            <v>5248</v>
          </cell>
          <cell r="C179" t="str">
            <v>Thaxted Primary School</v>
          </cell>
          <cell r="D179" t="str">
            <v>Y</v>
          </cell>
          <cell r="E179" t="str">
            <v>Y</v>
          </cell>
          <cell r="F179" t="str">
            <v>Y</v>
          </cell>
          <cell r="G179" t="str">
            <v>Y</v>
          </cell>
          <cell r="H179" t="str">
            <v>Y</v>
          </cell>
          <cell r="I179" t="str">
            <v>Y</v>
          </cell>
          <cell r="J179">
            <v>0</v>
          </cell>
          <cell r="K179" t="str">
            <v>Y</v>
          </cell>
          <cell r="L179">
            <v>0</v>
          </cell>
          <cell r="M179" t="str">
            <v>Y</v>
          </cell>
          <cell r="N179">
            <v>0</v>
          </cell>
          <cell r="O179" t="str">
            <v>Y</v>
          </cell>
          <cell r="P179" t="str">
            <v/>
          </cell>
          <cell r="Q179" t="str">
            <v>Y</v>
          </cell>
          <cell r="R179" t="str">
            <v>Y</v>
          </cell>
          <cell r="S179">
            <v>0</v>
          </cell>
          <cell r="T179" t="str">
            <v>Y</v>
          </cell>
          <cell r="U179">
            <v>0</v>
          </cell>
          <cell r="V179" t="str">
            <v>Y</v>
          </cell>
          <cell r="W179" t="str">
            <v/>
          </cell>
          <cell r="X179" t="str">
            <v>Y</v>
          </cell>
          <cell r="Y179" t="str">
            <v>Y</v>
          </cell>
          <cell r="Z179" t="str">
            <v/>
          </cell>
          <cell r="AA179" t="str">
            <v>Y</v>
          </cell>
          <cell r="AB179">
            <v>0</v>
          </cell>
          <cell r="AC179" t="str">
            <v>Y</v>
          </cell>
          <cell r="AD179">
            <v>0</v>
          </cell>
          <cell r="AG179">
            <v>32910.110000000568</v>
          </cell>
          <cell r="AH179">
            <v>0</v>
          </cell>
          <cell r="AI179">
            <v>32910.110000000568</v>
          </cell>
          <cell r="AJ179">
            <v>-525.30999999999949</v>
          </cell>
          <cell r="AK179">
            <v>32384.80000000057</v>
          </cell>
        </row>
        <row r="180">
          <cell r="A180">
            <v>3294</v>
          </cell>
          <cell r="B180">
            <v>5269</v>
          </cell>
          <cell r="C180" t="str">
            <v>Thomas Willingale School</v>
          </cell>
          <cell r="D180" t="str">
            <v>Y</v>
          </cell>
          <cell r="E180" t="str">
            <v>Y</v>
          </cell>
          <cell r="F180" t="str">
            <v>Y</v>
          </cell>
          <cell r="G180" t="str">
            <v>Y</v>
          </cell>
          <cell r="H180" t="str">
            <v>Y</v>
          </cell>
          <cell r="I180" t="str">
            <v>Y</v>
          </cell>
          <cell r="J180">
            <v>0</v>
          </cell>
          <cell r="K180" t="str">
            <v>Y</v>
          </cell>
          <cell r="L180">
            <v>0</v>
          </cell>
          <cell r="M180" t="str">
            <v>Y</v>
          </cell>
          <cell r="N180">
            <v>0</v>
          </cell>
          <cell r="O180" t="str">
            <v>Y</v>
          </cell>
          <cell r="P180" t="str">
            <v/>
          </cell>
          <cell r="Q180" t="str">
            <v>Y</v>
          </cell>
          <cell r="R180" t="str">
            <v>Y</v>
          </cell>
          <cell r="S180">
            <v>0</v>
          </cell>
          <cell r="T180" t="str">
            <v>Y</v>
          </cell>
          <cell r="U180">
            <v>0</v>
          </cell>
          <cell r="V180" t="str">
            <v>Y</v>
          </cell>
          <cell r="W180" t="str">
            <v/>
          </cell>
          <cell r="X180" t="str">
            <v>Y</v>
          </cell>
          <cell r="Y180" t="str">
            <v>Y</v>
          </cell>
          <cell r="Z180" t="str">
            <v/>
          </cell>
          <cell r="AA180" t="str">
            <v>Y</v>
          </cell>
          <cell r="AB180">
            <v>0</v>
          </cell>
          <cell r="AC180" t="str">
            <v>Y</v>
          </cell>
          <cell r="AD180">
            <v>0</v>
          </cell>
          <cell r="AG180">
            <v>865710.30000000075</v>
          </cell>
          <cell r="AH180">
            <v>0</v>
          </cell>
          <cell r="AI180">
            <v>865710.30000000075</v>
          </cell>
          <cell r="AJ180">
            <v>0</v>
          </cell>
          <cell r="AK180">
            <v>865710.30000000075</v>
          </cell>
        </row>
        <row r="181">
          <cell r="A181">
            <v>4490</v>
          </cell>
          <cell r="B181">
            <v>2630</v>
          </cell>
          <cell r="C181" t="str">
            <v>Tollesbury C P</v>
          </cell>
          <cell r="D181" t="str">
            <v>Y</v>
          </cell>
          <cell r="E181" t="str">
            <v>Y</v>
          </cell>
          <cell r="F181" t="str">
            <v>Y</v>
          </cell>
          <cell r="G181" t="str">
            <v>Y</v>
          </cell>
          <cell r="H181" t="str">
            <v>Y</v>
          </cell>
          <cell r="I181" t="str">
            <v>Y</v>
          </cell>
          <cell r="J181">
            <v>0</v>
          </cell>
          <cell r="K181" t="str">
            <v>Y</v>
          </cell>
          <cell r="L181">
            <v>0</v>
          </cell>
          <cell r="M181" t="str">
            <v>Y</v>
          </cell>
          <cell r="N181">
            <v>0</v>
          </cell>
          <cell r="O181" t="str">
            <v>Y</v>
          </cell>
          <cell r="P181" t="str">
            <v/>
          </cell>
          <cell r="Q181" t="str">
            <v>Y</v>
          </cell>
          <cell r="R181" t="str">
            <v>Y</v>
          </cell>
          <cell r="S181">
            <v>0</v>
          </cell>
          <cell r="T181" t="str">
            <v>Y</v>
          </cell>
          <cell r="U181">
            <v>0</v>
          </cell>
          <cell r="V181" t="str">
            <v>Y</v>
          </cell>
          <cell r="W181" t="str">
            <v/>
          </cell>
          <cell r="X181" t="str">
            <v>Y</v>
          </cell>
          <cell r="Y181" t="str">
            <v>Y</v>
          </cell>
          <cell r="Z181" t="str">
            <v/>
          </cell>
          <cell r="AA181" t="str">
            <v>Y</v>
          </cell>
          <cell r="AB181">
            <v>0</v>
          </cell>
          <cell r="AC181" t="str">
            <v>Y</v>
          </cell>
          <cell r="AD181">
            <v>0</v>
          </cell>
          <cell r="AG181">
            <v>152249.6399999999</v>
          </cell>
          <cell r="AH181">
            <v>0</v>
          </cell>
          <cell r="AI181">
            <v>152249.6399999999</v>
          </cell>
          <cell r="AJ181">
            <v>6706.2000000000016</v>
          </cell>
          <cell r="AK181">
            <v>158955.83999999991</v>
          </cell>
        </row>
        <row r="182">
          <cell r="A182">
            <v>1688</v>
          </cell>
          <cell r="B182">
            <v>2210</v>
          </cell>
          <cell r="C182" t="str">
            <v>Trinity Road C P Chelmsford</v>
          </cell>
          <cell r="D182" t="str">
            <v>Y</v>
          </cell>
          <cell r="E182" t="str">
            <v>Y</v>
          </cell>
          <cell r="F182" t="str">
            <v>Y</v>
          </cell>
          <cell r="G182" t="str">
            <v>Y</v>
          </cell>
          <cell r="H182" t="str">
            <v>Y</v>
          </cell>
          <cell r="I182" t="str">
            <v>Y</v>
          </cell>
          <cell r="J182">
            <v>0</v>
          </cell>
          <cell r="K182" t="str">
            <v>Y</v>
          </cell>
          <cell r="L182">
            <v>0</v>
          </cell>
          <cell r="M182" t="str">
            <v>Y</v>
          </cell>
          <cell r="N182">
            <v>0</v>
          </cell>
          <cell r="O182" t="str">
            <v>Y</v>
          </cell>
          <cell r="P182" t="str">
            <v/>
          </cell>
          <cell r="Q182" t="str">
            <v>Y</v>
          </cell>
          <cell r="R182" t="str">
            <v>Y</v>
          </cell>
          <cell r="S182">
            <v>0</v>
          </cell>
          <cell r="T182" t="str">
            <v>Y</v>
          </cell>
          <cell r="U182">
            <v>0</v>
          </cell>
          <cell r="V182" t="str">
            <v>Y</v>
          </cell>
          <cell r="W182" t="str">
            <v/>
          </cell>
          <cell r="X182" t="str">
            <v>Y</v>
          </cell>
          <cell r="Y182" t="str">
            <v>Y</v>
          </cell>
          <cell r="Z182" t="str">
            <v/>
          </cell>
          <cell r="AA182" t="str">
            <v>Y</v>
          </cell>
          <cell r="AB182">
            <v>0</v>
          </cell>
          <cell r="AC182" t="str">
            <v>Y</v>
          </cell>
          <cell r="AD182">
            <v>0</v>
          </cell>
          <cell r="AG182">
            <v>436967.67000000086</v>
          </cell>
          <cell r="AH182">
            <v>0</v>
          </cell>
          <cell r="AI182">
            <v>436967.67000000086</v>
          </cell>
          <cell r="AJ182">
            <v>7329.66</v>
          </cell>
          <cell r="AK182">
            <v>444297.33000000083</v>
          </cell>
        </row>
        <row r="183">
          <cell r="A183">
            <v>4150</v>
          </cell>
          <cell r="B183">
            <v>3814</v>
          </cell>
          <cell r="C183" t="str">
            <v>Trinity St Marys CE P South Woodham</v>
          </cell>
          <cell r="D183" t="str">
            <v>Y</v>
          </cell>
          <cell r="E183" t="str">
            <v>Y</v>
          </cell>
          <cell r="F183" t="str">
            <v>Y</v>
          </cell>
          <cell r="G183" t="str">
            <v>Y</v>
          </cell>
          <cell r="H183" t="str">
            <v>Y</v>
          </cell>
          <cell r="I183" t="str">
            <v>Y</v>
          </cell>
          <cell r="J183">
            <v>0</v>
          </cell>
          <cell r="K183" t="str">
            <v>Y</v>
          </cell>
          <cell r="L183">
            <v>0</v>
          </cell>
          <cell r="M183" t="str">
            <v>Y</v>
          </cell>
          <cell r="N183">
            <v>0</v>
          </cell>
          <cell r="O183" t="str">
            <v>Y</v>
          </cell>
          <cell r="P183" t="str">
            <v/>
          </cell>
          <cell r="Q183" t="str">
            <v>Y</v>
          </cell>
          <cell r="R183" t="str">
            <v>Y</v>
          </cell>
          <cell r="S183">
            <v>0</v>
          </cell>
          <cell r="T183" t="str">
            <v>Y</v>
          </cell>
          <cell r="U183">
            <v>0</v>
          </cell>
          <cell r="V183" t="str">
            <v>Y</v>
          </cell>
          <cell r="W183" t="str">
            <v/>
          </cell>
          <cell r="X183" t="str">
            <v>Y</v>
          </cell>
          <cell r="Y183" t="str">
            <v>Y</v>
          </cell>
          <cell r="Z183" t="str">
            <v/>
          </cell>
          <cell r="AA183" t="str">
            <v>Y</v>
          </cell>
          <cell r="AB183">
            <v>0</v>
          </cell>
          <cell r="AC183" t="str">
            <v>Y</v>
          </cell>
          <cell r="AD183">
            <v>0</v>
          </cell>
          <cell r="AG183">
            <v>262721.81000000006</v>
          </cell>
          <cell r="AH183">
            <v>0</v>
          </cell>
          <cell r="AI183">
            <v>262721.81000000006</v>
          </cell>
          <cell r="AJ183">
            <v>9199.48</v>
          </cell>
          <cell r="AK183">
            <v>271921.29000000004</v>
          </cell>
        </row>
        <row r="184">
          <cell r="A184">
            <v>4550</v>
          </cell>
          <cell r="B184">
            <v>5270</v>
          </cell>
          <cell r="C184" t="str">
            <v>Upshire Primary Foundation School</v>
          </cell>
          <cell r="D184" t="str">
            <v>Y</v>
          </cell>
          <cell r="E184" t="str">
            <v>Y</v>
          </cell>
          <cell r="F184" t="str">
            <v>Y</v>
          </cell>
          <cell r="G184" t="str">
            <v>Y</v>
          </cell>
          <cell r="H184" t="str">
            <v>Y</v>
          </cell>
          <cell r="I184" t="str">
            <v>Y</v>
          </cell>
          <cell r="J184">
            <v>0</v>
          </cell>
          <cell r="K184" t="str">
            <v>Y</v>
          </cell>
          <cell r="L184">
            <v>0</v>
          </cell>
          <cell r="M184" t="str">
            <v>Y</v>
          </cell>
          <cell r="N184">
            <v>0</v>
          </cell>
          <cell r="O184" t="str">
            <v>Y</v>
          </cell>
          <cell r="P184" t="str">
            <v/>
          </cell>
          <cell r="Q184" t="str">
            <v>Y</v>
          </cell>
          <cell r="R184" t="str">
            <v>Y</v>
          </cell>
          <cell r="S184">
            <v>0</v>
          </cell>
          <cell r="T184" t="str">
            <v>Y</v>
          </cell>
          <cell r="U184">
            <v>0</v>
          </cell>
          <cell r="V184" t="str">
            <v>Y</v>
          </cell>
          <cell r="W184" t="str">
            <v/>
          </cell>
          <cell r="X184" t="str">
            <v>Y</v>
          </cell>
          <cell r="Y184" t="str">
            <v>Y</v>
          </cell>
          <cell r="Z184" t="str">
            <v/>
          </cell>
          <cell r="AA184" t="str">
            <v>Y</v>
          </cell>
          <cell r="AB184">
            <v>0</v>
          </cell>
          <cell r="AC184" t="str">
            <v>Y</v>
          </cell>
          <cell r="AD184">
            <v>0</v>
          </cell>
          <cell r="AG184">
            <v>118094.61999999959</v>
          </cell>
          <cell r="AH184">
            <v>92874.75</v>
          </cell>
          <cell r="AI184">
            <v>210969.36999999959</v>
          </cell>
          <cell r="AJ184">
            <v>990.00000000000182</v>
          </cell>
          <cell r="AK184">
            <v>211959.36999999959</v>
          </cell>
        </row>
        <row r="185">
          <cell r="A185">
            <v>4600</v>
          </cell>
          <cell r="B185">
            <v>2261</v>
          </cell>
          <cell r="C185" t="str">
            <v>Vange C P &amp; N</v>
          </cell>
          <cell r="D185" t="str">
            <v>Y</v>
          </cell>
          <cell r="E185" t="str">
            <v>Y</v>
          </cell>
          <cell r="F185" t="str">
            <v>Y</v>
          </cell>
          <cell r="G185" t="str">
            <v>Y</v>
          </cell>
          <cell r="H185" t="str">
            <v>Y</v>
          </cell>
          <cell r="I185" t="str">
            <v>Y</v>
          </cell>
          <cell r="J185">
            <v>0</v>
          </cell>
          <cell r="K185" t="str">
            <v>Y</v>
          </cell>
          <cell r="L185">
            <v>0</v>
          </cell>
          <cell r="M185" t="str">
            <v>Y</v>
          </cell>
          <cell r="N185">
            <v>0</v>
          </cell>
          <cell r="O185" t="str">
            <v>Y</v>
          </cell>
          <cell r="P185" t="str">
            <v/>
          </cell>
          <cell r="Q185" t="str">
            <v>Y</v>
          </cell>
          <cell r="R185" t="str">
            <v>Y</v>
          </cell>
          <cell r="S185">
            <v>0</v>
          </cell>
          <cell r="T185" t="str">
            <v>Y</v>
          </cell>
          <cell r="U185">
            <v>0</v>
          </cell>
          <cell r="V185" t="str">
            <v>Y</v>
          </cell>
          <cell r="W185" t="str">
            <v/>
          </cell>
          <cell r="X185" t="str">
            <v>Y</v>
          </cell>
          <cell r="Y185" t="str">
            <v>Y</v>
          </cell>
          <cell r="Z185" t="str">
            <v/>
          </cell>
          <cell r="AA185" t="str">
            <v>Y</v>
          </cell>
          <cell r="AB185">
            <v>0</v>
          </cell>
          <cell r="AC185" t="str">
            <v>Y</v>
          </cell>
          <cell r="AD185">
            <v>0</v>
          </cell>
          <cell r="AG185">
            <v>177624.68000000005</v>
          </cell>
          <cell r="AH185">
            <v>0</v>
          </cell>
          <cell r="AI185">
            <v>177624.68000000005</v>
          </cell>
          <cell r="AJ185">
            <v>0</v>
          </cell>
          <cell r="AK185">
            <v>177624.68000000005</v>
          </cell>
        </row>
        <row r="186">
          <cell r="A186">
            <v>4724</v>
          </cell>
          <cell r="B186">
            <v>3820</v>
          </cell>
          <cell r="C186" t="str">
            <v>W &amp; S Hanningfield St Peters CE P</v>
          </cell>
          <cell r="D186" t="str">
            <v>Y</v>
          </cell>
          <cell r="E186" t="str">
            <v>Y</v>
          </cell>
          <cell r="F186" t="str">
            <v>Y</v>
          </cell>
          <cell r="G186" t="str">
            <v>Y</v>
          </cell>
          <cell r="H186" t="str">
            <v>Y</v>
          </cell>
          <cell r="I186" t="str">
            <v>Y</v>
          </cell>
          <cell r="J186">
            <v>0</v>
          </cell>
          <cell r="K186" t="str">
            <v>Y</v>
          </cell>
          <cell r="L186">
            <v>0</v>
          </cell>
          <cell r="M186" t="str">
            <v>Y</v>
          </cell>
          <cell r="N186">
            <v>0</v>
          </cell>
          <cell r="O186" t="str">
            <v>Y</v>
          </cell>
          <cell r="P186" t="str">
            <v/>
          </cell>
          <cell r="Q186" t="str">
            <v>Y</v>
          </cell>
          <cell r="R186" t="str">
            <v>Y</v>
          </cell>
          <cell r="S186">
            <v>0</v>
          </cell>
          <cell r="T186" t="str">
            <v>Y</v>
          </cell>
          <cell r="U186">
            <v>0</v>
          </cell>
          <cell r="V186" t="str">
            <v>Y</v>
          </cell>
          <cell r="W186" t="str">
            <v/>
          </cell>
          <cell r="X186" t="str">
            <v>Y</v>
          </cell>
          <cell r="Y186" t="str">
            <v>Y</v>
          </cell>
          <cell r="Z186" t="str">
            <v/>
          </cell>
          <cell r="AA186" t="str">
            <v>Y</v>
          </cell>
          <cell r="AB186">
            <v>0</v>
          </cell>
          <cell r="AC186" t="str">
            <v>Y</v>
          </cell>
          <cell r="AD186">
            <v>0</v>
          </cell>
          <cell r="AG186">
            <v>111261.10999999999</v>
          </cell>
          <cell r="AH186">
            <v>0</v>
          </cell>
          <cell r="AI186">
            <v>111261.10999999999</v>
          </cell>
          <cell r="AJ186">
            <v>12937.31</v>
          </cell>
          <cell r="AK186">
            <v>124198.41999999998</v>
          </cell>
        </row>
        <row r="187">
          <cell r="A187">
            <v>4680</v>
          </cell>
          <cell r="B187">
            <v>5260</v>
          </cell>
          <cell r="C187" t="str">
            <v>Walton Primary School</v>
          </cell>
          <cell r="D187" t="str">
            <v>Y</v>
          </cell>
          <cell r="E187" t="str">
            <v>Y</v>
          </cell>
          <cell r="F187" t="str">
            <v>Y</v>
          </cell>
          <cell r="G187" t="str">
            <v>Y</v>
          </cell>
          <cell r="H187" t="str">
            <v>Y</v>
          </cell>
          <cell r="I187" t="str">
            <v>Y</v>
          </cell>
          <cell r="J187">
            <v>0</v>
          </cell>
          <cell r="K187" t="str">
            <v>Y</v>
          </cell>
          <cell r="L187">
            <v>0</v>
          </cell>
          <cell r="M187" t="str">
            <v>Y</v>
          </cell>
          <cell r="N187">
            <v>0</v>
          </cell>
          <cell r="O187" t="str">
            <v>Y</v>
          </cell>
          <cell r="P187" t="str">
            <v/>
          </cell>
          <cell r="Q187" t="str">
            <v>Y</v>
          </cell>
          <cell r="R187" t="str">
            <v>Y</v>
          </cell>
          <cell r="S187">
            <v>0</v>
          </cell>
          <cell r="T187" t="str">
            <v>Y</v>
          </cell>
          <cell r="U187">
            <v>0</v>
          </cell>
          <cell r="V187" t="str">
            <v>Y</v>
          </cell>
          <cell r="W187" t="str">
            <v/>
          </cell>
          <cell r="X187" t="str">
            <v>Y</v>
          </cell>
          <cell r="Y187" t="str">
            <v>Y</v>
          </cell>
          <cell r="Z187" t="str">
            <v/>
          </cell>
          <cell r="AA187" t="str">
            <v>Y</v>
          </cell>
          <cell r="AB187">
            <v>0</v>
          </cell>
          <cell r="AC187" t="str">
            <v>Y</v>
          </cell>
          <cell r="AD187">
            <v>0</v>
          </cell>
          <cell r="AG187">
            <v>305593.24</v>
          </cell>
          <cell r="AH187">
            <v>0</v>
          </cell>
          <cell r="AI187">
            <v>305593.24</v>
          </cell>
          <cell r="AJ187">
            <v>0</v>
          </cell>
          <cell r="AK187">
            <v>305593.24</v>
          </cell>
        </row>
        <row r="188">
          <cell r="A188">
            <v>1430</v>
          </cell>
          <cell r="B188">
            <v>2919</v>
          </cell>
          <cell r="C188" t="str">
            <v>Warley C P Brentwood</v>
          </cell>
          <cell r="D188" t="str">
            <v>Y</v>
          </cell>
          <cell r="E188" t="str">
            <v>Y</v>
          </cell>
          <cell r="F188" t="str">
            <v>Y</v>
          </cell>
          <cell r="G188" t="str">
            <v>Y</v>
          </cell>
          <cell r="H188" t="str">
            <v>Y</v>
          </cell>
          <cell r="I188" t="str">
            <v>Y</v>
          </cell>
          <cell r="J188">
            <v>0</v>
          </cell>
          <cell r="K188" t="str">
            <v>Y</v>
          </cell>
          <cell r="L188">
            <v>0</v>
          </cell>
          <cell r="M188" t="str">
            <v>Y</v>
          </cell>
          <cell r="N188">
            <v>0</v>
          </cell>
          <cell r="O188" t="str">
            <v>Y</v>
          </cell>
          <cell r="P188" t="str">
            <v/>
          </cell>
          <cell r="Q188" t="str">
            <v>Y</v>
          </cell>
          <cell r="R188" t="str">
            <v>Y</v>
          </cell>
          <cell r="S188">
            <v>0</v>
          </cell>
          <cell r="T188" t="str">
            <v>Y</v>
          </cell>
          <cell r="U188">
            <v>0</v>
          </cell>
          <cell r="V188" t="str">
            <v>Y</v>
          </cell>
          <cell r="W188" t="str">
            <v/>
          </cell>
          <cell r="X188" t="str">
            <v>Y</v>
          </cell>
          <cell r="Y188" t="str">
            <v>Y</v>
          </cell>
          <cell r="Z188" t="str">
            <v/>
          </cell>
          <cell r="AA188" t="str">
            <v>Y</v>
          </cell>
          <cell r="AB188">
            <v>0</v>
          </cell>
          <cell r="AC188" t="str">
            <v>Y</v>
          </cell>
          <cell r="AD188">
            <v>0</v>
          </cell>
          <cell r="AG188">
            <v>128913.95</v>
          </cell>
          <cell r="AH188">
            <v>0</v>
          </cell>
          <cell r="AI188">
            <v>128913.95</v>
          </cell>
          <cell r="AJ188">
            <v>0</v>
          </cell>
          <cell r="AK188">
            <v>128913.95</v>
          </cell>
        </row>
        <row r="189">
          <cell r="A189">
            <v>3336</v>
          </cell>
          <cell r="B189">
            <v>2649</v>
          </cell>
          <cell r="C189" t="str">
            <v xml:space="preserve">Wentworth C P Maldon </v>
          </cell>
          <cell r="D189" t="str">
            <v>Y</v>
          </cell>
          <cell r="E189" t="str">
            <v>Y</v>
          </cell>
          <cell r="F189" t="str">
            <v>Y</v>
          </cell>
          <cell r="G189" t="str">
            <v>Y</v>
          </cell>
          <cell r="H189" t="str">
            <v>Y</v>
          </cell>
          <cell r="I189" t="str">
            <v>Y</v>
          </cell>
          <cell r="J189">
            <v>0</v>
          </cell>
          <cell r="K189" t="str">
            <v>Y</v>
          </cell>
          <cell r="L189">
            <v>0</v>
          </cell>
          <cell r="M189" t="str">
            <v>Y</v>
          </cell>
          <cell r="N189">
            <v>0</v>
          </cell>
          <cell r="O189" t="str">
            <v>Y</v>
          </cell>
          <cell r="P189" t="str">
            <v/>
          </cell>
          <cell r="Q189" t="str">
            <v>Y</v>
          </cell>
          <cell r="R189" t="str">
            <v>Y</v>
          </cell>
          <cell r="S189">
            <v>0</v>
          </cell>
          <cell r="T189" t="str">
            <v>Y</v>
          </cell>
          <cell r="U189">
            <v>0</v>
          </cell>
          <cell r="V189" t="str">
            <v>Y</v>
          </cell>
          <cell r="W189" t="str">
            <v/>
          </cell>
          <cell r="X189" t="str">
            <v>Y</v>
          </cell>
          <cell r="Y189" t="str">
            <v>Y</v>
          </cell>
          <cell r="Z189" t="str">
            <v/>
          </cell>
          <cell r="AA189" t="str">
            <v>Y</v>
          </cell>
          <cell r="AB189">
            <v>0</v>
          </cell>
          <cell r="AC189" t="str">
            <v>Y</v>
          </cell>
          <cell r="AD189">
            <v>0</v>
          </cell>
          <cell r="AG189">
            <v>217824.88000000035</v>
          </cell>
          <cell r="AH189">
            <v>0</v>
          </cell>
          <cell r="AI189">
            <v>217824.88000000035</v>
          </cell>
          <cell r="AJ189">
            <v>0</v>
          </cell>
          <cell r="AK189">
            <v>217824.88000000035</v>
          </cell>
        </row>
        <row r="190">
          <cell r="A190">
            <v>4706</v>
          </cell>
          <cell r="B190">
            <v>2624</v>
          </cell>
          <cell r="C190" t="str">
            <v>West Horndon C P</v>
          </cell>
          <cell r="D190" t="str">
            <v>Y</v>
          </cell>
          <cell r="E190" t="str">
            <v>Y</v>
          </cell>
          <cell r="F190" t="str">
            <v>Y</v>
          </cell>
          <cell r="G190" t="str">
            <v>Y</v>
          </cell>
          <cell r="H190" t="str">
            <v>Y</v>
          </cell>
          <cell r="I190" t="str">
            <v>Y</v>
          </cell>
          <cell r="J190">
            <v>0</v>
          </cell>
          <cell r="K190" t="str">
            <v>Y</v>
          </cell>
          <cell r="L190">
            <v>0</v>
          </cell>
          <cell r="M190" t="str">
            <v>Y</v>
          </cell>
          <cell r="N190">
            <v>0</v>
          </cell>
          <cell r="O190" t="str">
            <v>Y</v>
          </cell>
          <cell r="P190" t="str">
            <v/>
          </cell>
          <cell r="Q190" t="str">
            <v>Y</v>
          </cell>
          <cell r="R190" t="str">
            <v>Y</v>
          </cell>
          <cell r="S190">
            <v>0</v>
          </cell>
          <cell r="T190" t="str">
            <v>Y</v>
          </cell>
          <cell r="U190">
            <v>0</v>
          </cell>
          <cell r="V190" t="str">
            <v>Y</v>
          </cell>
          <cell r="W190" t="str">
            <v/>
          </cell>
          <cell r="X190" t="str">
            <v>Y</v>
          </cell>
          <cell r="Y190" t="str">
            <v>Y</v>
          </cell>
          <cell r="Z190" t="str">
            <v/>
          </cell>
          <cell r="AA190" t="str">
            <v>Y</v>
          </cell>
          <cell r="AB190">
            <v>0</v>
          </cell>
          <cell r="AC190" t="str">
            <v>Y</v>
          </cell>
          <cell r="AD190">
            <v>0</v>
          </cell>
          <cell r="AG190">
            <v>251311.24000000046</v>
          </cell>
          <cell r="AH190">
            <v>0</v>
          </cell>
          <cell r="AI190">
            <v>251311.24000000046</v>
          </cell>
          <cell r="AJ190">
            <v>0.52000000000043656</v>
          </cell>
          <cell r="AK190">
            <v>251311.76000000045</v>
          </cell>
        </row>
        <row r="191">
          <cell r="A191">
            <v>1690</v>
          </cell>
          <cell r="B191">
            <v>2879</v>
          </cell>
          <cell r="C191" t="str">
            <v>Westlands C P Chelmsford</v>
          </cell>
          <cell r="D191" t="str">
            <v>Y</v>
          </cell>
          <cell r="E191" t="str">
            <v>Y</v>
          </cell>
          <cell r="F191" t="str">
            <v>Y</v>
          </cell>
          <cell r="G191" t="str">
            <v>Y</v>
          </cell>
          <cell r="H191" t="str">
            <v>Y</v>
          </cell>
          <cell r="I191" t="str">
            <v>Y</v>
          </cell>
          <cell r="J191">
            <v>0</v>
          </cell>
          <cell r="K191" t="str">
            <v>Y</v>
          </cell>
          <cell r="L191">
            <v>0</v>
          </cell>
          <cell r="M191" t="str">
            <v>Y</v>
          </cell>
          <cell r="N191">
            <v>0</v>
          </cell>
          <cell r="O191" t="str">
            <v>N</v>
          </cell>
          <cell r="P191" t="str">
            <v>Y</v>
          </cell>
          <cell r="Q191" t="str">
            <v>Y</v>
          </cell>
          <cell r="R191" t="str">
            <v>Y</v>
          </cell>
          <cell r="S191">
            <v>0</v>
          </cell>
          <cell r="T191" t="str">
            <v>Y</v>
          </cell>
          <cell r="U191">
            <v>0</v>
          </cell>
          <cell r="V191" t="str">
            <v>Y</v>
          </cell>
          <cell r="W191" t="str">
            <v/>
          </cell>
          <cell r="X191" t="str">
            <v>Y</v>
          </cell>
          <cell r="Y191" t="str">
            <v>Y</v>
          </cell>
          <cell r="Z191" t="str">
            <v/>
          </cell>
          <cell r="AA191" t="str">
            <v>Y</v>
          </cell>
          <cell r="AB191">
            <v>0</v>
          </cell>
          <cell r="AC191" t="str">
            <v>Y</v>
          </cell>
          <cell r="AD191">
            <v>0</v>
          </cell>
          <cell r="AG191">
            <v>522212.39999999944</v>
          </cell>
          <cell r="AH191">
            <v>0</v>
          </cell>
          <cell r="AI191">
            <v>522212.39999999944</v>
          </cell>
          <cell r="AJ191">
            <v>0</v>
          </cell>
          <cell r="AK191">
            <v>522212.39999999944</v>
          </cell>
        </row>
        <row r="192">
          <cell r="A192">
            <v>1384</v>
          </cell>
          <cell r="B192">
            <v>2767</v>
          </cell>
          <cell r="C192" t="str">
            <v>White Court C P Braintree</v>
          </cell>
          <cell r="D192" t="str">
            <v>Y</v>
          </cell>
          <cell r="E192" t="str">
            <v>Y</v>
          </cell>
          <cell r="F192" t="str">
            <v>Y</v>
          </cell>
          <cell r="G192" t="str">
            <v>Y</v>
          </cell>
          <cell r="H192" t="str">
            <v>Y</v>
          </cell>
          <cell r="I192" t="str">
            <v>Y</v>
          </cell>
          <cell r="J192">
            <v>0</v>
          </cell>
          <cell r="K192" t="str">
            <v>Y</v>
          </cell>
          <cell r="L192">
            <v>0</v>
          </cell>
          <cell r="M192" t="str">
            <v>Y</v>
          </cell>
          <cell r="N192">
            <v>0</v>
          </cell>
          <cell r="O192" t="str">
            <v>Y</v>
          </cell>
          <cell r="P192" t="str">
            <v/>
          </cell>
          <cell r="Q192" t="str">
            <v>Y</v>
          </cell>
          <cell r="R192" t="str">
            <v>Y</v>
          </cell>
          <cell r="S192">
            <v>0</v>
          </cell>
          <cell r="T192" t="str">
            <v>Y</v>
          </cell>
          <cell r="U192">
            <v>0</v>
          </cell>
          <cell r="V192" t="str">
            <v>Y</v>
          </cell>
          <cell r="W192" t="str">
            <v/>
          </cell>
          <cell r="X192" t="str">
            <v>Y</v>
          </cell>
          <cell r="Y192" t="str">
            <v>n/a</v>
          </cell>
          <cell r="Z192" t="str">
            <v>Y</v>
          </cell>
          <cell r="AA192" t="str">
            <v>Y</v>
          </cell>
          <cell r="AB192">
            <v>0</v>
          </cell>
          <cell r="AC192" t="str">
            <v>Y</v>
          </cell>
          <cell r="AD192">
            <v>0</v>
          </cell>
          <cell r="AG192">
            <v>128735.68999999948</v>
          </cell>
          <cell r="AH192">
            <v>0</v>
          </cell>
          <cell r="AI192">
            <v>128735.68999999948</v>
          </cell>
          <cell r="AJ192">
            <v>508.67000000000189</v>
          </cell>
          <cell r="AK192">
            <v>129244.35999999948</v>
          </cell>
        </row>
        <row r="193">
          <cell r="A193">
            <v>4744</v>
          </cell>
          <cell r="B193">
            <v>3213</v>
          </cell>
          <cell r="C193" t="str">
            <v>White Notley CE P</v>
          </cell>
          <cell r="D193" t="str">
            <v>Y</v>
          </cell>
          <cell r="E193" t="str">
            <v>Y</v>
          </cell>
          <cell r="F193" t="str">
            <v>Y</v>
          </cell>
          <cell r="G193" t="str">
            <v>Y</v>
          </cell>
          <cell r="H193" t="str">
            <v>Y</v>
          </cell>
          <cell r="I193" t="str">
            <v>Y</v>
          </cell>
          <cell r="J193">
            <v>0</v>
          </cell>
          <cell r="K193" t="str">
            <v>Y</v>
          </cell>
          <cell r="L193">
            <v>0</v>
          </cell>
          <cell r="M193" t="str">
            <v>Y</v>
          </cell>
          <cell r="N193">
            <v>0</v>
          </cell>
          <cell r="O193" t="str">
            <v>Y</v>
          </cell>
          <cell r="P193" t="str">
            <v/>
          </cell>
          <cell r="Q193" t="str">
            <v>Y</v>
          </cell>
          <cell r="R193" t="str">
            <v>Y</v>
          </cell>
          <cell r="S193">
            <v>0</v>
          </cell>
          <cell r="T193" t="str">
            <v>Y</v>
          </cell>
          <cell r="U193">
            <v>0</v>
          </cell>
          <cell r="V193" t="str">
            <v>Y</v>
          </cell>
          <cell r="W193" t="str">
            <v/>
          </cell>
          <cell r="X193" t="str">
            <v>Y</v>
          </cell>
          <cell r="Y193" t="str">
            <v>Y</v>
          </cell>
          <cell r="Z193" t="str">
            <v/>
          </cell>
          <cell r="AA193" t="str">
            <v>Y</v>
          </cell>
          <cell r="AB193">
            <v>0</v>
          </cell>
          <cell r="AC193" t="str">
            <v>Y</v>
          </cell>
          <cell r="AD193">
            <v>0</v>
          </cell>
          <cell r="AG193">
            <v>34878.390000000014</v>
          </cell>
          <cell r="AH193">
            <v>0</v>
          </cell>
          <cell r="AI193">
            <v>34878.390000000014</v>
          </cell>
          <cell r="AJ193">
            <v>0</v>
          </cell>
          <cell r="AK193">
            <v>34878.390000000014</v>
          </cell>
        </row>
        <row r="194">
          <cell r="A194">
            <v>4754</v>
          </cell>
          <cell r="B194">
            <v>2271</v>
          </cell>
          <cell r="C194" t="str">
            <v>Wickford C P</v>
          </cell>
          <cell r="D194" t="str">
            <v>Y</v>
          </cell>
          <cell r="E194" t="str">
            <v>Y</v>
          </cell>
          <cell r="F194" t="str">
            <v>Y</v>
          </cell>
          <cell r="G194" t="str">
            <v>Y</v>
          </cell>
          <cell r="H194" t="str">
            <v>Y</v>
          </cell>
          <cell r="I194" t="str">
            <v>Y</v>
          </cell>
          <cell r="J194">
            <v>0</v>
          </cell>
          <cell r="K194" t="str">
            <v>Y</v>
          </cell>
          <cell r="L194">
            <v>0</v>
          </cell>
          <cell r="M194" t="str">
            <v>Y</v>
          </cell>
          <cell r="N194">
            <v>0</v>
          </cell>
          <cell r="O194" t="str">
            <v>Y</v>
          </cell>
          <cell r="P194" t="str">
            <v/>
          </cell>
          <cell r="Q194" t="str">
            <v>Y</v>
          </cell>
          <cell r="R194" t="str">
            <v>Y</v>
          </cell>
          <cell r="S194">
            <v>0</v>
          </cell>
          <cell r="T194" t="str">
            <v>Y</v>
          </cell>
          <cell r="U194">
            <v>0</v>
          </cell>
          <cell r="V194" t="str">
            <v>Y</v>
          </cell>
          <cell r="W194" t="str">
            <v/>
          </cell>
          <cell r="X194" t="str">
            <v>Y</v>
          </cell>
          <cell r="Y194" t="str">
            <v>Y</v>
          </cell>
          <cell r="Z194" t="str">
            <v/>
          </cell>
          <cell r="AA194" t="str">
            <v>Y</v>
          </cell>
          <cell r="AB194">
            <v>0</v>
          </cell>
          <cell r="AC194" t="str">
            <v>Y</v>
          </cell>
          <cell r="AD194">
            <v>0</v>
          </cell>
          <cell r="AG194">
            <v>1006461.4999999995</v>
          </cell>
          <cell r="AH194">
            <v>0</v>
          </cell>
          <cell r="AI194">
            <v>1006461.4999999995</v>
          </cell>
          <cell r="AJ194">
            <v>0</v>
          </cell>
          <cell r="AK194">
            <v>1006461.4999999995</v>
          </cell>
        </row>
        <row r="195">
          <cell r="A195">
            <v>2988</v>
          </cell>
          <cell r="B195">
            <v>2918</v>
          </cell>
          <cell r="C195" t="str">
            <v>Willowbrook C P, Hutton</v>
          </cell>
          <cell r="D195" t="str">
            <v>Y</v>
          </cell>
          <cell r="E195" t="str">
            <v>Y</v>
          </cell>
          <cell r="F195" t="str">
            <v>Y</v>
          </cell>
          <cell r="G195" t="str">
            <v>Y</v>
          </cell>
          <cell r="H195" t="str">
            <v>Y</v>
          </cell>
          <cell r="I195" t="str">
            <v>Y</v>
          </cell>
          <cell r="J195">
            <v>0</v>
          </cell>
          <cell r="K195" t="str">
            <v>Y</v>
          </cell>
          <cell r="L195">
            <v>0</v>
          </cell>
          <cell r="M195" t="str">
            <v>Y</v>
          </cell>
          <cell r="N195">
            <v>0</v>
          </cell>
          <cell r="O195" t="str">
            <v>Y</v>
          </cell>
          <cell r="P195" t="str">
            <v/>
          </cell>
          <cell r="Q195" t="str">
            <v>Y</v>
          </cell>
          <cell r="R195" t="str">
            <v>Y</v>
          </cell>
          <cell r="S195">
            <v>0</v>
          </cell>
          <cell r="T195" t="str">
            <v>Y</v>
          </cell>
          <cell r="U195">
            <v>0</v>
          </cell>
          <cell r="V195" t="str">
            <v>Y</v>
          </cell>
          <cell r="W195" t="str">
            <v/>
          </cell>
          <cell r="X195" t="str">
            <v>Y</v>
          </cell>
          <cell r="Y195" t="str">
            <v>Y</v>
          </cell>
          <cell r="Z195" t="str">
            <v/>
          </cell>
          <cell r="AA195" t="str">
            <v>Y</v>
          </cell>
          <cell r="AB195">
            <v>0</v>
          </cell>
          <cell r="AC195" t="str">
            <v>Y</v>
          </cell>
          <cell r="AD195">
            <v>0</v>
          </cell>
          <cell r="AG195">
            <v>141656.79000000004</v>
          </cell>
          <cell r="AH195">
            <v>0</v>
          </cell>
          <cell r="AI195">
            <v>141656.79000000004</v>
          </cell>
          <cell r="AJ195">
            <v>0</v>
          </cell>
          <cell r="AK195">
            <v>141656.79000000004</v>
          </cell>
        </row>
        <row r="196">
          <cell r="A196">
            <v>4864</v>
          </cell>
          <cell r="B196">
            <v>2051</v>
          </cell>
          <cell r="C196" t="str">
            <v>Wix C P</v>
          </cell>
          <cell r="D196" t="str">
            <v>Y</v>
          </cell>
          <cell r="E196" t="str">
            <v>Y</v>
          </cell>
          <cell r="F196" t="str">
            <v>Y</v>
          </cell>
          <cell r="G196" t="str">
            <v>Y</v>
          </cell>
          <cell r="H196" t="str">
            <v>Y</v>
          </cell>
          <cell r="I196" t="str">
            <v>Y</v>
          </cell>
          <cell r="J196">
            <v>0</v>
          </cell>
          <cell r="K196" t="str">
            <v>Y</v>
          </cell>
          <cell r="L196">
            <v>0</v>
          </cell>
          <cell r="M196" t="str">
            <v>Y</v>
          </cell>
          <cell r="N196">
            <v>0</v>
          </cell>
          <cell r="O196" t="str">
            <v>Y</v>
          </cell>
          <cell r="P196" t="str">
            <v/>
          </cell>
          <cell r="Q196" t="str">
            <v>Y</v>
          </cell>
          <cell r="R196" t="str">
            <v>Y</v>
          </cell>
          <cell r="S196">
            <v>0</v>
          </cell>
          <cell r="T196" t="str">
            <v>Y</v>
          </cell>
          <cell r="U196">
            <v>0</v>
          </cell>
          <cell r="V196" t="str">
            <v>Y</v>
          </cell>
          <cell r="W196" t="str">
            <v/>
          </cell>
          <cell r="X196" t="str">
            <v>Y</v>
          </cell>
          <cell r="Y196" t="str">
            <v>Y</v>
          </cell>
          <cell r="Z196" t="str">
            <v/>
          </cell>
          <cell r="AA196" t="str">
            <v>Y</v>
          </cell>
          <cell r="AB196">
            <v>0</v>
          </cell>
          <cell r="AC196" t="str">
            <v>Y</v>
          </cell>
          <cell r="AD196">
            <v>0</v>
          </cell>
          <cell r="AG196">
            <v>29434.79000000027</v>
          </cell>
          <cell r="AH196">
            <v>0</v>
          </cell>
          <cell r="AI196">
            <v>29434.79000000027</v>
          </cell>
          <cell r="AJ196">
            <v>0</v>
          </cell>
          <cell r="AK196">
            <v>29434.79000000027</v>
          </cell>
        </row>
        <row r="197">
          <cell r="A197">
            <v>1642</v>
          </cell>
          <cell r="B197">
            <v>1001</v>
          </cell>
          <cell r="C197" t="str">
            <v>Woodcroft Nursery School</v>
          </cell>
          <cell r="D197" t="str">
            <v>Y</v>
          </cell>
          <cell r="E197" t="str">
            <v>Y</v>
          </cell>
          <cell r="F197" t="str">
            <v>Y</v>
          </cell>
          <cell r="G197" t="str">
            <v>Y</v>
          </cell>
          <cell r="H197" t="str">
            <v>Y</v>
          </cell>
          <cell r="I197" t="str">
            <v>Y</v>
          </cell>
          <cell r="J197">
            <v>0</v>
          </cell>
          <cell r="K197" t="str">
            <v>Y</v>
          </cell>
          <cell r="L197">
            <v>0</v>
          </cell>
          <cell r="M197" t="str">
            <v>Y</v>
          </cell>
          <cell r="N197">
            <v>0</v>
          </cell>
          <cell r="O197" t="str">
            <v>Y</v>
          </cell>
          <cell r="P197" t="str">
            <v/>
          </cell>
          <cell r="Q197" t="str">
            <v>Y</v>
          </cell>
          <cell r="R197" t="str">
            <v>Y</v>
          </cell>
          <cell r="S197">
            <v>0</v>
          </cell>
          <cell r="T197" t="str">
            <v>Y</v>
          </cell>
          <cell r="U197">
            <v>0</v>
          </cell>
          <cell r="V197" t="str">
            <v>Y</v>
          </cell>
          <cell r="W197" t="str">
            <v/>
          </cell>
          <cell r="X197" t="str">
            <v>Y</v>
          </cell>
          <cell r="Y197" t="str">
            <v>Y</v>
          </cell>
          <cell r="Z197" t="str">
            <v/>
          </cell>
          <cell r="AA197" t="str">
            <v>Y</v>
          </cell>
          <cell r="AB197">
            <v>0</v>
          </cell>
          <cell r="AC197" t="str">
            <v>Y</v>
          </cell>
          <cell r="AD197">
            <v>0</v>
          </cell>
          <cell r="AG197">
            <v>352808.91999999993</v>
          </cell>
          <cell r="AH197">
            <v>0</v>
          </cell>
          <cell r="AI197">
            <v>352808.91999999993</v>
          </cell>
          <cell r="AJ197">
            <v>0</v>
          </cell>
          <cell r="AK197">
            <v>352808.91999999993</v>
          </cell>
        </row>
        <row r="198">
          <cell r="A198">
            <v>4880</v>
          </cell>
          <cell r="B198">
            <v>3235</v>
          </cell>
          <cell r="C198" t="str">
            <v>Woodham Walter CE P</v>
          </cell>
          <cell r="D198" t="str">
            <v>Y</v>
          </cell>
          <cell r="E198" t="str">
            <v>Y</v>
          </cell>
          <cell r="F198" t="str">
            <v>Y</v>
          </cell>
          <cell r="G198" t="str">
            <v>Y</v>
          </cell>
          <cell r="H198" t="str">
            <v>Y</v>
          </cell>
          <cell r="I198" t="str">
            <v>Y</v>
          </cell>
          <cell r="J198">
            <v>0</v>
          </cell>
          <cell r="K198" t="str">
            <v>Y</v>
          </cell>
          <cell r="L198">
            <v>0</v>
          </cell>
          <cell r="M198" t="str">
            <v>Y</v>
          </cell>
          <cell r="N198">
            <v>0</v>
          </cell>
          <cell r="O198" t="str">
            <v>Y</v>
          </cell>
          <cell r="P198" t="str">
            <v/>
          </cell>
          <cell r="Q198" t="str">
            <v>Y</v>
          </cell>
          <cell r="R198" t="str">
            <v>Y</v>
          </cell>
          <cell r="S198">
            <v>0</v>
          </cell>
          <cell r="T198" t="str">
            <v>Y</v>
          </cell>
          <cell r="U198">
            <v>0</v>
          </cell>
          <cell r="V198" t="str">
            <v>Y</v>
          </cell>
          <cell r="W198" t="str">
            <v/>
          </cell>
          <cell r="X198" t="str">
            <v>Y</v>
          </cell>
          <cell r="Y198" t="str">
            <v>Y</v>
          </cell>
          <cell r="Z198" t="str">
            <v/>
          </cell>
          <cell r="AA198" t="str">
            <v>Y</v>
          </cell>
          <cell r="AB198">
            <v>0</v>
          </cell>
          <cell r="AC198" t="str">
            <v>Y</v>
          </cell>
          <cell r="AD198">
            <v>0</v>
          </cell>
          <cell r="AG198">
            <v>19864.559999999939</v>
          </cell>
          <cell r="AH198">
            <v>0</v>
          </cell>
          <cell r="AI198">
            <v>19864.559999999939</v>
          </cell>
          <cell r="AJ198">
            <v>2260.84</v>
          </cell>
          <cell r="AK198">
            <v>22125.39999999994</v>
          </cell>
        </row>
        <row r="199">
          <cell r="A199">
            <v>4898</v>
          </cell>
          <cell r="B199">
            <v>2619</v>
          </cell>
          <cell r="C199" t="str">
            <v>Writtle C I</v>
          </cell>
          <cell r="D199" t="str">
            <v>Y</v>
          </cell>
          <cell r="E199" t="str">
            <v>Y</v>
          </cell>
          <cell r="F199" t="str">
            <v>Y</v>
          </cell>
          <cell r="G199" t="str">
            <v>Y</v>
          </cell>
          <cell r="H199" t="str">
            <v>Y</v>
          </cell>
          <cell r="I199" t="str">
            <v>Y</v>
          </cell>
          <cell r="J199">
            <v>0</v>
          </cell>
          <cell r="K199" t="str">
            <v>Y</v>
          </cell>
          <cell r="L199">
            <v>0</v>
          </cell>
          <cell r="M199" t="str">
            <v>Y</v>
          </cell>
          <cell r="N199">
            <v>0</v>
          </cell>
          <cell r="O199" t="str">
            <v>Y</v>
          </cell>
          <cell r="P199" t="str">
            <v/>
          </cell>
          <cell r="Q199" t="str">
            <v>Y</v>
          </cell>
          <cell r="R199" t="str">
            <v>Y</v>
          </cell>
          <cell r="S199">
            <v>0</v>
          </cell>
          <cell r="T199" t="str">
            <v>Y</v>
          </cell>
          <cell r="U199">
            <v>0</v>
          </cell>
          <cell r="V199" t="str">
            <v>Y</v>
          </cell>
          <cell r="W199" t="str">
            <v/>
          </cell>
          <cell r="X199" t="str">
            <v>Y</v>
          </cell>
          <cell r="Y199" t="str">
            <v>Y</v>
          </cell>
          <cell r="Z199" t="str">
            <v/>
          </cell>
          <cell r="AA199" t="str">
            <v>Y</v>
          </cell>
          <cell r="AB199">
            <v>0</v>
          </cell>
          <cell r="AC199" t="str">
            <v>Y</v>
          </cell>
          <cell r="AD199">
            <v>0</v>
          </cell>
          <cell r="AG199">
            <v>43156.070000000065</v>
          </cell>
          <cell r="AH199">
            <v>0</v>
          </cell>
          <cell r="AI199">
            <v>43156.070000000065</v>
          </cell>
          <cell r="AJ199">
            <v>0</v>
          </cell>
          <cell r="AK199">
            <v>43156.070000000065</v>
          </cell>
        </row>
        <row r="200">
          <cell r="A200">
            <v>4896</v>
          </cell>
          <cell r="B200">
            <v>2950</v>
          </cell>
          <cell r="C200" t="str">
            <v>Writtle C J</v>
          </cell>
          <cell r="D200" t="str">
            <v>Y</v>
          </cell>
          <cell r="E200" t="str">
            <v>Y</v>
          </cell>
          <cell r="F200" t="str">
            <v>Y</v>
          </cell>
          <cell r="G200" t="str">
            <v>Y</v>
          </cell>
          <cell r="H200" t="str">
            <v>Y</v>
          </cell>
          <cell r="I200" t="str">
            <v>Y</v>
          </cell>
          <cell r="J200">
            <v>0</v>
          </cell>
          <cell r="K200" t="str">
            <v>Y</v>
          </cell>
          <cell r="L200">
            <v>0</v>
          </cell>
          <cell r="M200" t="str">
            <v>Y</v>
          </cell>
          <cell r="N200">
            <v>0</v>
          </cell>
          <cell r="O200" t="str">
            <v>Y</v>
          </cell>
          <cell r="P200" t="str">
            <v/>
          </cell>
          <cell r="Q200" t="str">
            <v>Y</v>
          </cell>
          <cell r="R200" t="str">
            <v>Y</v>
          </cell>
          <cell r="S200">
            <v>0</v>
          </cell>
          <cell r="T200" t="str">
            <v>Y</v>
          </cell>
          <cell r="U200">
            <v>0</v>
          </cell>
          <cell r="V200" t="str">
            <v>Y</v>
          </cell>
          <cell r="W200" t="str">
            <v/>
          </cell>
          <cell r="X200" t="str">
            <v>Y</v>
          </cell>
          <cell r="Y200" t="str">
            <v>Y</v>
          </cell>
          <cell r="Z200" t="str">
            <v/>
          </cell>
          <cell r="AA200" t="str">
            <v>Y</v>
          </cell>
          <cell r="AB200">
            <v>0</v>
          </cell>
          <cell r="AC200" t="str">
            <v>Y</v>
          </cell>
          <cell r="AD200">
            <v>0</v>
          </cell>
          <cell r="AG200">
            <v>183010.87000000011</v>
          </cell>
          <cell r="AH200">
            <v>0</v>
          </cell>
          <cell r="AI200">
            <v>183010.87000000011</v>
          </cell>
          <cell r="AJ200">
            <v>9130.4200000000019</v>
          </cell>
          <cell r="AK200">
            <v>192141.29000000012</v>
          </cell>
        </row>
        <row r="201">
          <cell r="A201">
            <v>7880</v>
          </cell>
          <cell r="B201">
            <v>5406</v>
          </cell>
          <cell r="C201" t="str">
            <v>Beauchamps School</v>
          </cell>
          <cell r="D201" t="str">
            <v>Y</v>
          </cell>
          <cell r="E201" t="str">
            <v>Y</v>
          </cell>
          <cell r="F201" t="str">
            <v>Y</v>
          </cell>
          <cell r="G201" t="str">
            <v>Y</v>
          </cell>
          <cell r="H201" t="str">
            <v>Y</v>
          </cell>
          <cell r="I201" t="str">
            <v>Y</v>
          </cell>
          <cell r="J201">
            <v>0</v>
          </cell>
          <cell r="K201" t="str">
            <v>Y</v>
          </cell>
          <cell r="L201">
            <v>0</v>
          </cell>
          <cell r="M201" t="str">
            <v>Y</v>
          </cell>
          <cell r="N201">
            <v>0</v>
          </cell>
          <cell r="O201" t="str">
            <v>Y</v>
          </cell>
          <cell r="P201" t="str">
            <v/>
          </cell>
          <cell r="Q201" t="str">
            <v>Y</v>
          </cell>
          <cell r="R201" t="str">
            <v>Y</v>
          </cell>
          <cell r="S201">
            <v>0</v>
          </cell>
          <cell r="T201" t="str">
            <v>Y</v>
          </cell>
          <cell r="U201">
            <v>0</v>
          </cell>
          <cell r="V201" t="str">
            <v>Y</v>
          </cell>
          <cell r="W201" t="str">
            <v/>
          </cell>
          <cell r="X201" t="str">
            <v>Y</v>
          </cell>
          <cell r="Y201" t="str">
            <v>n/a</v>
          </cell>
          <cell r="Z201" t="str">
            <v>Y</v>
          </cell>
          <cell r="AA201" t="str">
            <v>Y</v>
          </cell>
          <cell r="AB201">
            <v>0</v>
          </cell>
          <cell r="AC201" t="str">
            <v>Y</v>
          </cell>
          <cell r="AD201">
            <v>0</v>
          </cell>
          <cell r="AG201">
            <v>698328.1799999997</v>
          </cell>
          <cell r="AH201">
            <v>0</v>
          </cell>
          <cell r="AI201">
            <v>698328.1799999997</v>
          </cell>
          <cell r="AJ201">
            <v>0</v>
          </cell>
          <cell r="AK201">
            <v>698328.1799999997</v>
          </cell>
        </row>
        <row r="202">
          <cell r="A202">
            <v>5090</v>
          </cell>
          <cell r="B202">
            <v>4680</v>
          </cell>
          <cell r="C202" t="str">
            <v>De La Salle Basildon</v>
          </cell>
          <cell r="D202" t="str">
            <v>Y</v>
          </cell>
          <cell r="E202" t="str">
            <v>Y</v>
          </cell>
          <cell r="F202" t="str">
            <v>Y</v>
          </cell>
          <cell r="G202" t="str">
            <v>Y</v>
          </cell>
          <cell r="H202" t="str">
            <v>Y</v>
          </cell>
          <cell r="I202" t="str">
            <v>Y</v>
          </cell>
          <cell r="J202">
            <v>0</v>
          </cell>
          <cell r="K202" t="str">
            <v>Y</v>
          </cell>
          <cell r="L202">
            <v>0</v>
          </cell>
          <cell r="M202" t="str">
            <v>Y</v>
          </cell>
          <cell r="N202">
            <v>0</v>
          </cell>
          <cell r="O202" t="str">
            <v>Y</v>
          </cell>
          <cell r="P202" t="str">
            <v/>
          </cell>
          <cell r="Q202" t="str">
            <v>Y</v>
          </cell>
          <cell r="R202" t="str">
            <v>Y</v>
          </cell>
          <cell r="S202">
            <v>0</v>
          </cell>
          <cell r="T202" t="str">
            <v>Y</v>
          </cell>
          <cell r="U202">
            <v>0</v>
          </cell>
          <cell r="V202" t="str">
            <v>Y</v>
          </cell>
          <cell r="W202" t="str">
            <v/>
          </cell>
          <cell r="X202" t="str">
            <v>Y</v>
          </cell>
          <cell r="Y202" t="str">
            <v>Y</v>
          </cell>
          <cell r="Z202" t="str">
            <v/>
          </cell>
          <cell r="AA202" t="str">
            <v>Y</v>
          </cell>
          <cell r="AB202">
            <v>0</v>
          </cell>
          <cell r="AC202" t="str">
            <v>Y</v>
          </cell>
          <cell r="AD202">
            <v>0</v>
          </cell>
          <cell r="AG202">
            <v>355829.80000000261</v>
          </cell>
          <cell r="AH202">
            <v>0</v>
          </cell>
          <cell r="AI202">
            <v>355829.80000000261</v>
          </cell>
          <cell r="AJ202">
            <v>0</v>
          </cell>
          <cell r="AK202">
            <v>355829.80000000261</v>
          </cell>
        </row>
        <row r="203">
          <cell r="A203">
            <v>5890</v>
          </cell>
          <cell r="B203">
            <v>5466</v>
          </cell>
          <cell r="C203" t="str">
            <v>St Benedict's College (RC)</v>
          </cell>
          <cell r="D203" t="str">
            <v>Y</v>
          </cell>
          <cell r="E203" t="str">
            <v>Y</v>
          </cell>
          <cell r="F203" t="str">
            <v>Y</v>
          </cell>
          <cell r="G203" t="str">
            <v>Y</v>
          </cell>
          <cell r="H203" t="str">
            <v>Y</v>
          </cell>
          <cell r="I203" t="str">
            <v>Y</v>
          </cell>
          <cell r="J203">
            <v>0</v>
          </cell>
          <cell r="K203" t="str">
            <v>Y</v>
          </cell>
          <cell r="L203">
            <v>0</v>
          </cell>
          <cell r="M203" t="str">
            <v>Y</v>
          </cell>
          <cell r="N203">
            <v>0</v>
          </cell>
          <cell r="O203" t="str">
            <v>Y</v>
          </cell>
          <cell r="P203" t="str">
            <v/>
          </cell>
          <cell r="Q203" t="str">
            <v>Y</v>
          </cell>
          <cell r="R203" t="str">
            <v>Y</v>
          </cell>
          <cell r="S203">
            <v>0</v>
          </cell>
          <cell r="T203" t="str">
            <v>Y</v>
          </cell>
          <cell r="U203">
            <v>0</v>
          </cell>
          <cell r="V203" t="str">
            <v>Y</v>
          </cell>
          <cell r="W203" t="str">
            <v/>
          </cell>
          <cell r="X203" t="str">
            <v>Y</v>
          </cell>
          <cell r="Y203" t="str">
            <v>Y</v>
          </cell>
          <cell r="Z203" t="str">
            <v/>
          </cell>
          <cell r="AA203" t="str">
            <v>Y</v>
          </cell>
          <cell r="AB203">
            <v>0</v>
          </cell>
          <cell r="AC203" t="str">
            <v>Y</v>
          </cell>
          <cell r="AD203">
            <v>0</v>
          </cell>
          <cell r="AG203">
            <v>323747.60999999847</v>
          </cell>
          <cell r="AH203">
            <v>0</v>
          </cell>
          <cell r="AI203">
            <v>323747.60999999847</v>
          </cell>
          <cell r="AJ203">
            <v>0</v>
          </cell>
          <cell r="AK203">
            <v>323747.60999999847</v>
          </cell>
        </row>
        <row r="204">
          <cell r="A204">
            <v>5690</v>
          </cell>
          <cell r="B204">
            <v>4701</v>
          </cell>
          <cell r="C204" t="str">
            <v>St John Payne RC Chelmsford</v>
          </cell>
          <cell r="D204" t="str">
            <v>Y</v>
          </cell>
          <cell r="E204" t="str">
            <v>Y</v>
          </cell>
          <cell r="F204" t="str">
            <v>Y</v>
          </cell>
          <cell r="G204" t="str">
            <v>Y</v>
          </cell>
          <cell r="H204" t="str">
            <v>Y</v>
          </cell>
          <cell r="I204" t="str">
            <v>Y</v>
          </cell>
          <cell r="J204">
            <v>0</v>
          </cell>
          <cell r="K204" t="str">
            <v>Y</v>
          </cell>
          <cell r="L204">
            <v>0</v>
          </cell>
          <cell r="M204" t="str">
            <v>Y</v>
          </cell>
          <cell r="N204">
            <v>0</v>
          </cell>
          <cell r="O204" t="str">
            <v>Y</v>
          </cell>
          <cell r="P204" t="str">
            <v/>
          </cell>
          <cell r="Q204" t="str">
            <v>Y</v>
          </cell>
          <cell r="R204" t="str">
            <v>Y</v>
          </cell>
          <cell r="S204">
            <v>0</v>
          </cell>
          <cell r="T204" t="str">
            <v>Y</v>
          </cell>
          <cell r="U204">
            <v>0</v>
          </cell>
          <cell r="V204" t="str">
            <v>Y</v>
          </cell>
          <cell r="W204" t="str">
            <v/>
          </cell>
          <cell r="X204" t="str">
            <v>Y</v>
          </cell>
          <cell r="Y204" t="str">
            <v>Y</v>
          </cell>
          <cell r="Z204" t="str">
            <v/>
          </cell>
          <cell r="AA204" t="str">
            <v>Y</v>
          </cell>
          <cell r="AB204">
            <v>0</v>
          </cell>
          <cell r="AC204" t="str">
            <v>Y</v>
          </cell>
          <cell r="AD204">
            <v>0</v>
          </cell>
          <cell r="AG204">
            <v>1747257.7700000014</v>
          </cell>
          <cell r="AH204">
            <v>0</v>
          </cell>
          <cell r="AI204">
            <v>1747257.7700000014</v>
          </cell>
          <cell r="AJ204">
            <v>55822.720000000001</v>
          </cell>
          <cell r="AK204">
            <v>1803080.4900000014</v>
          </cell>
        </row>
        <row r="205">
          <cell r="A205">
            <v>8148</v>
          </cell>
          <cell r="B205">
            <v>1115</v>
          </cell>
          <cell r="C205" t="str">
            <v>Poplar Adolescent Unit</v>
          </cell>
          <cell r="D205" t="str">
            <v>Y</v>
          </cell>
          <cell r="E205" t="str">
            <v>Y</v>
          </cell>
          <cell r="F205" t="str">
            <v>Y</v>
          </cell>
          <cell r="G205" t="str">
            <v>Y</v>
          </cell>
          <cell r="H205" t="str">
            <v>Y</v>
          </cell>
          <cell r="I205" t="str">
            <v>Y</v>
          </cell>
          <cell r="J205">
            <v>0</v>
          </cell>
          <cell r="K205" t="str">
            <v>Y</v>
          </cell>
          <cell r="L205">
            <v>0</v>
          </cell>
          <cell r="M205" t="str">
            <v>Y</v>
          </cell>
          <cell r="N205">
            <v>0</v>
          </cell>
          <cell r="O205" t="str">
            <v>Y</v>
          </cell>
          <cell r="P205" t="str">
            <v/>
          </cell>
          <cell r="Q205" t="str">
            <v>Y</v>
          </cell>
          <cell r="R205" t="str">
            <v>Y</v>
          </cell>
          <cell r="S205">
            <v>0</v>
          </cell>
          <cell r="T205" t="str">
            <v>Y</v>
          </cell>
          <cell r="U205">
            <v>0</v>
          </cell>
          <cell r="V205" t="str">
            <v>Y</v>
          </cell>
          <cell r="W205" t="str">
            <v/>
          </cell>
          <cell r="X205" t="str">
            <v>Y</v>
          </cell>
          <cell r="Y205" t="str">
            <v>Y</v>
          </cell>
          <cell r="Z205" t="str">
            <v/>
          </cell>
          <cell r="AA205" t="str">
            <v>Y</v>
          </cell>
          <cell r="AB205">
            <v>0</v>
          </cell>
          <cell r="AC205" t="str">
            <v>Y</v>
          </cell>
          <cell r="AD205">
            <v>0</v>
          </cell>
          <cell r="AG205">
            <v>270369.03000000014</v>
          </cell>
          <cell r="AH205">
            <v>0</v>
          </cell>
          <cell r="AI205">
            <v>270369.03000000014</v>
          </cell>
          <cell r="AJ205">
            <v>0</v>
          </cell>
          <cell r="AK205">
            <v>270369.03000000014</v>
          </cell>
        </row>
        <row r="206">
          <cell r="A206">
            <v>8106</v>
          </cell>
          <cell r="B206">
            <v>1120</v>
          </cell>
          <cell r="C206" t="str">
            <v>South Alternative Provision School</v>
          </cell>
          <cell r="D206" t="str">
            <v>Y</v>
          </cell>
          <cell r="E206" t="str">
            <v>Y</v>
          </cell>
          <cell r="F206" t="str">
            <v>Y</v>
          </cell>
          <cell r="G206" t="str">
            <v>Y</v>
          </cell>
          <cell r="H206" t="str">
            <v>Y</v>
          </cell>
          <cell r="I206" t="str">
            <v>Y</v>
          </cell>
          <cell r="J206">
            <v>0</v>
          </cell>
          <cell r="K206" t="str">
            <v>Y</v>
          </cell>
          <cell r="L206">
            <v>0</v>
          </cell>
          <cell r="M206" t="str">
            <v>Y</v>
          </cell>
          <cell r="N206">
            <v>0</v>
          </cell>
          <cell r="O206" t="str">
            <v>Y</v>
          </cell>
          <cell r="P206" t="str">
            <v/>
          </cell>
          <cell r="Q206" t="str">
            <v>Y</v>
          </cell>
          <cell r="R206" t="str">
            <v>Y</v>
          </cell>
          <cell r="S206">
            <v>0</v>
          </cell>
          <cell r="T206" t="str">
            <v>Y</v>
          </cell>
          <cell r="U206">
            <v>0</v>
          </cell>
          <cell r="V206" t="str">
            <v>Y</v>
          </cell>
          <cell r="W206" t="str">
            <v/>
          </cell>
          <cell r="X206" t="str">
            <v>Y</v>
          </cell>
          <cell r="Y206" t="str">
            <v>n/a</v>
          </cell>
          <cell r="Z206" t="str">
            <v>Y</v>
          </cell>
          <cell r="AA206" t="str">
            <v>Y</v>
          </cell>
          <cell r="AB206">
            <v>0</v>
          </cell>
          <cell r="AC206" t="str">
            <v>Y</v>
          </cell>
          <cell r="AD206">
            <v>0</v>
          </cell>
          <cell r="AG206">
            <v>1012762.6099999994</v>
          </cell>
          <cell r="AH206">
            <v>0</v>
          </cell>
          <cell r="AI206">
            <v>1012762.6099999994</v>
          </cell>
          <cell r="AJ206">
            <v>21358.97</v>
          </cell>
          <cell r="AK206">
            <v>1034121.5799999994</v>
          </cell>
        </row>
        <row r="207">
          <cell r="A207">
            <v>8154</v>
          </cell>
          <cell r="B207">
            <v>1108</v>
          </cell>
          <cell r="C207" t="str">
            <v>The St Aubyns Centre</v>
          </cell>
          <cell r="D207" t="str">
            <v>Y</v>
          </cell>
          <cell r="E207" t="str">
            <v>Y</v>
          </cell>
          <cell r="F207" t="str">
            <v>Y</v>
          </cell>
          <cell r="G207" t="str">
            <v>Y</v>
          </cell>
          <cell r="H207" t="str">
            <v>Y</v>
          </cell>
          <cell r="I207" t="str">
            <v>Y</v>
          </cell>
          <cell r="J207">
            <v>0</v>
          </cell>
          <cell r="K207" t="str">
            <v>Y</v>
          </cell>
          <cell r="L207">
            <v>0</v>
          </cell>
          <cell r="M207" t="str">
            <v>Y</v>
          </cell>
          <cell r="N207">
            <v>0</v>
          </cell>
          <cell r="O207" t="str">
            <v>Y</v>
          </cell>
          <cell r="P207" t="str">
            <v/>
          </cell>
          <cell r="Q207" t="str">
            <v>Y</v>
          </cell>
          <cell r="R207" t="str">
            <v>Y</v>
          </cell>
          <cell r="S207">
            <v>0</v>
          </cell>
          <cell r="T207" t="str">
            <v>Y</v>
          </cell>
          <cell r="U207">
            <v>0</v>
          </cell>
          <cell r="V207" t="str">
            <v>Y</v>
          </cell>
          <cell r="W207" t="str">
            <v/>
          </cell>
          <cell r="X207" t="str">
            <v>Y</v>
          </cell>
          <cell r="Y207" t="str">
            <v>Y</v>
          </cell>
          <cell r="Z207" t="str">
            <v/>
          </cell>
          <cell r="AA207" t="str">
            <v>Y</v>
          </cell>
          <cell r="AB207">
            <v>0</v>
          </cell>
          <cell r="AC207" t="str">
            <v>Y</v>
          </cell>
          <cell r="AD207">
            <v>0</v>
          </cell>
          <cell r="AG207">
            <v>489970.68999999994</v>
          </cell>
          <cell r="AH207">
            <v>0</v>
          </cell>
          <cell r="AI207">
            <v>489970.68999999994</v>
          </cell>
          <cell r="AJ207">
            <v>386.84000000000015</v>
          </cell>
          <cell r="AK207">
            <v>490357.52999999997</v>
          </cell>
        </row>
        <row r="208">
          <cell r="A208">
            <v>8013</v>
          </cell>
          <cell r="B208">
            <v>7036</v>
          </cell>
          <cell r="C208" t="str">
            <v>Cedar Hall Benfleet</v>
          </cell>
          <cell r="D208" t="str">
            <v>Y</v>
          </cell>
          <cell r="E208" t="str">
            <v>Y</v>
          </cell>
          <cell r="F208" t="str">
            <v>Y</v>
          </cell>
          <cell r="G208" t="str">
            <v>Y</v>
          </cell>
          <cell r="H208" t="str">
            <v>Y</v>
          </cell>
          <cell r="I208" t="str">
            <v>Y</v>
          </cell>
          <cell r="J208">
            <v>0</v>
          </cell>
          <cell r="K208" t="str">
            <v>Y</v>
          </cell>
          <cell r="L208">
            <v>0</v>
          </cell>
          <cell r="M208" t="str">
            <v>Y</v>
          </cell>
          <cell r="N208">
            <v>0</v>
          </cell>
          <cell r="O208" t="str">
            <v>Y</v>
          </cell>
          <cell r="P208" t="str">
            <v/>
          </cell>
          <cell r="Q208" t="str">
            <v>Y</v>
          </cell>
          <cell r="R208" t="str">
            <v>Y</v>
          </cell>
          <cell r="S208">
            <v>0</v>
          </cell>
          <cell r="T208" t="str">
            <v>Y</v>
          </cell>
          <cell r="U208">
            <v>0</v>
          </cell>
          <cell r="V208" t="str">
            <v>Y</v>
          </cell>
          <cell r="W208" t="str">
            <v/>
          </cell>
          <cell r="X208" t="str">
            <v>Y</v>
          </cell>
          <cell r="Y208" t="str">
            <v>Y</v>
          </cell>
          <cell r="Z208" t="str">
            <v/>
          </cell>
          <cell r="AA208" t="str">
            <v>Y</v>
          </cell>
          <cell r="AB208">
            <v>0</v>
          </cell>
          <cell r="AC208" t="str">
            <v>Y</v>
          </cell>
          <cell r="AD208">
            <v>0</v>
          </cell>
          <cell r="AG208">
            <v>525712.77000000048</v>
          </cell>
          <cell r="AH208">
            <v>0</v>
          </cell>
          <cell r="AI208">
            <v>525712.77000000048</v>
          </cell>
          <cell r="AJ208">
            <v>0</v>
          </cell>
          <cell r="AK208">
            <v>525712.77000000048</v>
          </cell>
        </row>
        <row r="209">
          <cell r="A209">
            <v>8019</v>
          </cell>
          <cell r="B209">
            <v>7048</v>
          </cell>
          <cell r="C209" t="str">
            <v>Edith Borthwick The Braintree</v>
          </cell>
          <cell r="D209" t="str">
            <v>Y</v>
          </cell>
          <cell r="E209" t="str">
            <v>Y</v>
          </cell>
          <cell r="F209" t="str">
            <v>Y</v>
          </cell>
          <cell r="G209" t="str">
            <v>Y</v>
          </cell>
          <cell r="H209" t="str">
            <v>Y</v>
          </cell>
          <cell r="I209" t="str">
            <v>Y</v>
          </cell>
          <cell r="J209">
            <v>0</v>
          </cell>
          <cell r="K209" t="str">
            <v>Y</v>
          </cell>
          <cell r="L209">
            <v>0</v>
          </cell>
          <cell r="M209" t="str">
            <v>Y</v>
          </cell>
          <cell r="N209">
            <v>0</v>
          </cell>
          <cell r="O209" t="str">
            <v>Y</v>
          </cell>
          <cell r="P209" t="str">
            <v/>
          </cell>
          <cell r="Q209" t="str">
            <v>Y</v>
          </cell>
          <cell r="R209" t="str">
            <v>Y</v>
          </cell>
          <cell r="S209">
            <v>0</v>
          </cell>
          <cell r="T209" t="str">
            <v>Y</v>
          </cell>
          <cell r="U209">
            <v>0</v>
          </cell>
          <cell r="V209" t="str">
            <v>Y</v>
          </cell>
          <cell r="W209" t="str">
            <v/>
          </cell>
          <cell r="X209" t="str">
            <v>Y</v>
          </cell>
          <cell r="Y209" t="str">
            <v>Y</v>
          </cell>
          <cell r="Z209" t="str">
            <v/>
          </cell>
          <cell r="AA209" t="str">
            <v>Y</v>
          </cell>
          <cell r="AB209">
            <v>0</v>
          </cell>
          <cell r="AC209" t="str">
            <v>Y</v>
          </cell>
          <cell r="AD209">
            <v>0</v>
          </cell>
          <cell r="AG209">
            <v>504135.90999999736</v>
          </cell>
          <cell r="AH209">
            <v>0</v>
          </cell>
          <cell r="AI209">
            <v>504135.90999999736</v>
          </cell>
          <cell r="AJ209">
            <v>0</v>
          </cell>
          <cell r="AK209">
            <v>504135.90999999736</v>
          </cell>
        </row>
        <row r="210">
          <cell r="A210">
            <v>8014</v>
          </cell>
          <cell r="B210">
            <v>7054</v>
          </cell>
          <cell r="C210" t="str">
            <v>Glenwood Benfleet</v>
          </cell>
          <cell r="D210" t="str">
            <v>Y</v>
          </cell>
          <cell r="E210" t="str">
            <v>Y</v>
          </cell>
          <cell r="F210" t="str">
            <v>Y</v>
          </cell>
          <cell r="G210" t="str">
            <v>Y</v>
          </cell>
          <cell r="H210" t="str">
            <v>Y</v>
          </cell>
          <cell r="I210" t="str">
            <v>Y</v>
          </cell>
          <cell r="J210">
            <v>0</v>
          </cell>
          <cell r="K210" t="str">
            <v>Y</v>
          </cell>
          <cell r="L210">
            <v>0</v>
          </cell>
          <cell r="M210" t="str">
            <v>Y</v>
          </cell>
          <cell r="N210">
            <v>0</v>
          </cell>
          <cell r="O210" t="str">
            <v>Y</v>
          </cell>
          <cell r="P210" t="str">
            <v/>
          </cell>
          <cell r="Q210" t="str">
            <v>Y</v>
          </cell>
          <cell r="R210" t="str">
            <v>Y</v>
          </cell>
          <cell r="S210">
            <v>0</v>
          </cell>
          <cell r="T210" t="str">
            <v>Y</v>
          </cell>
          <cell r="U210">
            <v>0</v>
          </cell>
          <cell r="V210" t="str">
            <v>Y</v>
          </cell>
          <cell r="W210" t="str">
            <v/>
          </cell>
          <cell r="X210" t="str">
            <v>Y</v>
          </cell>
          <cell r="Y210" t="str">
            <v>Y</v>
          </cell>
          <cell r="Z210" t="str">
            <v/>
          </cell>
          <cell r="AA210" t="str">
            <v>Y</v>
          </cell>
          <cell r="AB210">
            <v>0</v>
          </cell>
          <cell r="AC210" t="str">
            <v>Y</v>
          </cell>
          <cell r="AD210">
            <v>0</v>
          </cell>
          <cell r="AG210">
            <v>-739138.80999999866</v>
          </cell>
          <cell r="AH210">
            <v>0</v>
          </cell>
          <cell r="AI210">
            <v>-739138.80999999866</v>
          </cell>
          <cell r="AJ210">
            <v>862.56</v>
          </cell>
          <cell r="AK210">
            <v>-738276.2499999986</v>
          </cell>
        </row>
        <row r="211">
          <cell r="A211">
            <v>8061</v>
          </cell>
          <cell r="B211">
            <v>7070</v>
          </cell>
          <cell r="C211" t="str">
            <v>Harlow Fields</v>
          </cell>
          <cell r="D211" t="str">
            <v>Y</v>
          </cell>
          <cell r="E211" t="str">
            <v>Y</v>
          </cell>
          <cell r="F211" t="str">
            <v>Y</v>
          </cell>
          <cell r="G211" t="str">
            <v>Y</v>
          </cell>
          <cell r="H211" t="str">
            <v>Y</v>
          </cell>
          <cell r="I211" t="str">
            <v>Y</v>
          </cell>
          <cell r="J211">
            <v>0</v>
          </cell>
          <cell r="K211" t="str">
            <v>Y</v>
          </cell>
          <cell r="L211">
            <v>0</v>
          </cell>
          <cell r="M211" t="str">
            <v>Y</v>
          </cell>
          <cell r="N211">
            <v>0</v>
          </cell>
          <cell r="O211" t="str">
            <v>Y</v>
          </cell>
          <cell r="P211" t="str">
            <v/>
          </cell>
          <cell r="Q211" t="str">
            <v>Y</v>
          </cell>
          <cell r="R211" t="str">
            <v>Y</v>
          </cell>
          <cell r="S211">
            <v>0</v>
          </cell>
          <cell r="T211" t="str">
            <v>Y</v>
          </cell>
          <cell r="U211">
            <v>0</v>
          </cell>
          <cell r="V211" t="str">
            <v>Y</v>
          </cell>
          <cell r="W211" t="str">
            <v/>
          </cell>
          <cell r="X211" t="str">
            <v>Y</v>
          </cell>
          <cell r="Y211" t="str">
            <v>Y</v>
          </cell>
          <cell r="Z211" t="str">
            <v/>
          </cell>
          <cell r="AA211" t="str">
            <v>Y</v>
          </cell>
          <cell r="AB211">
            <v>0</v>
          </cell>
          <cell r="AC211" t="str">
            <v>Y</v>
          </cell>
          <cell r="AD211">
            <v>0</v>
          </cell>
          <cell r="AG211">
            <v>-625604.53999999911</v>
          </cell>
          <cell r="AH211">
            <v>0</v>
          </cell>
          <cell r="AI211">
            <v>-625604.53999999911</v>
          </cell>
          <cell r="AJ211">
            <v>0</v>
          </cell>
          <cell r="AK211">
            <v>-625604.53999999911</v>
          </cell>
        </row>
        <row r="212">
          <cell r="A212">
            <v>8040</v>
          </cell>
          <cell r="B212">
            <v>7060</v>
          </cell>
          <cell r="C212" t="str">
            <v>Shorefields</v>
          </cell>
          <cell r="D212" t="str">
            <v>Y</v>
          </cell>
          <cell r="E212" t="str">
            <v>Y</v>
          </cell>
          <cell r="F212" t="str">
            <v>Y</v>
          </cell>
          <cell r="G212" t="str">
            <v>Y</v>
          </cell>
          <cell r="H212" t="str">
            <v>Y</v>
          </cell>
          <cell r="I212" t="str">
            <v>Y</v>
          </cell>
          <cell r="J212">
            <v>0</v>
          </cell>
          <cell r="K212" t="str">
            <v>Y</v>
          </cell>
          <cell r="L212">
            <v>0</v>
          </cell>
          <cell r="M212" t="str">
            <v>Y</v>
          </cell>
          <cell r="N212">
            <v>0</v>
          </cell>
          <cell r="O212" t="str">
            <v>Y</v>
          </cell>
          <cell r="P212" t="str">
            <v/>
          </cell>
          <cell r="Q212" t="str">
            <v>Y</v>
          </cell>
          <cell r="R212" t="str">
            <v>Y</v>
          </cell>
          <cell r="S212">
            <v>0</v>
          </cell>
          <cell r="T212" t="str">
            <v>Y</v>
          </cell>
          <cell r="U212">
            <v>0</v>
          </cell>
          <cell r="V212" t="str">
            <v>Y</v>
          </cell>
          <cell r="W212" t="str">
            <v/>
          </cell>
          <cell r="X212" t="str">
            <v>Y</v>
          </cell>
          <cell r="Y212" t="str">
            <v>n/a</v>
          </cell>
          <cell r="Z212" t="str">
            <v>Y</v>
          </cell>
          <cell r="AA212" t="str">
            <v>Y</v>
          </cell>
          <cell r="AB212">
            <v>0</v>
          </cell>
          <cell r="AC212" t="str">
            <v>Y</v>
          </cell>
          <cell r="AD212">
            <v>0</v>
          </cell>
          <cell r="AG212">
            <v>445970.07000000123</v>
          </cell>
          <cell r="AH212">
            <v>0</v>
          </cell>
          <cell r="AI212">
            <v>445970.07000000123</v>
          </cell>
          <cell r="AJ212">
            <v>19572.5</v>
          </cell>
          <cell r="AK212">
            <v>465542.57000000123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chool Balances"/>
      <sheetName val="CY smartview"/>
      <sheetName val="Current year"/>
      <sheetName val="Prior year"/>
      <sheetName val="DSG"/>
      <sheetName val="DSG PBCS"/>
      <sheetName val="Cash @ bank"/>
      <sheetName val="Cash smartview"/>
      <sheetName val="Cost centres"/>
    </sheetNames>
    <sheetDataSet>
      <sheetData sheetId="0"/>
      <sheetData sheetId="1">
        <row r="1">
          <cell r="C1"/>
          <cell r="D1" t="str">
            <v>2023-24</v>
          </cell>
          <cell r="E1" t="str">
            <v>2024-25</v>
          </cell>
          <cell r="G1" t="str">
            <v>CSTR0001-RESERVES - SCHOOLS</v>
          </cell>
        </row>
        <row r="2">
          <cell r="C2" t="str">
            <v>Totals (excludes RB059000)</v>
          </cell>
          <cell r="D2">
            <v>-396777.69000001438</v>
          </cell>
          <cell r="E2">
            <v>-1681435.9699999997</v>
          </cell>
          <cell r="F2"/>
        </row>
        <row r="3">
          <cell r="C3" t="str">
            <v>Check</v>
          </cell>
          <cell r="D3">
            <v>-396777.69000001776</v>
          </cell>
          <cell r="E3">
            <v>-1681435.970000026</v>
          </cell>
        </row>
        <row r="4">
          <cell r="C4" t="str">
            <v>Diff</v>
          </cell>
          <cell r="D4">
            <v>3.3760443329811096E-9</v>
          </cell>
          <cell r="E4">
            <v>2.6309862732887268E-8</v>
          </cell>
          <cell r="G4"/>
          <cell r="H4"/>
        </row>
        <row r="5">
          <cell r="D5"/>
          <cell r="E5"/>
          <cell r="G5" t="str">
            <v>Reserve Adj,</v>
          </cell>
          <cell r="H5"/>
        </row>
        <row r="6">
          <cell r="D6" t="str">
            <v>2023-24</v>
          </cell>
          <cell r="E6" t="str">
            <v>2024-25</v>
          </cell>
          <cell r="G6" t="str">
            <v xml:space="preserve">Before </v>
          </cell>
          <cell r="H6" t="str">
            <v>After</v>
          </cell>
        </row>
        <row r="7">
          <cell r="C7" t="str">
            <v>TOTAL SCHOOL BALANCES</v>
          </cell>
          <cell r="D7">
            <v>43173953.109999992</v>
          </cell>
          <cell r="E7">
            <v>41492517.139999993</v>
          </cell>
          <cell r="F7"/>
          <cell r="G7">
            <v>41492517.139999993</v>
          </cell>
          <cell r="H7">
            <v>41492517.139999993</v>
          </cell>
          <cell r="I7">
            <v>-1681435.9699999988</v>
          </cell>
        </row>
        <row r="8">
          <cell r="C8" t="str">
            <v>Total in reserves (CSTR0001)</v>
          </cell>
          <cell r="D8">
            <v>43306834.579999998</v>
          </cell>
          <cell r="E8">
            <v>41625398.610000007</v>
          </cell>
          <cell r="F8"/>
          <cell r="G8">
            <v>43306834.579999998</v>
          </cell>
          <cell r="H8">
            <v>41625398.610000007</v>
          </cell>
          <cell r="I8">
            <v>-1681435.9699999914</v>
          </cell>
        </row>
        <row r="9">
          <cell r="C9" t="str">
            <v>Difference</v>
          </cell>
          <cell r="D9">
            <v>132881.47000000626</v>
          </cell>
          <cell r="E9">
            <v>132881.47000001371</v>
          </cell>
          <cell r="F9"/>
          <cell r="G9">
            <v>1814317.4400000051</v>
          </cell>
          <cell r="H9">
            <v>132881.47000001371</v>
          </cell>
          <cell r="I9">
            <v>7.4505805969238281E-9</v>
          </cell>
        </row>
        <row r="11">
          <cell r="A11"/>
          <cell r="B11" t="str">
            <v>Cost Centre</v>
          </cell>
          <cell r="C11" t="str">
            <v>Description</v>
          </cell>
          <cell r="D11" t="str">
            <v>Sector</v>
          </cell>
          <cell r="E11" t="str">
            <v>2023-24</v>
          </cell>
          <cell r="F11" t="str">
            <v>Bank?</v>
          </cell>
          <cell r="G11" t="str">
            <v>2024-25</v>
          </cell>
          <cell r="H11" t="str">
            <v>Increase / Decrease</v>
          </cell>
          <cell r="I11"/>
        </row>
        <row r="12">
          <cell r="A12">
            <v>1122</v>
          </cell>
          <cell r="B12" t="str">
            <v>GMPS1122</v>
          </cell>
          <cell r="C12" t="str">
            <v>GMPS1122-KINGSWOOD PRIMARY SCHOOL</v>
          </cell>
          <cell r="D12" t="str">
            <v>Pri</v>
          </cell>
          <cell r="E12">
            <v>456106.07999999961</v>
          </cell>
          <cell r="F12" t="str">
            <v>Y</v>
          </cell>
          <cell r="G12">
            <v>495375.31999999983</v>
          </cell>
          <cell r="H12">
            <v>39269.240000000224</v>
          </cell>
          <cell r="I12" t="str">
            <v>inc</v>
          </cell>
        </row>
        <row r="13">
          <cell r="A13">
            <v>1424</v>
          </cell>
          <cell r="B13" t="str">
            <v>GMPS1424</v>
          </cell>
          <cell r="C13" t="str">
            <v>GMPS1424-ST HELEN'S RC INFANT SCHOOL</v>
          </cell>
          <cell r="D13" t="str">
            <v>Pri</v>
          </cell>
          <cell r="E13">
            <v>101094.94000000041</v>
          </cell>
          <cell r="F13" t="str">
            <v>Y</v>
          </cell>
          <cell r="G13">
            <v>92879.679999999935</v>
          </cell>
          <cell r="H13">
            <v>-8215.260000000475</v>
          </cell>
          <cell r="I13" t="str">
            <v>dec</v>
          </cell>
        </row>
        <row r="14">
          <cell r="A14">
            <v>1476</v>
          </cell>
          <cell r="B14" t="str">
            <v>GMPS1476</v>
          </cell>
          <cell r="C14" t="str">
            <v>GMPS1476-BROOMFIELD PRIMARY SCHOOL</v>
          </cell>
          <cell r="D14" t="str">
            <v>Pri</v>
          </cell>
          <cell r="E14">
            <v>257579.12999999989</v>
          </cell>
          <cell r="F14" t="str">
            <v>Y</v>
          </cell>
          <cell r="G14">
            <v>266880.95000000019</v>
          </cell>
          <cell r="H14">
            <v>9301.820000000298</v>
          </cell>
          <cell r="I14" t="str">
            <v>inc</v>
          </cell>
        </row>
        <row r="15">
          <cell r="A15">
            <v>1578</v>
          </cell>
          <cell r="B15" t="str">
            <v>GMPS1578</v>
          </cell>
          <cell r="C15" t="str">
            <v>GMPS1578-ST KATHERINE'S C OF E PRIMARY</v>
          </cell>
          <cell r="D15" t="str">
            <v>Pri</v>
          </cell>
          <cell r="E15">
            <v>62194.479999999981</v>
          </cell>
          <cell r="F15" t="str">
            <v>Y</v>
          </cell>
          <cell r="G15">
            <v>89541.179999999935</v>
          </cell>
          <cell r="H15">
            <v>27346.699999999953</v>
          </cell>
          <cell r="I15" t="str">
            <v>inc</v>
          </cell>
        </row>
        <row r="16">
          <cell r="A16">
            <v>1646</v>
          </cell>
          <cell r="B16" t="str">
            <v>GMPS1646</v>
          </cell>
          <cell r="C16" t="str">
            <v>GMPS1646-CATHEDRAL(COE) VA PRIMARY-CHLM</v>
          </cell>
          <cell r="D16" t="str">
            <v>Pri</v>
          </cell>
          <cell r="E16">
            <v>95884.869999999646</v>
          </cell>
          <cell r="F16" t="str">
            <v>Y</v>
          </cell>
          <cell r="G16">
            <v>180462.55000000028</v>
          </cell>
          <cell r="H16">
            <v>84577.680000000633</v>
          </cell>
          <cell r="I16" t="str">
            <v>inc</v>
          </cell>
        </row>
        <row r="17">
          <cell r="A17">
            <v>1776</v>
          </cell>
          <cell r="B17" t="str">
            <v>GMPS1776</v>
          </cell>
          <cell r="C17" t="str">
            <v>GMPS1776-HOLLAND HAVEN PRIMARY SCHOOL</v>
          </cell>
          <cell r="D17" t="str">
            <v>Pri</v>
          </cell>
          <cell r="E17">
            <v>464323.50000000047</v>
          </cell>
          <cell r="F17" t="str">
            <v>Y</v>
          </cell>
          <cell r="G17">
            <v>406805.93000000017</v>
          </cell>
          <cell r="H17">
            <v>-57517.570000000298</v>
          </cell>
          <cell r="I17" t="str">
            <v>dec</v>
          </cell>
        </row>
        <row r="18">
          <cell r="A18">
            <v>1814</v>
          </cell>
          <cell r="B18" t="str">
            <v>GMPS1814</v>
          </cell>
          <cell r="C18" t="str">
            <v>GMPS1814-BRINKLEY GROVE PRIMARY SCHOOL</v>
          </cell>
          <cell r="D18" t="str">
            <v>Pri</v>
          </cell>
          <cell r="E18">
            <v>295931.85000000009</v>
          </cell>
          <cell r="F18" t="str">
            <v>Y</v>
          </cell>
          <cell r="G18">
            <v>301493.6400000006</v>
          </cell>
          <cell r="H18">
            <v>5561.7900000005029</v>
          </cell>
          <cell r="I18" t="str">
            <v>inc</v>
          </cell>
        </row>
        <row r="19">
          <cell r="A19">
            <v>2122</v>
          </cell>
          <cell r="B19" t="str">
            <v>GMPS2122</v>
          </cell>
          <cell r="C19" t="str">
            <v>GMPS2122-DUNMOW ST MARY'S PRIMARY</v>
          </cell>
          <cell r="D19" t="str">
            <v>Pri</v>
          </cell>
          <cell r="E19">
            <v>247045.08000000007</v>
          </cell>
          <cell r="F19" t="str">
            <v>Y</v>
          </cell>
          <cell r="G19">
            <v>225241.15000000037</v>
          </cell>
          <cell r="H19">
            <v>-21803.929999999702</v>
          </cell>
          <cell r="I19" t="str">
            <v>dec</v>
          </cell>
        </row>
        <row r="20">
          <cell r="A20">
            <v>2124</v>
          </cell>
          <cell r="B20" t="str">
            <v>GMPS2124</v>
          </cell>
          <cell r="C20" t="str">
            <v>GMPS2124-GREAT DUNMOW PRIMARY SCHOOL</v>
          </cell>
          <cell r="D20" t="str">
            <v>Pri</v>
          </cell>
          <cell r="E20">
            <v>342360.8599999994</v>
          </cell>
          <cell r="F20" t="str">
            <v>Y</v>
          </cell>
          <cell r="G20">
            <v>287407.90999999922</v>
          </cell>
          <cell r="H20">
            <v>-54952.950000000186</v>
          </cell>
          <cell r="I20" t="str">
            <v>dec</v>
          </cell>
        </row>
        <row r="21">
          <cell r="A21">
            <v>2160</v>
          </cell>
          <cell r="B21" t="str">
            <v>GMPS2160</v>
          </cell>
          <cell r="C21" t="str">
            <v>GMPS2160-EARLS COLNE PRIMARY SCHL&amp;NURS</v>
          </cell>
          <cell r="D21" t="str">
            <v>Pri</v>
          </cell>
          <cell r="E21">
            <v>390108.36999999918</v>
          </cell>
          <cell r="F21" t="str">
            <v>Y</v>
          </cell>
          <cell r="G21">
            <v>392725.56000000006</v>
          </cell>
          <cell r="H21">
            <v>2617.1900000008754</v>
          </cell>
          <cell r="I21" t="str">
            <v>inc</v>
          </cell>
        </row>
        <row r="22">
          <cell r="A22">
            <v>2576</v>
          </cell>
          <cell r="B22" t="str">
            <v>GMPS2576</v>
          </cell>
          <cell r="C22" t="str">
            <v>GMPS2576-GREAT TOTHAM COUNTY PRIMARY</v>
          </cell>
          <cell r="D22" t="str">
            <v>Pri</v>
          </cell>
          <cell r="E22">
            <v>598330.36999999965</v>
          </cell>
          <cell r="F22" t="str">
            <v>Y</v>
          </cell>
          <cell r="G22">
            <v>434269.13999999966</v>
          </cell>
          <cell r="H22">
            <v>-164061.22999999998</v>
          </cell>
          <cell r="I22" t="str">
            <v>dec</v>
          </cell>
        </row>
        <row r="23">
          <cell r="A23">
            <v>2844</v>
          </cell>
          <cell r="B23" t="str">
            <v>GMPS2844</v>
          </cell>
          <cell r="C23" t="str">
            <v>GMPS2844-CHASE LANE PRIMARY SCH&amp;NURSERY</v>
          </cell>
          <cell r="D23" t="str">
            <v>Pri</v>
          </cell>
          <cell r="E23">
            <v>409956.62000000011</v>
          </cell>
          <cell r="F23" t="str">
            <v>Y</v>
          </cell>
          <cell r="G23">
            <v>333680.66000000015</v>
          </cell>
          <cell r="H23">
            <v>-76275.959999999963</v>
          </cell>
          <cell r="I23" t="str">
            <v>dec</v>
          </cell>
        </row>
        <row r="24">
          <cell r="A24">
            <v>2888</v>
          </cell>
          <cell r="B24" t="str">
            <v>GMPS2888</v>
          </cell>
          <cell r="C24" t="str">
            <v>GMPS2888-HATFIELD PEVERAL ST ANDREWS JR</v>
          </cell>
          <cell r="D24" t="str">
            <v>Pri</v>
          </cell>
          <cell r="E24">
            <v>10855.580000000307</v>
          </cell>
          <cell r="F24" t="str">
            <v>Y</v>
          </cell>
          <cell r="G24">
            <v>8203.3699999998789</v>
          </cell>
          <cell r="H24">
            <v>-2652.2100000004284</v>
          </cell>
          <cell r="I24" t="str">
            <v>dec</v>
          </cell>
        </row>
        <row r="25">
          <cell r="A25">
            <v>3232</v>
          </cell>
          <cell r="B25" t="str">
            <v>GMPS3232</v>
          </cell>
          <cell r="C25" t="str">
            <v>GMPS3232-LAWFORD C OF E (VA) PRIMARY</v>
          </cell>
          <cell r="D25" t="str">
            <v>Pri</v>
          </cell>
          <cell r="E25">
            <v>173018.73000000045</v>
          </cell>
          <cell r="F25" t="str">
            <v>Y</v>
          </cell>
          <cell r="G25">
            <v>210048.89000000036</v>
          </cell>
          <cell r="H25">
            <v>37030.159999999916</v>
          </cell>
          <cell r="I25" t="str">
            <v>inc</v>
          </cell>
        </row>
        <row r="26">
          <cell r="A26">
            <v>3254</v>
          </cell>
          <cell r="B26" t="str">
            <v>GMPS3254</v>
          </cell>
          <cell r="C26" t="str">
            <v>GMPS3254-ENGAINES PRIMARY LT CLACTON</v>
          </cell>
          <cell r="D26" t="str">
            <v>Pri</v>
          </cell>
          <cell r="E26">
            <v>167159.47999999998</v>
          </cell>
          <cell r="F26" t="str">
            <v>Y</v>
          </cell>
          <cell r="G26">
            <v>138201.91999999993</v>
          </cell>
          <cell r="H26">
            <v>-28957.560000000056</v>
          </cell>
          <cell r="I26" t="str">
            <v>dec</v>
          </cell>
        </row>
        <row r="27">
          <cell r="A27">
            <v>3294</v>
          </cell>
          <cell r="B27" t="str">
            <v>GMPS3294</v>
          </cell>
          <cell r="C27" t="str">
            <v>GMPS3294-THOMAS WILLINGALE SCHOOL</v>
          </cell>
          <cell r="D27" t="str">
            <v>Pri</v>
          </cell>
          <cell r="E27">
            <v>749401.59999999963</v>
          </cell>
          <cell r="F27" t="str">
            <v>Y</v>
          </cell>
          <cell r="G27">
            <v>865710.29999999981</v>
          </cell>
          <cell r="H27">
            <v>116308.70000000019</v>
          </cell>
          <cell r="I27" t="str">
            <v>inc</v>
          </cell>
        </row>
        <row r="28">
          <cell r="A28">
            <v>3464</v>
          </cell>
          <cell r="B28" t="str">
            <v>GMPS3464</v>
          </cell>
          <cell r="C28" t="str">
            <v>GMPS3464-ST ANDREW'S COE VA PRIM SCHOOL</v>
          </cell>
          <cell r="D28" t="str">
            <v>Pri</v>
          </cell>
          <cell r="E28">
            <v>-29547.319999999832</v>
          </cell>
          <cell r="F28" t="str">
            <v>Y</v>
          </cell>
          <cell r="G28">
            <v>139155.69000000088</v>
          </cell>
          <cell r="H28">
            <v>168703.01000000071</v>
          </cell>
          <cell r="I28" t="str">
            <v>inc</v>
          </cell>
        </row>
        <row r="29">
          <cell r="A29">
            <v>3810</v>
          </cell>
          <cell r="B29" t="str">
            <v>GMPS3810</v>
          </cell>
          <cell r="C29" t="str">
            <v>GMPS3810-RODINGS PRIMARY SCHOOL</v>
          </cell>
          <cell r="D29" t="str">
            <v>Pri</v>
          </cell>
          <cell r="E29">
            <v>444971.17999999993</v>
          </cell>
          <cell r="F29" t="str">
            <v>Y</v>
          </cell>
          <cell r="G29">
            <v>475014.59999999963</v>
          </cell>
          <cell r="H29">
            <v>30043.419999999693</v>
          </cell>
          <cell r="I29" t="str">
            <v>inc</v>
          </cell>
        </row>
        <row r="30">
          <cell r="A30">
            <v>4140</v>
          </cell>
          <cell r="B30" t="str">
            <v>GMPS4140</v>
          </cell>
          <cell r="C30" t="str">
            <v>GMPS4140-ELMWOOD PRIMARY SCHOOL</v>
          </cell>
          <cell r="D30" t="str">
            <v>Pri</v>
          </cell>
          <cell r="E30">
            <v>136799.14000000013</v>
          </cell>
          <cell r="F30" t="str">
            <v>Y</v>
          </cell>
          <cell r="G30">
            <v>161105.62000000011</v>
          </cell>
          <cell r="H30">
            <v>24306.479999999981</v>
          </cell>
          <cell r="I30" t="str">
            <v>inc</v>
          </cell>
        </row>
        <row r="31">
          <cell r="A31">
            <v>4146</v>
          </cell>
          <cell r="B31" t="str">
            <v>GMPS4146</v>
          </cell>
          <cell r="C31" t="str">
            <v>GMPS4146-COLLINGWOOD PRIMARY SCHOOL</v>
          </cell>
          <cell r="D31" t="str">
            <v>Pri</v>
          </cell>
          <cell r="E31">
            <v>158541.61000000034</v>
          </cell>
          <cell r="F31" t="str">
            <v>Y</v>
          </cell>
          <cell r="G31">
            <v>146527.44000000041</v>
          </cell>
          <cell r="H31">
            <v>-12014.169999999925</v>
          </cell>
          <cell r="I31" t="str">
            <v>dec</v>
          </cell>
        </row>
        <row r="32">
          <cell r="A32">
            <v>4202</v>
          </cell>
          <cell r="B32" t="str">
            <v>GMPS4202</v>
          </cell>
          <cell r="C32" t="str">
            <v>GMPS4202-ST MARYS COE(FNDTN)PR-STANSTED</v>
          </cell>
          <cell r="D32" t="str">
            <v>Pri</v>
          </cell>
          <cell r="E32">
            <v>221842.6400000006</v>
          </cell>
          <cell r="F32" t="str">
            <v>Y</v>
          </cell>
          <cell r="G32">
            <v>213010.5299999998</v>
          </cell>
          <cell r="H32">
            <v>-8832.1100000008009</v>
          </cell>
          <cell r="I32" t="str">
            <v>dec</v>
          </cell>
        </row>
        <row r="33">
          <cell r="A33">
            <v>4374</v>
          </cell>
          <cell r="B33" t="str">
            <v>GMPS4374</v>
          </cell>
          <cell r="C33" t="str">
            <v>GMPS4374-THAXTED PRIMARY SCHOOL</v>
          </cell>
          <cell r="D33" t="str">
            <v>Pri</v>
          </cell>
          <cell r="E33">
            <v>47557.089999999851</v>
          </cell>
          <cell r="F33" t="str">
            <v>Y</v>
          </cell>
          <cell r="G33">
            <v>32910.110000000335</v>
          </cell>
          <cell r="H33">
            <v>-14646.979999999516</v>
          </cell>
          <cell r="I33" t="str">
            <v>dec</v>
          </cell>
        </row>
        <row r="34">
          <cell r="A34">
            <v>4550</v>
          </cell>
          <cell r="B34" t="str">
            <v>GMPS4550</v>
          </cell>
          <cell r="C34" t="str">
            <v>GMPS4550-UPSHIRE PRIMARY FOUNDATION SCH</v>
          </cell>
          <cell r="D34" t="str">
            <v>Pri</v>
          </cell>
          <cell r="E34">
            <v>171037.23000000068</v>
          </cell>
          <cell r="F34" t="str">
            <v>Y</v>
          </cell>
          <cell r="G34">
            <v>210969.37000000011</v>
          </cell>
          <cell r="H34">
            <v>39932.139999999432</v>
          </cell>
          <cell r="I34" t="str">
            <v>inc</v>
          </cell>
        </row>
        <row r="35">
          <cell r="A35">
            <v>4656</v>
          </cell>
          <cell r="B35" t="str">
            <v>GMPS4656</v>
          </cell>
          <cell r="C35" t="str">
            <v>GMPS4656-THE LEVERTON PRIMARY SCHOOL</v>
          </cell>
          <cell r="D35" t="str">
            <v>Pri</v>
          </cell>
          <cell r="E35">
            <v>119644.62999999989</v>
          </cell>
          <cell r="F35" t="str">
            <v>Y</v>
          </cell>
          <cell r="G35">
            <v>113782.72999999952</v>
          </cell>
          <cell r="H35">
            <v>-5861.9000000003725</v>
          </cell>
          <cell r="I35" t="str">
            <v>dec</v>
          </cell>
        </row>
        <row r="36">
          <cell r="A36">
            <v>4680</v>
          </cell>
          <cell r="B36" t="str">
            <v>GMPS4680</v>
          </cell>
          <cell r="C36" t="str">
            <v>GMPS4680-WALTON-ON-THE-NAZE PRIMARY SCH</v>
          </cell>
          <cell r="D36" t="str">
            <v>Pri</v>
          </cell>
          <cell r="E36">
            <v>311933.5699999996</v>
          </cell>
          <cell r="F36" t="str">
            <v>Y</v>
          </cell>
          <cell r="G36">
            <v>305593.23999999976</v>
          </cell>
          <cell r="H36">
            <v>-6340.3299999998417</v>
          </cell>
          <cell r="I36" t="str">
            <v>dec</v>
          </cell>
        </row>
        <row r="37">
          <cell r="A37">
            <v>4714</v>
          </cell>
          <cell r="B37" t="str">
            <v>GMPS4714</v>
          </cell>
          <cell r="C37" t="str">
            <v>GMPS4714-MERSEA ISLAND SCHOOL</v>
          </cell>
          <cell r="D37" t="str">
            <v>Pri</v>
          </cell>
          <cell r="E37">
            <v>127461.92000000039</v>
          </cell>
          <cell r="F37" t="str">
            <v>Y</v>
          </cell>
          <cell r="G37">
            <v>35087.270000000484</v>
          </cell>
          <cell r="H37">
            <v>-92374.649999999907</v>
          </cell>
          <cell r="I37" t="str">
            <v>dec</v>
          </cell>
        </row>
        <row r="38">
          <cell r="A38">
            <v>4824</v>
          </cell>
          <cell r="B38" t="str">
            <v>GMPS4824</v>
          </cell>
          <cell r="C38" t="str">
            <v>GMPS4824-THE HOWBRIDGE INFANT SCHOOL</v>
          </cell>
          <cell r="D38" t="str">
            <v>Pri</v>
          </cell>
          <cell r="E38">
            <v>314643.70000000019</v>
          </cell>
          <cell r="F38" t="str">
            <v>Y</v>
          </cell>
          <cell r="G38">
            <v>344518.56000000029</v>
          </cell>
          <cell r="H38">
            <v>29874.860000000102</v>
          </cell>
          <cell r="I38" t="str">
            <v>inc</v>
          </cell>
        </row>
        <row r="39">
          <cell r="A39">
            <v>4852</v>
          </cell>
          <cell r="B39" t="str">
            <v>GMPS4852</v>
          </cell>
          <cell r="C39" t="str">
            <v>GMPS4852-MILLFIELDS PRIMARY SCHOOL</v>
          </cell>
          <cell r="D39" t="str">
            <v>Pri</v>
          </cell>
          <cell r="E39">
            <v>85370.09999999986</v>
          </cell>
          <cell r="F39" t="str">
            <v>Y</v>
          </cell>
          <cell r="G39">
            <v>109536.88000000012</v>
          </cell>
          <cell r="H39">
            <v>24166.780000000261</v>
          </cell>
          <cell r="I39" t="str">
            <v>inc</v>
          </cell>
        </row>
        <row r="40">
          <cell r="A40">
            <v>5890</v>
          </cell>
          <cell r="B40" t="str">
            <v>GMSS5890</v>
          </cell>
          <cell r="C40" t="str">
            <v>GMSS5890-ST BENEDICTS CATHOLIC COLLEGE</v>
          </cell>
          <cell r="D40" t="str">
            <v>Sec</v>
          </cell>
          <cell r="E40">
            <v>278420.45999999996</v>
          </cell>
          <cell r="F40" t="str">
            <v>Y</v>
          </cell>
          <cell r="G40">
            <v>323747.6099999994</v>
          </cell>
          <cell r="H40">
            <v>45327.149999999441</v>
          </cell>
          <cell r="I40" t="str">
            <v>inc</v>
          </cell>
        </row>
        <row r="41">
          <cell r="A41">
            <v>7880</v>
          </cell>
          <cell r="B41" t="str">
            <v>GMSS7880</v>
          </cell>
          <cell r="C41" t="str">
            <v>GMSS7880-BEAUCHAMPS HIGH SCHOOL</v>
          </cell>
          <cell r="D41" t="str">
            <v>Sec</v>
          </cell>
          <cell r="E41">
            <v>771451.43000000343</v>
          </cell>
          <cell r="F41" t="str">
            <v>Y</v>
          </cell>
          <cell r="G41">
            <v>698328.18000000343</v>
          </cell>
          <cell r="H41">
            <v>-73123.25</v>
          </cell>
          <cell r="I41" t="str">
            <v>dec</v>
          </cell>
        </row>
        <row r="42">
          <cell r="A42">
            <v>1010</v>
          </cell>
          <cell r="B42" t="str">
            <v>RB051010</v>
          </cell>
          <cell r="C42" t="str">
            <v>RB051010-ALRESFORD PRIMARY SCHOOL</v>
          </cell>
          <cell r="D42" t="str">
            <v>Pri</v>
          </cell>
          <cell r="E42">
            <v>97609.189999999711</v>
          </cell>
          <cell r="F42" t="str">
            <v>Y</v>
          </cell>
          <cell r="G42">
            <v>83318.829999999842</v>
          </cell>
          <cell r="H42">
            <v>-14290.35999999987</v>
          </cell>
          <cell r="I42" t="str">
            <v>dec</v>
          </cell>
        </row>
        <row r="43">
          <cell r="A43">
            <v>1026</v>
          </cell>
          <cell r="B43" t="str">
            <v>RB051026</v>
          </cell>
          <cell r="C43" t="str">
            <v>RB051026-ASHDON PRIMARY SCHOOL</v>
          </cell>
          <cell r="D43" t="str">
            <v>Pri</v>
          </cell>
          <cell r="E43">
            <v>61675.520000000019</v>
          </cell>
          <cell r="F43" t="str">
            <v>Y</v>
          </cell>
          <cell r="G43">
            <v>65226.729999999865</v>
          </cell>
          <cell r="H43">
            <v>3551.2099999998463</v>
          </cell>
          <cell r="I43" t="str">
            <v>inc</v>
          </cell>
        </row>
        <row r="44">
          <cell r="A44">
            <v>1114</v>
          </cell>
          <cell r="B44" t="str">
            <v>RB051114</v>
          </cell>
          <cell r="C44" t="str">
            <v>RB051114-GHYLLGROVE PRIMARY SCHOOL</v>
          </cell>
          <cell r="D44" t="str">
            <v>Pri</v>
          </cell>
          <cell r="E44">
            <v>351000.69999999832</v>
          </cell>
          <cell r="F44" t="str">
            <v>Y</v>
          </cell>
          <cell r="G44">
            <v>514495.95999999996</v>
          </cell>
          <cell r="H44">
            <v>163495.26000000164</v>
          </cell>
          <cell r="I44" t="str">
            <v>inc</v>
          </cell>
        </row>
        <row r="45">
          <cell r="A45">
            <v>1146</v>
          </cell>
          <cell r="B45" t="str">
            <v>RB051146</v>
          </cell>
          <cell r="C45" t="str">
            <v>RB051146-ST ANNE LINE RC JUNIOR SCHOOL</v>
          </cell>
          <cell r="D45" t="str">
            <v>Pri</v>
          </cell>
          <cell r="E45">
            <v>312762.79999999981</v>
          </cell>
          <cell r="F45" t="str">
            <v>Y</v>
          </cell>
          <cell r="G45">
            <v>215938.9700000002</v>
          </cell>
          <cell r="H45">
            <v>-96823.829999999609</v>
          </cell>
          <cell r="I45" t="str">
            <v>dec</v>
          </cell>
        </row>
        <row r="46">
          <cell r="A46">
            <v>1240</v>
          </cell>
          <cell r="B46" t="str">
            <v>RB051240</v>
          </cell>
          <cell r="C46" t="str">
            <v>RB051240-PRIORY PRIMARY SCHOOL</v>
          </cell>
          <cell r="D46" t="str">
            <v>Pri</v>
          </cell>
          <cell r="E46">
            <v>-21956.919999999925</v>
          </cell>
          <cell r="F46" t="str">
            <v>Y</v>
          </cell>
          <cell r="G46">
            <v>16226.910000000033</v>
          </cell>
          <cell r="H46">
            <v>38183.829999999958</v>
          </cell>
          <cell r="I46" t="str">
            <v>inc</v>
          </cell>
        </row>
        <row r="47">
          <cell r="A47">
            <v>1251</v>
          </cell>
          <cell r="B47" t="str">
            <v>RB051251</v>
          </cell>
          <cell r="C47" t="str">
            <v>RB051251-BRIGHTSIDE PRIMARY SCHOOL</v>
          </cell>
          <cell r="D47" t="str">
            <v>Pri</v>
          </cell>
          <cell r="E47">
            <v>572609.37000000058</v>
          </cell>
          <cell r="F47" t="str">
            <v>Y</v>
          </cell>
          <cell r="G47">
            <v>504071.71999999974</v>
          </cell>
          <cell r="H47">
            <v>-68537.650000000838</v>
          </cell>
          <cell r="I47" t="str">
            <v>dec</v>
          </cell>
        </row>
        <row r="48">
          <cell r="A48">
            <v>1256</v>
          </cell>
          <cell r="B48" t="str">
            <v>RB051256</v>
          </cell>
          <cell r="C48" t="str">
            <v>RB051256-QUILTERS JUNIOR SCHOOL</v>
          </cell>
          <cell r="D48" t="str">
            <v>Pri</v>
          </cell>
          <cell r="E48">
            <v>133357.37000000011</v>
          </cell>
          <cell r="F48" t="str">
            <v>Y</v>
          </cell>
          <cell r="G48">
            <v>158188.36999999988</v>
          </cell>
          <cell r="H48">
            <v>24830.999999999767</v>
          </cell>
          <cell r="I48" t="str">
            <v>inc</v>
          </cell>
        </row>
        <row r="49">
          <cell r="A49">
            <v>1258</v>
          </cell>
          <cell r="B49" t="str">
            <v>RB051258</v>
          </cell>
          <cell r="C49" t="str">
            <v>RB051258-QUILTERS INFANT SCHOOL</v>
          </cell>
          <cell r="D49" t="str">
            <v>Pri</v>
          </cell>
          <cell r="E49">
            <v>141628.13000000012</v>
          </cell>
          <cell r="F49" t="str">
            <v>Y</v>
          </cell>
          <cell r="G49">
            <v>176888.60000000009</v>
          </cell>
          <cell r="H49">
            <v>35260.469999999972</v>
          </cell>
          <cell r="I49" t="str">
            <v>inc</v>
          </cell>
        </row>
        <row r="50">
          <cell r="A50">
            <v>1260</v>
          </cell>
          <cell r="B50" t="str">
            <v>RB051260</v>
          </cell>
          <cell r="C50" t="str">
            <v>RB051260-SOUTH GREEN JUNIOR SCHOOL</v>
          </cell>
          <cell r="D50" t="str">
            <v>Pri</v>
          </cell>
          <cell r="E50">
            <v>58662.759999999776</v>
          </cell>
          <cell r="F50" t="str">
            <v>Y</v>
          </cell>
          <cell r="G50">
            <v>15597.309999999823</v>
          </cell>
          <cell r="H50">
            <v>-43065.449999999953</v>
          </cell>
          <cell r="I50" t="str">
            <v>dec</v>
          </cell>
        </row>
        <row r="51">
          <cell r="A51">
            <v>1262</v>
          </cell>
          <cell r="B51" t="str">
            <v>RB051262</v>
          </cell>
          <cell r="C51" t="str">
            <v>RB051262-SOUTH GREEN INFANT SCHOOL</v>
          </cell>
          <cell r="D51" t="str">
            <v>Pri</v>
          </cell>
          <cell r="E51">
            <v>204573.61999999988</v>
          </cell>
          <cell r="F51" t="str">
            <v>Y</v>
          </cell>
          <cell r="G51">
            <v>222736.95000000019</v>
          </cell>
          <cell r="H51">
            <v>18163.330000000307</v>
          </cell>
          <cell r="I51" t="str">
            <v>inc</v>
          </cell>
        </row>
        <row r="52">
          <cell r="A52">
            <v>1266</v>
          </cell>
          <cell r="B52" t="str">
            <v>RB051266</v>
          </cell>
          <cell r="C52" t="str">
            <v>RB051266-SUNNYMEDE COMMUNITY PRIMARY SCHOOL</v>
          </cell>
          <cell r="D52" t="str">
            <v>Pri</v>
          </cell>
          <cell r="E52">
            <v>109271.30000000028</v>
          </cell>
          <cell r="F52" t="str">
            <v>Y</v>
          </cell>
          <cell r="G52">
            <v>84020.409999999683</v>
          </cell>
          <cell r="H52">
            <v>-25250.890000000596</v>
          </cell>
          <cell r="I52" t="str">
            <v>dec</v>
          </cell>
        </row>
        <row r="53">
          <cell r="A53">
            <v>1292</v>
          </cell>
          <cell r="B53" t="str">
            <v>RB051292</v>
          </cell>
          <cell r="C53" t="str">
            <v>RB051292-BIRCH COE (VA) PRIMARY SCHOOL</v>
          </cell>
          <cell r="D53" t="str">
            <v>Pri</v>
          </cell>
          <cell r="E53">
            <v>100952.7699999999</v>
          </cell>
          <cell r="F53" t="str">
            <v>Y</v>
          </cell>
          <cell r="G53">
            <v>72160.35999999987</v>
          </cell>
          <cell r="H53">
            <v>-28792.410000000033</v>
          </cell>
          <cell r="I53" t="str">
            <v>dec</v>
          </cell>
        </row>
        <row r="54">
          <cell r="A54">
            <v>1300</v>
          </cell>
          <cell r="B54" t="str">
            <v>RB051300</v>
          </cell>
          <cell r="C54" t="str">
            <v>RB051300-BIRCHANGER COE (VC)PRIMARY SCH</v>
          </cell>
          <cell r="D54" t="str">
            <v>Pri</v>
          </cell>
          <cell r="E54">
            <v>130033.45999999985</v>
          </cell>
          <cell r="F54" t="str">
            <v>Y</v>
          </cell>
          <cell r="G54">
            <v>130251.06999999995</v>
          </cell>
          <cell r="H54">
            <v>217.61000000010245</v>
          </cell>
          <cell r="I54" t="str">
            <v>inc</v>
          </cell>
        </row>
        <row r="55">
          <cell r="A55">
            <v>1308</v>
          </cell>
          <cell r="B55" t="str">
            <v>RB051308</v>
          </cell>
          <cell r="C55" t="str">
            <v>RB051308-BLACKMORE PRIMARY SCHOOL</v>
          </cell>
          <cell r="D55" t="str">
            <v>Pri</v>
          </cell>
          <cell r="E55">
            <v>94266.610000000102</v>
          </cell>
          <cell r="F55" t="str">
            <v>Y</v>
          </cell>
          <cell r="G55">
            <v>106653.07999999984</v>
          </cell>
          <cell r="H55">
            <v>12386.469999999739</v>
          </cell>
          <cell r="I55" t="str">
            <v>inc</v>
          </cell>
        </row>
        <row r="56">
          <cell r="A56">
            <v>1324</v>
          </cell>
          <cell r="B56" t="str">
            <v>RB051324</v>
          </cell>
          <cell r="C56" t="str">
            <v>RB051324-BOREHAM PRIMARY SCHOOL</v>
          </cell>
          <cell r="D56" t="str">
            <v>Pri</v>
          </cell>
          <cell r="E56">
            <v>166964.33999999985</v>
          </cell>
          <cell r="F56" t="str">
            <v>Y</v>
          </cell>
          <cell r="G56">
            <v>183225.03000000003</v>
          </cell>
          <cell r="H56">
            <v>16260.690000000177</v>
          </cell>
          <cell r="I56" t="str">
            <v>inc</v>
          </cell>
        </row>
        <row r="57">
          <cell r="A57">
            <v>1340</v>
          </cell>
          <cell r="B57" t="str">
            <v>RB051340</v>
          </cell>
          <cell r="C57" t="str">
            <v>RB051340-ST PETERS COE PRIMARY (BOXTED)</v>
          </cell>
          <cell r="D57" t="str">
            <v>Pri</v>
          </cell>
          <cell r="E57">
            <v>122192.87000000011</v>
          </cell>
          <cell r="F57" t="str">
            <v>Y</v>
          </cell>
          <cell r="G57">
            <v>89951.959999999963</v>
          </cell>
          <cell r="H57">
            <v>-32240.910000000149</v>
          </cell>
          <cell r="I57" t="str">
            <v>dec</v>
          </cell>
        </row>
        <row r="58">
          <cell r="A58">
            <v>1348</v>
          </cell>
          <cell r="B58" t="str">
            <v>RB051348</v>
          </cell>
          <cell r="C58" t="str">
            <v>RB051348-BRADFIELD PRIMARY SCHOOL</v>
          </cell>
          <cell r="D58" t="str">
            <v>Pri</v>
          </cell>
          <cell r="E58">
            <v>23027.400000000023</v>
          </cell>
          <cell r="F58" t="str">
            <v>Y</v>
          </cell>
          <cell r="G58">
            <v>56976.290000000037</v>
          </cell>
          <cell r="H58">
            <v>33948.890000000014</v>
          </cell>
          <cell r="I58" t="str">
            <v>inc</v>
          </cell>
        </row>
        <row r="59">
          <cell r="A59">
            <v>1366</v>
          </cell>
          <cell r="B59" t="str">
            <v>RB051366</v>
          </cell>
          <cell r="C59" t="str">
            <v>RB051366-GREAT BRADFORDS JUNIOR SCHOOL</v>
          </cell>
          <cell r="D59" t="str">
            <v>Pri</v>
          </cell>
          <cell r="E59">
            <v>285843.08000000007</v>
          </cell>
          <cell r="F59" t="str">
            <v>Y</v>
          </cell>
          <cell r="G59">
            <v>210776.87000000011</v>
          </cell>
          <cell r="H59">
            <v>-75066.209999999963</v>
          </cell>
          <cell r="I59" t="str">
            <v>dec</v>
          </cell>
        </row>
        <row r="60">
          <cell r="A60">
            <v>1368</v>
          </cell>
          <cell r="B60" t="str">
            <v>RB051368</v>
          </cell>
          <cell r="C60" t="str">
            <v>RB051368-GREAT BRADFORDS INFNT&amp;NURS SCH</v>
          </cell>
          <cell r="D60" t="str">
            <v>Pri</v>
          </cell>
          <cell r="E60">
            <v>244557.09999999963</v>
          </cell>
          <cell r="F60" t="str">
            <v>Y</v>
          </cell>
          <cell r="G60">
            <v>287060.46999999997</v>
          </cell>
          <cell r="H60">
            <v>42503.370000000345</v>
          </cell>
          <cell r="I60" t="str">
            <v>inc</v>
          </cell>
        </row>
        <row r="61">
          <cell r="A61">
            <v>1372</v>
          </cell>
          <cell r="B61" t="str">
            <v>RB051372</v>
          </cell>
          <cell r="C61" t="str">
            <v>RB051372-JOHN BUNYAN PRIMARY&amp;NURSERY</v>
          </cell>
          <cell r="D61" t="str">
            <v>Pri</v>
          </cell>
          <cell r="E61">
            <v>63923.86999999918</v>
          </cell>
          <cell r="F61" t="str">
            <v>Y</v>
          </cell>
          <cell r="G61">
            <v>163328.69999999972</v>
          </cell>
          <cell r="H61">
            <v>99404.83000000054</v>
          </cell>
          <cell r="I61" t="str">
            <v>inc</v>
          </cell>
        </row>
        <row r="62">
          <cell r="A62">
            <v>1380</v>
          </cell>
          <cell r="B62" t="str">
            <v>RB051380</v>
          </cell>
          <cell r="C62" t="str">
            <v>RB051380-ST FRANCIS RC PRIMARY BRAINTRE</v>
          </cell>
          <cell r="D62" t="str">
            <v>Pri</v>
          </cell>
          <cell r="E62">
            <v>50190.539999999804</v>
          </cell>
          <cell r="F62" t="str">
            <v>Y</v>
          </cell>
          <cell r="G62">
            <v>90197.589999999851</v>
          </cell>
          <cell r="H62">
            <v>40007.050000000047</v>
          </cell>
          <cell r="I62" t="str">
            <v>inc</v>
          </cell>
        </row>
        <row r="63">
          <cell r="A63">
            <v>1382</v>
          </cell>
          <cell r="B63" t="str">
            <v>RB051382</v>
          </cell>
          <cell r="C63" t="str">
            <v>RB051382-ST MICHAEL'S COE (VA) PRIMARY</v>
          </cell>
          <cell r="D63" t="str">
            <v>Pri</v>
          </cell>
          <cell r="E63">
            <v>-104103.76000000024</v>
          </cell>
          <cell r="F63" t="str">
            <v>Y</v>
          </cell>
          <cell r="G63">
            <v>164256.66999999993</v>
          </cell>
          <cell r="H63">
            <v>268360.43000000017</v>
          </cell>
          <cell r="I63" t="str">
            <v>inc</v>
          </cell>
        </row>
        <row r="64">
          <cell r="A64">
            <v>1384</v>
          </cell>
          <cell r="B64" t="str">
            <v>RB051384</v>
          </cell>
          <cell r="C64" t="str">
            <v>RB051384-WHITE COURT SCHOOL</v>
          </cell>
          <cell r="D64" t="str">
            <v>Pri</v>
          </cell>
          <cell r="E64">
            <v>135829.37000000104</v>
          </cell>
          <cell r="F64" t="str">
            <v>Y</v>
          </cell>
          <cell r="G64">
            <v>128735.69000000041</v>
          </cell>
          <cell r="H64">
            <v>-7093.6800000006333</v>
          </cell>
          <cell r="I64" t="str">
            <v>dec</v>
          </cell>
        </row>
        <row r="65">
          <cell r="A65">
            <v>1417</v>
          </cell>
          <cell r="B65" t="str">
            <v>RB051417</v>
          </cell>
          <cell r="C65" t="str">
            <v>RB051417-HOLLY TREES PRIMARY-BRENTWOOD</v>
          </cell>
          <cell r="D65" t="str">
            <v>Pri</v>
          </cell>
          <cell r="E65">
            <v>-192369.21999999974</v>
          </cell>
          <cell r="F65" t="str">
            <v>Y</v>
          </cell>
          <cell r="G65">
            <v>72500.999999999534</v>
          </cell>
          <cell r="H65">
            <v>264870.21999999927</v>
          </cell>
          <cell r="I65" t="str">
            <v>inc</v>
          </cell>
        </row>
        <row r="66">
          <cell r="A66">
            <v>1426</v>
          </cell>
          <cell r="B66" t="str">
            <v>RB051426</v>
          </cell>
          <cell r="C66" t="str">
            <v>RB051426-ST THOMAS OF CANTERBURY CE PRIMARY SCHOOL</v>
          </cell>
          <cell r="D66" t="str">
            <v>Pri</v>
          </cell>
          <cell r="E66">
            <v>205268.93000000063</v>
          </cell>
          <cell r="F66" t="str">
            <v>Y</v>
          </cell>
          <cell r="G66">
            <v>314001.48999999976</v>
          </cell>
          <cell r="H66">
            <v>108732.55999999912</v>
          </cell>
          <cell r="I66" t="str">
            <v>inc</v>
          </cell>
        </row>
        <row r="67">
          <cell r="A67">
            <v>1430</v>
          </cell>
          <cell r="B67" t="str">
            <v>RB051430</v>
          </cell>
          <cell r="C67" t="str">
            <v>RB051430-WARLEY PRIMARY SCHOOL</v>
          </cell>
          <cell r="D67" t="str">
            <v>Pri</v>
          </cell>
          <cell r="E67">
            <v>124460.58999999985</v>
          </cell>
          <cell r="F67" t="str">
            <v>Y</v>
          </cell>
          <cell r="G67">
            <v>128913.94999999972</v>
          </cell>
          <cell r="H67">
            <v>4453.3599999998696</v>
          </cell>
          <cell r="I67" t="str">
            <v>inc</v>
          </cell>
        </row>
        <row r="68">
          <cell r="A68">
            <v>1460</v>
          </cell>
          <cell r="B68" t="str">
            <v>RB051460</v>
          </cell>
          <cell r="C68" t="str">
            <v>RB051460-BRIGHTLINGSEA PRIMARY SCHOOL</v>
          </cell>
          <cell r="D68" t="str">
            <v>Pri</v>
          </cell>
          <cell r="E68">
            <v>729900.37000000197</v>
          </cell>
          <cell r="F68" t="str">
            <v>Y</v>
          </cell>
          <cell r="G68">
            <v>776184.79999999981</v>
          </cell>
          <cell r="H68">
            <v>46284.429999997839</v>
          </cell>
          <cell r="I68" t="str">
            <v>inc</v>
          </cell>
        </row>
        <row r="69">
          <cell r="A69">
            <v>1496</v>
          </cell>
          <cell r="B69" t="str">
            <v>RB051496</v>
          </cell>
          <cell r="C69" t="str">
            <v>RB051496-BULMER ST ANDREW'S COE(VC)PRIM</v>
          </cell>
          <cell r="D69" t="str">
            <v>Pri</v>
          </cell>
          <cell r="E69">
            <v>43920.640000000014</v>
          </cell>
          <cell r="F69" t="str">
            <v>Y</v>
          </cell>
          <cell r="G69">
            <v>0</v>
          </cell>
          <cell r="H69">
            <v>-43920.640000000014</v>
          </cell>
          <cell r="I69" t="str">
            <v>dec</v>
          </cell>
        </row>
        <row r="70">
          <cell r="A70">
            <v>1504</v>
          </cell>
          <cell r="B70" t="str">
            <v>RB051504</v>
          </cell>
          <cell r="C70" t="str">
            <v>RB051504-BURNHAM-ON-CROUCH PRIMARY</v>
          </cell>
          <cell r="D70" t="str">
            <v>Pri</v>
          </cell>
          <cell r="E70">
            <v>357337.27999999886</v>
          </cell>
          <cell r="F70" t="str">
            <v>Y</v>
          </cell>
          <cell r="G70">
            <v>365589.39999999991</v>
          </cell>
          <cell r="H70">
            <v>8252.1200000010431</v>
          </cell>
          <cell r="I70" t="str">
            <v>inc</v>
          </cell>
        </row>
        <row r="71">
          <cell r="A71">
            <v>1506</v>
          </cell>
          <cell r="B71" t="str">
            <v>RB051506</v>
          </cell>
          <cell r="C71" t="str">
            <v>RB051506-ST MARY'S COE(VA) PRM-BURNHAM</v>
          </cell>
          <cell r="D71" t="str">
            <v>Pri</v>
          </cell>
          <cell r="E71">
            <v>93851.83000000054</v>
          </cell>
          <cell r="F71" t="str">
            <v>Y</v>
          </cell>
          <cell r="G71">
            <v>49038.470000000205</v>
          </cell>
          <cell r="H71">
            <v>-44813.360000000335</v>
          </cell>
          <cell r="I71" t="str">
            <v>dec</v>
          </cell>
        </row>
        <row r="72">
          <cell r="A72">
            <v>1562</v>
          </cell>
          <cell r="B72" t="str">
            <v>RB051562</v>
          </cell>
          <cell r="C72" t="str">
            <v>RB051562-CANVEY JUNIOR SCHOOL</v>
          </cell>
          <cell r="D72" t="str">
            <v>Pri</v>
          </cell>
          <cell r="E72">
            <v>148509.25000000047</v>
          </cell>
          <cell r="F72" t="str">
            <v>Y</v>
          </cell>
          <cell r="G72">
            <v>154252.41999999969</v>
          </cell>
          <cell r="H72">
            <v>5743.169999999227</v>
          </cell>
          <cell r="I72" t="str">
            <v>inc</v>
          </cell>
        </row>
        <row r="73">
          <cell r="A73">
            <v>1564</v>
          </cell>
          <cell r="B73" t="str">
            <v>RB051564</v>
          </cell>
          <cell r="C73" t="str">
            <v>RB051564-CANVEY INFANT SCHOOL</v>
          </cell>
          <cell r="D73" t="str">
            <v>Pri</v>
          </cell>
          <cell r="E73">
            <v>237515.74999999977</v>
          </cell>
          <cell r="F73" t="str">
            <v>Y</v>
          </cell>
          <cell r="G73">
            <v>222663.30000000005</v>
          </cell>
          <cell r="H73">
            <v>-14852.449999999721</v>
          </cell>
          <cell r="I73" t="str">
            <v>dec</v>
          </cell>
        </row>
        <row r="74">
          <cell r="A74">
            <v>1640</v>
          </cell>
          <cell r="B74" t="str">
            <v>RB051640</v>
          </cell>
          <cell r="C74" t="str">
            <v>RB051640-TANGLEWOOD NURSERY SCHOOL</v>
          </cell>
          <cell r="D74" t="str">
            <v>Pri</v>
          </cell>
          <cell r="E74">
            <v>43992.020000000019</v>
          </cell>
          <cell r="F74" t="str">
            <v>Y</v>
          </cell>
          <cell r="G74">
            <v>55669.239999999874</v>
          </cell>
          <cell r="H74">
            <v>11677.219999999856</v>
          </cell>
          <cell r="I74" t="str">
            <v>inc</v>
          </cell>
        </row>
        <row r="75">
          <cell r="A75">
            <v>1642</v>
          </cell>
          <cell r="B75" t="str">
            <v>RB051642</v>
          </cell>
          <cell r="C75" t="str">
            <v>RB051642-WOODCROFT NURSERY SCHOOL</v>
          </cell>
          <cell r="D75" t="str">
            <v>Pri</v>
          </cell>
          <cell r="E75">
            <v>190632.66999999993</v>
          </cell>
          <cell r="F75" t="str">
            <v>Y</v>
          </cell>
          <cell r="G75">
            <v>352808.92000000004</v>
          </cell>
          <cell r="H75">
            <v>162176.25000000012</v>
          </cell>
          <cell r="I75" t="str">
            <v>inc</v>
          </cell>
        </row>
        <row r="76">
          <cell r="A76">
            <v>1643</v>
          </cell>
          <cell r="B76" t="str">
            <v>RB051643</v>
          </cell>
          <cell r="C76" t="str">
            <v>RB051643-CHANCELLOR PARK PRIMARY</v>
          </cell>
          <cell r="D76" t="str">
            <v>Pri</v>
          </cell>
          <cell r="E76">
            <v>74382.899999999674</v>
          </cell>
          <cell r="F76" t="str">
            <v>Y</v>
          </cell>
          <cell r="G76">
            <v>36092.479999999981</v>
          </cell>
          <cell r="H76">
            <v>-38290.419999999693</v>
          </cell>
          <cell r="I76" t="str">
            <v>dec</v>
          </cell>
        </row>
        <row r="77">
          <cell r="A77">
            <v>1673</v>
          </cell>
          <cell r="B77" t="str">
            <v>RB051673</v>
          </cell>
          <cell r="C77" t="str">
            <v>RB051673-SPRINGFIELD PRIMARY SCHOOL</v>
          </cell>
          <cell r="D77" t="str">
            <v>Pri</v>
          </cell>
          <cell r="E77">
            <v>405477.1100000008</v>
          </cell>
          <cell r="F77" t="str">
            <v>Y</v>
          </cell>
          <cell r="G77">
            <v>167715.33999999985</v>
          </cell>
          <cell r="H77">
            <v>-237761.77000000095</v>
          </cell>
          <cell r="I77" t="str">
            <v>dec</v>
          </cell>
        </row>
        <row r="78">
          <cell r="A78">
            <v>1688</v>
          </cell>
          <cell r="B78" t="str">
            <v>RB051688</v>
          </cell>
          <cell r="C78" t="str">
            <v>RB051688-TRINITY ROAD PRIMARY SCHOOL</v>
          </cell>
          <cell r="D78" t="str">
            <v>Pri</v>
          </cell>
          <cell r="E78">
            <v>500224.89999999898</v>
          </cell>
          <cell r="F78" t="str">
            <v>Y</v>
          </cell>
          <cell r="G78">
            <v>436967.66999999993</v>
          </cell>
          <cell r="H78">
            <v>-63257.22999999905</v>
          </cell>
          <cell r="I78" t="str">
            <v>dec</v>
          </cell>
        </row>
        <row r="79">
          <cell r="A79">
            <v>1690</v>
          </cell>
          <cell r="B79" t="str">
            <v>RB051690</v>
          </cell>
          <cell r="C79" t="str">
            <v>RB051690-WESTLANDS CMMTY PRIMARY SCHOOL</v>
          </cell>
          <cell r="D79" t="str">
            <v>Pri</v>
          </cell>
          <cell r="E79">
            <v>484259.85000000056</v>
          </cell>
          <cell r="F79" t="str">
            <v>Y</v>
          </cell>
          <cell r="G79">
            <v>522212.39999999991</v>
          </cell>
          <cell r="H79">
            <v>37952.549999999348</v>
          </cell>
          <cell r="I79" t="str">
            <v>inc</v>
          </cell>
        </row>
        <row r="80">
          <cell r="A80">
            <v>1696</v>
          </cell>
          <cell r="B80" t="str">
            <v>RB051696</v>
          </cell>
          <cell r="C80" t="str">
            <v>RB051696-THE BISHOPS COE&amp;RC PRIMARY SCH</v>
          </cell>
          <cell r="D80" t="str">
            <v>Pri</v>
          </cell>
          <cell r="E80">
            <v>317004.06999999983</v>
          </cell>
          <cell r="F80" t="str">
            <v>Y</v>
          </cell>
          <cell r="G80">
            <v>82984.189999999944</v>
          </cell>
          <cell r="H80">
            <v>-234019.87999999989</v>
          </cell>
          <cell r="I80" t="str">
            <v>dec</v>
          </cell>
        </row>
        <row r="81">
          <cell r="A81">
            <v>1734</v>
          </cell>
          <cell r="B81" t="str">
            <v>RB051734</v>
          </cell>
          <cell r="C81" t="str">
            <v>RB051734-LIMES FARM JUNIOR SCHOOL</v>
          </cell>
          <cell r="D81" t="str">
            <v>Pri</v>
          </cell>
          <cell r="E81">
            <v>215366.84999999986</v>
          </cell>
          <cell r="F81" t="str">
            <v>Y</v>
          </cell>
          <cell r="G81">
            <v>173792.13000000012</v>
          </cell>
          <cell r="H81">
            <v>-41574.719999999739</v>
          </cell>
          <cell r="I81" t="str">
            <v>dec</v>
          </cell>
        </row>
        <row r="82">
          <cell r="A82">
            <v>1760</v>
          </cell>
          <cell r="B82" t="str">
            <v>RB051760</v>
          </cell>
          <cell r="C82" t="str">
            <v>RB051760-HOLY TRNTY&amp;ST NICHOLS COE VA-P</v>
          </cell>
          <cell r="D82" t="str">
            <v>Pri</v>
          </cell>
          <cell r="E82">
            <v>52846.380000000121</v>
          </cell>
          <cell r="F82" t="str">
            <v>Y</v>
          </cell>
          <cell r="G82">
            <v>17296.460000000079</v>
          </cell>
          <cell r="H82">
            <v>-35549.920000000042</v>
          </cell>
          <cell r="I82" t="str">
            <v>dec</v>
          </cell>
        </row>
        <row r="83">
          <cell r="A83">
            <v>1784</v>
          </cell>
          <cell r="B83" t="str">
            <v>RB051784</v>
          </cell>
          <cell r="C83" t="str">
            <v>RB051784-OAKWOOD INFANT SCHOOL</v>
          </cell>
          <cell r="D83" t="str">
            <v>Pri</v>
          </cell>
          <cell r="E83">
            <v>109039.44000000041</v>
          </cell>
          <cell r="F83" t="str">
            <v>Y</v>
          </cell>
          <cell r="G83">
            <v>114204.4599999995</v>
          </cell>
          <cell r="H83">
            <v>5165.0199999990873</v>
          </cell>
          <cell r="I83" t="str">
            <v>inc</v>
          </cell>
        </row>
        <row r="84">
          <cell r="A84">
            <v>1802</v>
          </cell>
          <cell r="B84" t="str">
            <v>RB051802</v>
          </cell>
          <cell r="C84" t="str">
            <v>RB051802-CLAVERING PRIMARY SCHOOL</v>
          </cell>
          <cell r="D84" t="str">
            <v>Pri</v>
          </cell>
          <cell r="E84">
            <v>4798.5900000003166</v>
          </cell>
          <cell r="F84" t="str">
            <v>Y</v>
          </cell>
          <cell r="G84">
            <v>-44987.690000000177</v>
          </cell>
          <cell r="H84">
            <v>-49786.280000000494</v>
          </cell>
          <cell r="I84" t="str">
            <v>dec</v>
          </cell>
        </row>
        <row r="85">
          <cell r="A85">
            <v>1808</v>
          </cell>
          <cell r="B85" t="str">
            <v>RB051808</v>
          </cell>
          <cell r="C85" t="str">
            <v>RB051808-ST PETERS COE VC PRIM-COGGSHLL</v>
          </cell>
          <cell r="D85" t="str">
            <v>Pri</v>
          </cell>
          <cell r="E85">
            <v>57117.089999999618</v>
          </cell>
          <cell r="F85" t="str">
            <v>Y</v>
          </cell>
          <cell r="G85">
            <v>47043.549999999814</v>
          </cell>
          <cell r="H85">
            <v>-10073.539999999804</v>
          </cell>
          <cell r="I85" t="str">
            <v>dec</v>
          </cell>
        </row>
        <row r="86">
          <cell r="A86">
            <v>1820</v>
          </cell>
          <cell r="B86" t="str">
            <v>RB051820</v>
          </cell>
          <cell r="C86" t="str">
            <v>RB051820-FRIARS GROVE PRIMARY SCHOOL</v>
          </cell>
          <cell r="D86" t="str">
            <v>Pri</v>
          </cell>
          <cell r="E86">
            <v>127892.02000000002</v>
          </cell>
          <cell r="F86" t="str">
            <v>Y</v>
          </cell>
          <cell r="G86">
            <v>185618.83999999985</v>
          </cell>
          <cell r="H86">
            <v>57726.819999999832</v>
          </cell>
          <cell r="I86" t="str">
            <v>inc</v>
          </cell>
        </row>
        <row r="87">
          <cell r="A87">
            <v>1822</v>
          </cell>
          <cell r="B87" t="str">
            <v>RB051822</v>
          </cell>
          <cell r="C87" t="str">
            <v>RB051822-GOSBECKS PRIMARY SCHOOL</v>
          </cell>
          <cell r="D87" t="str">
            <v>Pri</v>
          </cell>
          <cell r="E87">
            <v>270155.6399999999</v>
          </cell>
          <cell r="F87" t="str">
            <v>Y</v>
          </cell>
          <cell r="G87">
            <v>229765.79999999981</v>
          </cell>
          <cell r="H87">
            <v>-40389.840000000084</v>
          </cell>
          <cell r="I87" t="str">
            <v>dec</v>
          </cell>
        </row>
        <row r="88">
          <cell r="A88">
            <v>1824</v>
          </cell>
          <cell r="B88" t="str">
            <v>RB051824</v>
          </cell>
          <cell r="C88" t="str">
            <v>RB051824-HAMILTON PRIMARY SCHOOL</v>
          </cell>
          <cell r="D88" t="str">
            <v>Pri</v>
          </cell>
          <cell r="E88">
            <v>251251.75999999978</v>
          </cell>
          <cell r="F88" t="str">
            <v>Y</v>
          </cell>
          <cell r="G88">
            <v>234437.88000000035</v>
          </cell>
          <cell r="H88">
            <v>-16813.879999999423</v>
          </cell>
          <cell r="I88" t="str">
            <v>dec</v>
          </cell>
        </row>
        <row r="89">
          <cell r="A89">
            <v>1826</v>
          </cell>
          <cell r="B89" t="str">
            <v>RB051826</v>
          </cell>
          <cell r="C89" t="str">
            <v>RB051826-HAZELMERE JUNIOR SCHOOL</v>
          </cell>
          <cell r="D89" t="str">
            <v>Pri</v>
          </cell>
          <cell r="E89">
            <v>398801.37000000011</v>
          </cell>
          <cell r="F89" t="str">
            <v>Y</v>
          </cell>
          <cell r="G89">
            <v>438078.0700000003</v>
          </cell>
          <cell r="H89">
            <v>39276.700000000186</v>
          </cell>
          <cell r="I89" t="str">
            <v>inc</v>
          </cell>
        </row>
        <row r="90">
          <cell r="A90">
            <v>1828</v>
          </cell>
          <cell r="B90" t="str">
            <v>RB051828</v>
          </cell>
          <cell r="C90" t="str">
            <v>RB051828-HAZELMERE INFANT SCH&amp;NURSERY</v>
          </cell>
          <cell r="D90" t="str">
            <v>Pri</v>
          </cell>
          <cell r="E90">
            <v>-39780.729999999981</v>
          </cell>
          <cell r="F90" t="str">
            <v>Y</v>
          </cell>
          <cell r="G90">
            <v>-84855.719999999506</v>
          </cell>
          <cell r="H90">
            <v>-45074.989999999525</v>
          </cell>
          <cell r="I90" t="str">
            <v>dec</v>
          </cell>
        </row>
        <row r="91">
          <cell r="A91">
            <v>1832</v>
          </cell>
          <cell r="B91" t="str">
            <v>RB051832</v>
          </cell>
          <cell r="C91" t="str">
            <v>RB051832-KENDALL COE PRIMARY SCHOOL</v>
          </cell>
          <cell r="D91" t="str">
            <v>Pri</v>
          </cell>
          <cell r="E91">
            <v>156674.52000000025</v>
          </cell>
          <cell r="F91" t="str">
            <v>Y</v>
          </cell>
          <cell r="G91">
            <v>132861.55000000005</v>
          </cell>
          <cell r="H91">
            <v>-23812.970000000205</v>
          </cell>
          <cell r="I91" t="str">
            <v>dec</v>
          </cell>
        </row>
        <row r="92">
          <cell r="A92">
            <v>1836</v>
          </cell>
          <cell r="B92" t="str">
            <v>RB051836</v>
          </cell>
          <cell r="C92" t="str">
            <v>RB051836-KING'S FORD INFANT SCH&amp;NURSERY</v>
          </cell>
          <cell r="D92" t="str">
            <v>Pri</v>
          </cell>
          <cell r="E92">
            <v>43859.299999999814</v>
          </cell>
          <cell r="F92" t="str">
            <v>Y</v>
          </cell>
          <cell r="G92">
            <v>9317.6599999999162</v>
          </cell>
          <cell r="H92">
            <v>-34541.639999999898</v>
          </cell>
          <cell r="I92" t="str">
            <v>dec</v>
          </cell>
        </row>
        <row r="93">
          <cell r="A93">
            <v>1838</v>
          </cell>
          <cell r="B93" t="str">
            <v>RB051838</v>
          </cell>
          <cell r="C93" t="str">
            <v>RB051838-LEXDEN PRIMARY SCHOOL</v>
          </cell>
          <cell r="D93" t="str">
            <v>Pri</v>
          </cell>
          <cell r="E93">
            <v>155131.94000000018</v>
          </cell>
          <cell r="F93" t="str">
            <v>Y</v>
          </cell>
          <cell r="G93">
            <v>154865.52000000002</v>
          </cell>
          <cell r="H93">
            <v>-266.42000000015832</v>
          </cell>
          <cell r="I93" t="str">
            <v>dec</v>
          </cell>
        </row>
        <row r="94">
          <cell r="A94">
            <v>1844</v>
          </cell>
          <cell r="B94" t="str">
            <v>RB051844</v>
          </cell>
          <cell r="C94" t="str">
            <v>RB051844-MONTGOMERY JUNIOR SCHOOL</v>
          </cell>
          <cell r="D94" t="str">
            <v>Pri</v>
          </cell>
          <cell r="E94">
            <v>428470.0700000003</v>
          </cell>
          <cell r="F94" t="str">
            <v>Y</v>
          </cell>
          <cell r="G94">
            <v>397345.6799999997</v>
          </cell>
          <cell r="H94">
            <v>-31124.390000000596</v>
          </cell>
          <cell r="I94" t="str">
            <v>dec</v>
          </cell>
        </row>
        <row r="95">
          <cell r="A95">
            <v>1846</v>
          </cell>
          <cell r="B95" t="str">
            <v>RB051846</v>
          </cell>
          <cell r="C95" t="str">
            <v>RB051846-MONTGOMERY INFANT SCH&amp;NURSERY</v>
          </cell>
          <cell r="D95" t="str">
            <v>Pri</v>
          </cell>
          <cell r="E95">
            <v>287781.89999999991</v>
          </cell>
          <cell r="F95" t="str">
            <v>Y</v>
          </cell>
          <cell r="G95">
            <v>217894.6799999997</v>
          </cell>
          <cell r="H95">
            <v>-69887.220000000205</v>
          </cell>
          <cell r="I95" t="str">
            <v>dec</v>
          </cell>
        </row>
        <row r="96">
          <cell r="A96">
            <v>1848</v>
          </cell>
          <cell r="B96" t="str">
            <v>RB051848</v>
          </cell>
          <cell r="C96" t="str">
            <v>RB051848-MYLAND PRIMARY SCHOOL</v>
          </cell>
          <cell r="D96" t="str">
            <v>Pri</v>
          </cell>
          <cell r="E96">
            <v>163296.4700000002</v>
          </cell>
          <cell r="F96" t="str">
            <v>Y</v>
          </cell>
          <cell r="G96">
            <v>45437.359999999637</v>
          </cell>
          <cell r="H96">
            <v>-117859.11000000057</v>
          </cell>
          <cell r="I96" t="str">
            <v>dec</v>
          </cell>
        </row>
        <row r="97">
          <cell r="A97">
            <v>1850</v>
          </cell>
          <cell r="B97" t="str">
            <v>RB051850</v>
          </cell>
          <cell r="C97" t="str">
            <v>RB051850-NORTH PRIMARY SCH&amp;NURSERY</v>
          </cell>
          <cell r="D97" t="str">
            <v>Pri</v>
          </cell>
          <cell r="E97">
            <v>54250.799999999348</v>
          </cell>
          <cell r="F97" t="str">
            <v>Y</v>
          </cell>
          <cell r="G97">
            <v>73876.950000000652</v>
          </cell>
          <cell r="H97">
            <v>19626.150000001304</v>
          </cell>
          <cell r="I97" t="str">
            <v>inc</v>
          </cell>
        </row>
        <row r="98">
          <cell r="A98">
            <v>1852</v>
          </cell>
          <cell r="B98" t="str">
            <v>RB051852</v>
          </cell>
          <cell r="C98" t="str">
            <v>RB051852-OLDHEATH COMMUNITY PRIMARY SCH</v>
          </cell>
          <cell r="D98" t="str">
            <v>Pri</v>
          </cell>
          <cell r="E98">
            <v>190721.21000000043</v>
          </cell>
          <cell r="F98" t="str">
            <v>Y</v>
          </cell>
          <cell r="G98">
            <v>245686.54000000027</v>
          </cell>
          <cell r="H98">
            <v>54965.329999999842</v>
          </cell>
          <cell r="I98" t="str">
            <v>inc</v>
          </cell>
        </row>
        <row r="99">
          <cell r="A99">
            <v>1854</v>
          </cell>
          <cell r="B99" t="str">
            <v>RB051854</v>
          </cell>
          <cell r="C99" t="str">
            <v>RB051854-PARSONS HEATH COE VC PRIMARY</v>
          </cell>
          <cell r="D99" t="str">
            <v>Pri</v>
          </cell>
          <cell r="E99">
            <v>29339.410000000149</v>
          </cell>
          <cell r="F99" t="str">
            <v>Y</v>
          </cell>
          <cell r="G99">
            <v>62937.439999999944</v>
          </cell>
          <cell r="H99">
            <v>33598.029999999795</v>
          </cell>
          <cell r="I99" t="str">
            <v>inc</v>
          </cell>
        </row>
        <row r="100">
          <cell r="A100">
            <v>1856</v>
          </cell>
          <cell r="B100" t="str">
            <v>RB051856</v>
          </cell>
          <cell r="C100" t="str">
            <v>RB051856-PRETTYGATE JUNIOR SCHOOL</v>
          </cell>
          <cell r="D100" t="str">
            <v>Pri</v>
          </cell>
          <cell r="E100">
            <v>279556.84000000032</v>
          </cell>
          <cell r="F100" t="str">
            <v>Y</v>
          </cell>
          <cell r="G100">
            <v>285022.13000000012</v>
          </cell>
          <cell r="H100">
            <v>5465.2899999998044</v>
          </cell>
          <cell r="I100" t="str">
            <v>inc</v>
          </cell>
        </row>
        <row r="101">
          <cell r="A101">
            <v>1858</v>
          </cell>
          <cell r="B101" t="str">
            <v>RB051858</v>
          </cell>
          <cell r="C101" t="str">
            <v>RB051858-PRETTYGATE INFANT SCHOOL</v>
          </cell>
          <cell r="D101" t="str">
            <v>Pri</v>
          </cell>
          <cell r="E101">
            <v>28917.820000000065</v>
          </cell>
          <cell r="F101" t="str">
            <v>Y</v>
          </cell>
          <cell r="G101">
            <v>110851.8600000001</v>
          </cell>
          <cell r="H101">
            <v>81934.040000000037</v>
          </cell>
          <cell r="I101" t="str">
            <v>inc</v>
          </cell>
        </row>
        <row r="102">
          <cell r="A102">
            <v>1860</v>
          </cell>
          <cell r="B102" t="str">
            <v>RB051860</v>
          </cell>
          <cell r="C102" t="str">
            <v>RB051860-ROACH VALE PRIMARY SCHOOL</v>
          </cell>
          <cell r="D102" t="str">
            <v>Pri</v>
          </cell>
          <cell r="E102">
            <v>210302.80000000005</v>
          </cell>
          <cell r="F102" t="str">
            <v>Y</v>
          </cell>
          <cell r="G102">
            <v>135154.16999999969</v>
          </cell>
          <cell r="H102">
            <v>-75148.630000000354</v>
          </cell>
          <cell r="I102" t="str">
            <v>dec</v>
          </cell>
        </row>
        <row r="103">
          <cell r="A103">
            <v>1870</v>
          </cell>
          <cell r="B103" t="str">
            <v>RB051870</v>
          </cell>
          <cell r="C103" t="str">
            <v>RB051870-ST GEORGE'S PRIMARY SCH &amp; NURS</v>
          </cell>
          <cell r="D103" t="str">
            <v>Pri</v>
          </cell>
          <cell r="E103">
            <v>455938.58999999985</v>
          </cell>
          <cell r="F103" t="str">
            <v>Y</v>
          </cell>
          <cell r="G103">
            <v>756818.49000000115</v>
          </cell>
          <cell r="H103">
            <v>300879.9000000013</v>
          </cell>
          <cell r="I103" t="str">
            <v>inc</v>
          </cell>
        </row>
        <row r="104">
          <cell r="A104">
            <v>1876</v>
          </cell>
          <cell r="B104" t="str">
            <v>RB051876</v>
          </cell>
          <cell r="C104" t="str">
            <v>RB051876-ST JOHN'S COE (VC) PRIM -COLCH</v>
          </cell>
          <cell r="D104" t="str">
            <v>Pri</v>
          </cell>
          <cell r="E104">
            <v>183835.97999999975</v>
          </cell>
          <cell r="F104" t="str">
            <v>Y</v>
          </cell>
          <cell r="G104">
            <v>162090.15000000037</v>
          </cell>
          <cell r="H104">
            <v>-21745.829999999376</v>
          </cell>
          <cell r="I104" t="str">
            <v>dec</v>
          </cell>
        </row>
        <row r="105">
          <cell r="A105">
            <v>1878</v>
          </cell>
          <cell r="B105" t="str">
            <v>RB051878</v>
          </cell>
          <cell r="C105" t="str">
            <v>RB051878-ST JOHN'S GREEN PRIMARY SCHOOL</v>
          </cell>
          <cell r="D105" t="str">
            <v>Pri</v>
          </cell>
          <cell r="E105">
            <v>524943.51999999955</v>
          </cell>
          <cell r="F105" t="str">
            <v>Y</v>
          </cell>
          <cell r="G105">
            <v>682368.18000000156</v>
          </cell>
          <cell r="H105">
            <v>157424.66000000201</v>
          </cell>
          <cell r="I105" t="str">
            <v>inc</v>
          </cell>
        </row>
        <row r="106">
          <cell r="A106">
            <v>1880</v>
          </cell>
          <cell r="B106" t="str">
            <v>RB051880</v>
          </cell>
          <cell r="C106" t="str">
            <v>RB051880-ST MICHAEL'S PRIM SCH&amp; NURSERY</v>
          </cell>
          <cell r="D106" t="str">
            <v>Pri</v>
          </cell>
          <cell r="E106">
            <v>555987.98999999929</v>
          </cell>
          <cell r="F106" t="str">
            <v>Y</v>
          </cell>
          <cell r="G106">
            <v>496286.75999999978</v>
          </cell>
          <cell r="H106">
            <v>-59701.229999999516</v>
          </cell>
          <cell r="I106" t="str">
            <v>dec</v>
          </cell>
        </row>
        <row r="107">
          <cell r="A107">
            <v>1888</v>
          </cell>
          <cell r="B107" t="str">
            <v>RB051888</v>
          </cell>
          <cell r="C107" t="str">
            <v>RB051888-QUEEN BOUDICA PRIMARY</v>
          </cell>
          <cell r="D107" t="str">
            <v>Pri</v>
          </cell>
          <cell r="E107">
            <v>-32270.129999999888</v>
          </cell>
          <cell r="F107" t="str">
            <v>Y</v>
          </cell>
          <cell r="G107">
            <v>-32878.910000000149</v>
          </cell>
          <cell r="H107">
            <v>-608.78000000026077</v>
          </cell>
          <cell r="I107" t="str">
            <v>dec</v>
          </cell>
        </row>
        <row r="108">
          <cell r="A108">
            <v>1950</v>
          </cell>
          <cell r="B108" t="str">
            <v>RB051950</v>
          </cell>
          <cell r="C108" t="str">
            <v>RB051950-COLD NORTON PRIMARY SCHOOL</v>
          </cell>
          <cell r="D108" t="str">
            <v>Pri</v>
          </cell>
          <cell r="E108">
            <v>29632.419999999693</v>
          </cell>
          <cell r="F108" t="str">
            <v>Y</v>
          </cell>
          <cell r="G108">
            <v>78241.060000000056</v>
          </cell>
          <cell r="H108">
            <v>48608.640000000363</v>
          </cell>
          <cell r="I108" t="str">
            <v>inc</v>
          </cell>
        </row>
        <row r="109">
          <cell r="A109">
            <v>1966</v>
          </cell>
          <cell r="B109" t="str">
            <v>RB051966</v>
          </cell>
          <cell r="C109" t="str">
            <v>RB051966-COPFORD COE(VC)PRIMARY SCHOOL</v>
          </cell>
          <cell r="D109" t="str">
            <v>Pri</v>
          </cell>
          <cell r="E109">
            <v>303007.60000000009</v>
          </cell>
          <cell r="F109" t="str">
            <v>Y</v>
          </cell>
          <cell r="G109">
            <v>291279.13000000012</v>
          </cell>
          <cell r="H109">
            <v>-11728.469999999972</v>
          </cell>
          <cell r="I109" t="str">
            <v>dec</v>
          </cell>
        </row>
        <row r="110">
          <cell r="A110">
            <v>1974</v>
          </cell>
          <cell r="B110" t="str">
            <v>RB051974</v>
          </cell>
          <cell r="C110" t="str">
            <v>RB051974-COOPERSALE&amp;THYDON GARNON COE P</v>
          </cell>
          <cell r="D110" t="str">
            <v>Pri</v>
          </cell>
          <cell r="E110">
            <v>165096.22000000044</v>
          </cell>
          <cell r="F110" t="str">
            <v>Y</v>
          </cell>
          <cell r="G110">
            <v>121063.60000000009</v>
          </cell>
          <cell r="H110">
            <v>-44032.620000000345</v>
          </cell>
          <cell r="I110" t="str">
            <v>dec</v>
          </cell>
        </row>
        <row r="111">
          <cell r="A111">
            <v>2070</v>
          </cell>
          <cell r="B111" t="str">
            <v>RB052070</v>
          </cell>
          <cell r="C111" t="str">
            <v>RB052070-DANBURY PARK CMMTY PRIMARY SCH</v>
          </cell>
          <cell r="D111" t="str">
            <v>Pri</v>
          </cell>
          <cell r="E111">
            <v>79567.489999999758</v>
          </cell>
          <cell r="F111" t="str">
            <v>Y</v>
          </cell>
          <cell r="G111">
            <v>128785.25000000023</v>
          </cell>
          <cell r="H111">
            <v>49217.760000000475</v>
          </cell>
          <cell r="I111" t="str">
            <v>inc</v>
          </cell>
        </row>
        <row r="112">
          <cell r="A112">
            <v>2072</v>
          </cell>
          <cell r="B112" t="str">
            <v>RB052072</v>
          </cell>
          <cell r="C112" t="str">
            <v>RB052072-ST JOHN'S COE VC PRIMA-DANBURY</v>
          </cell>
          <cell r="D112" t="str">
            <v>Pri</v>
          </cell>
          <cell r="E112">
            <v>72163.959999999963</v>
          </cell>
          <cell r="F112" t="str">
            <v>Y</v>
          </cell>
          <cell r="G112">
            <v>120108.98000000021</v>
          </cell>
          <cell r="H112">
            <v>47945.020000000251</v>
          </cell>
          <cell r="I112" t="str">
            <v>inc</v>
          </cell>
        </row>
        <row r="113">
          <cell r="A113">
            <v>2092</v>
          </cell>
          <cell r="B113" t="str">
            <v>RB052092</v>
          </cell>
          <cell r="C113" t="str">
            <v>RB052092-DEDHAM COE VC PRIMARY SCHOOL</v>
          </cell>
          <cell r="D113" t="str">
            <v>Pri</v>
          </cell>
          <cell r="E113">
            <v>47773.030000000028</v>
          </cell>
          <cell r="F113" t="str">
            <v>Y</v>
          </cell>
          <cell r="G113">
            <v>112066.98000000021</v>
          </cell>
          <cell r="H113">
            <v>64293.950000000186</v>
          </cell>
          <cell r="I113" t="str">
            <v>inc</v>
          </cell>
        </row>
        <row r="114">
          <cell r="A114">
            <v>2102</v>
          </cell>
          <cell r="B114" t="str">
            <v>RB052102</v>
          </cell>
          <cell r="C114" t="str">
            <v>RB052102-DODDINGHURST INFANTS</v>
          </cell>
          <cell r="D114" t="str">
            <v>Pri</v>
          </cell>
          <cell r="E114">
            <v>38592.389999999898</v>
          </cell>
          <cell r="F114" t="str">
            <v>Y</v>
          </cell>
          <cell r="G114">
            <v>76222.580000000191</v>
          </cell>
          <cell r="H114">
            <v>37630.190000000293</v>
          </cell>
          <cell r="I114" t="str">
            <v>inc</v>
          </cell>
        </row>
        <row r="115">
          <cell r="A115">
            <v>2114</v>
          </cell>
          <cell r="B115" t="str">
            <v>RB052114</v>
          </cell>
          <cell r="C115" t="str">
            <v>RB052114-DOWNHAM COE VC PRIMARY SCHOOL</v>
          </cell>
          <cell r="D115" t="str">
            <v>Pri</v>
          </cell>
          <cell r="E115">
            <v>49281.580000000075</v>
          </cell>
          <cell r="F115" t="str">
            <v>Y</v>
          </cell>
          <cell r="G115">
            <v>51843.469999999739</v>
          </cell>
          <cell r="H115">
            <v>2561.8899999996647</v>
          </cell>
          <cell r="I115" t="str">
            <v>inc</v>
          </cell>
        </row>
        <row r="116">
          <cell r="A116">
            <v>2168</v>
          </cell>
          <cell r="B116" t="str">
            <v>RB052168</v>
          </cell>
          <cell r="C116" t="str">
            <v>RB052168-ST LAWRENCE COE PRIMA-ROWHEDGE</v>
          </cell>
          <cell r="D116" t="str">
            <v>Pri</v>
          </cell>
          <cell r="E116">
            <v>390163.03</v>
          </cell>
          <cell r="F116" t="str">
            <v>Y</v>
          </cell>
          <cell r="G116">
            <v>436214.7200000002</v>
          </cell>
          <cell r="H116">
            <v>46051.690000000177</v>
          </cell>
          <cell r="I116" t="str">
            <v>inc</v>
          </cell>
        </row>
        <row r="117">
          <cell r="A117">
            <v>2176</v>
          </cell>
          <cell r="B117" t="str">
            <v>RB052176</v>
          </cell>
          <cell r="C117" t="str">
            <v>RB052176-EAST HANNINGFIELD COE PRIMARY</v>
          </cell>
          <cell r="D117" t="str">
            <v>Pri</v>
          </cell>
          <cell r="E117">
            <v>82258.859999999986</v>
          </cell>
          <cell r="F117" t="str">
            <v>Y</v>
          </cell>
          <cell r="G117">
            <v>42522.080000000191</v>
          </cell>
          <cell r="H117">
            <v>-39736.779999999795</v>
          </cell>
          <cell r="I117" t="str">
            <v>dec</v>
          </cell>
        </row>
        <row r="118">
          <cell r="A118">
            <v>2200</v>
          </cell>
          <cell r="B118" t="str">
            <v>RB052200</v>
          </cell>
          <cell r="C118" t="str">
            <v>RB052200-ELSENHAM COE VC PRIMARY SCHOOL</v>
          </cell>
          <cell r="D118" t="str">
            <v>Pri</v>
          </cell>
          <cell r="E118">
            <v>348512.04000000004</v>
          </cell>
          <cell r="F118" t="str">
            <v>Y</v>
          </cell>
          <cell r="G118">
            <v>223622.74999999953</v>
          </cell>
          <cell r="H118">
            <v>-124889.2900000005</v>
          </cell>
          <cell r="I118" t="str">
            <v>dec</v>
          </cell>
        </row>
        <row r="119">
          <cell r="A119">
            <v>2211</v>
          </cell>
          <cell r="B119" t="str">
            <v>RB052211</v>
          </cell>
          <cell r="C119" t="str">
            <v>RB052211-EPPING COUNTY PRIMARY</v>
          </cell>
          <cell r="D119" t="str">
            <v>Pri</v>
          </cell>
          <cell r="E119">
            <v>28162.429999999702</v>
          </cell>
          <cell r="F119" t="str">
            <v>Y</v>
          </cell>
          <cell r="G119">
            <v>103007.70999999996</v>
          </cell>
          <cell r="H119">
            <v>74845.280000000261</v>
          </cell>
          <cell r="I119" t="str">
            <v>inc</v>
          </cell>
        </row>
        <row r="120">
          <cell r="A120">
            <v>2250</v>
          </cell>
          <cell r="B120" t="str">
            <v>RB052250</v>
          </cell>
          <cell r="C120" t="str">
            <v>RB052250-FARNHAM COE PRIMARY SCHOOL</v>
          </cell>
          <cell r="D120" t="str">
            <v>Pri</v>
          </cell>
          <cell r="E120">
            <v>110498.64999999991</v>
          </cell>
          <cell r="F120" t="str">
            <v>Y</v>
          </cell>
          <cell r="G120">
            <v>79955.490000000049</v>
          </cell>
          <cell r="H120">
            <v>-30543.159999999858</v>
          </cell>
          <cell r="I120" t="str">
            <v>dec</v>
          </cell>
        </row>
        <row r="121">
          <cell r="A121">
            <v>2266</v>
          </cell>
          <cell r="B121" t="str">
            <v>RB052266</v>
          </cell>
          <cell r="C121" t="str">
            <v>RB052266-FELSTED PRIMARY SCHOOL</v>
          </cell>
          <cell r="D121" t="str">
            <v>Pri</v>
          </cell>
          <cell r="E121">
            <v>309878.94000000018</v>
          </cell>
          <cell r="F121" t="str">
            <v>Y</v>
          </cell>
          <cell r="G121">
            <v>256903.33000000007</v>
          </cell>
          <cell r="H121">
            <v>-52975.610000000102</v>
          </cell>
          <cell r="I121" t="str">
            <v>dec</v>
          </cell>
        </row>
        <row r="122">
          <cell r="A122">
            <v>2282</v>
          </cell>
          <cell r="B122" t="str">
            <v>RB052282</v>
          </cell>
          <cell r="C122" t="str">
            <v>RB052282-FINGRINGHOE COE(VA)PRIMARY SCH</v>
          </cell>
          <cell r="D122" t="str">
            <v>Pri</v>
          </cell>
          <cell r="E122">
            <v>117363.47000000009</v>
          </cell>
          <cell r="F122" t="str">
            <v>Y</v>
          </cell>
          <cell r="G122">
            <v>125053.82999999984</v>
          </cell>
          <cell r="H122">
            <v>7690.3599999997532</v>
          </cell>
          <cell r="I122" t="str">
            <v>inc</v>
          </cell>
        </row>
        <row r="123">
          <cell r="A123">
            <v>2334</v>
          </cell>
          <cell r="B123" t="str">
            <v>RB052334</v>
          </cell>
          <cell r="C123" t="str">
            <v>RB052334-DR WALKERS COE(VC)PRIM-FYFIELD</v>
          </cell>
          <cell r="D123" t="str">
            <v>Pri</v>
          </cell>
          <cell r="E123">
            <v>63942.760000000126</v>
          </cell>
          <cell r="F123" t="str">
            <v>Y</v>
          </cell>
          <cell r="G123">
            <v>76775.100000000093</v>
          </cell>
          <cell r="H123">
            <v>12832.339999999967</v>
          </cell>
          <cell r="I123" t="str">
            <v>inc</v>
          </cell>
        </row>
        <row r="124">
          <cell r="A124">
            <v>2370</v>
          </cell>
          <cell r="B124" t="str">
            <v>RB052370</v>
          </cell>
          <cell r="C124" t="str">
            <v>RB052370-GALLEYWOOD INFANT SCHOOL</v>
          </cell>
          <cell r="D124" t="str">
            <v>Pri</v>
          </cell>
          <cell r="E124">
            <v>49963.110000000102</v>
          </cell>
          <cell r="F124" t="str">
            <v>Y</v>
          </cell>
          <cell r="G124">
            <v>84109.739999999758</v>
          </cell>
          <cell r="H124">
            <v>34146.629999999655</v>
          </cell>
          <cell r="I124" t="str">
            <v>inc</v>
          </cell>
        </row>
        <row r="125">
          <cell r="A125">
            <v>2372</v>
          </cell>
          <cell r="B125" t="str">
            <v>RB052372</v>
          </cell>
          <cell r="C125" t="str">
            <v>RB052372-ST MICHAEL'S COE (VA) JUNIOR</v>
          </cell>
          <cell r="D125" t="str">
            <v>Pri</v>
          </cell>
          <cell r="E125">
            <v>52509.340000000317</v>
          </cell>
          <cell r="F125" t="str">
            <v>Y</v>
          </cell>
          <cell r="G125">
            <v>108017.72999999998</v>
          </cell>
          <cell r="H125">
            <v>55508.389999999665</v>
          </cell>
          <cell r="I125" t="str">
            <v>inc</v>
          </cell>
        </row>
        <row r="126">
          <cell r="A126">
            <v>2450</v>
          </cell>
          <cell r="B126" t="str">
            <v>RB052450</v>
          </cell>
          <cell r="C126" t="str">
            <v>RB052450-BADDOW HALL JUNIOR SCHOOL</v>
          </cell>
          <cell r="D126" t="str">
            <v>Pri</v>
          </cell>
          <cell r="E126">
            <v>250793.9299999997</v>
          </cell>
          <cell r="F126" t="str">
            <v>Y</v>
          </cell>
          <cell r="G126">
            <v>216183.35999999987</v>
          </cell>
          <cell r="H126">
            <v>-34610.569999999832</v>
          </cell>
          <cell r="I126" t="str">
            <v>dec</v>
          </cell>
        </row>
        <row r="127">
          <cell r="A127">
            <v>2452</v>
          </cell>
          <cell r="B127" t="str">
            <v>RB052452</v>
          </cell>
          <cell r="C127" t="str">
            <v>RB052452-BADDOW HALL INFANT SCHOOL</v>
          </cell>
          <cell r="D127" t="str">
            <v>Pri</v>
          </cell>
          <cell r="E127">
            <v>196934.04999999981</v>
          </cell>
          <cell r="F127" t="str">
            <v>Y</v>
          </cell>
          <cell r="G127">
            <v>203129.16000000015</v>
          </cell>
          <cell r="H127">
            <v>6195.1100000003353</v>
          </cell>
          <cell r="I127" t="str">
            <v>inc</v>
          </cell>
        </row>
        <row r="128">
          <cell r="A128">
            <v>2454</v>
          </cell>
          <cell r="B128" t="str">
            <v>RB052454</v>
          </cell>
          <cell r="C128" t="str">
            <v>RB052454-BEEHIVE LANE CMMTY PRIMARY SCH</v>
          </cell>
          <cell r="D128" t="str">
            <v>Pri</v>
          </cell>
          <cell r="E128">
            <v>105218.66999999993</v>
          </cell>
          <cell r="F128" t="str">
            <v>Y</v>
          </cell>
          <cell r="G128">
            <v>78082.260000000009</v>
          </cell>
          <cell r="H128">
            <v>-27136.409999999916</v>
          </cell>
          <cell r="I128" t="str">
            <v>dec</v>
          </cell>
        </row>
        <row r="129">
          <cell r="A129">
            <v>2480</v>
          </cell>
          <cell r="B129" t="str">
            <v>RB052480</v>
          </cell>
          <cell r="C129" t="str">
            <v>RB052480-GREAT BARDFIELD PRIMARY SCHOOL</v>
          </cell>
          <cell r="D129" t="str">
            <v>Pri</v>
          </cell>
          <cell r="E129">
            <v>40198.990000000107</v>
          </cell>
          <cell r="F129" t="str">
            <v>Y</v>
          </cell>
          <cell r="G129">
            <v>30403.010000000126</v>
          </cell>
          <cell r="H129">
            <v>-9795.9799999999814</v>
          </cell>
          <cell r="I129" t="str">
            <v>dec</v>
          </cell>
        </row>
        <row r="130">
          <cell r="A130">
            <v>2496</v>
          </cell>
          <cell r="B130" t="str">
            <v>RB052496</v>
          </cell>
          <cell r="C130" t="str">
            <v>RB052496-ST GEORGE'S COE PRM-GT BROMLEY</v>
          </cell>
          <cell r="D130" t="str">
            <v>Pri</v>
          </cell>
          <cell r="E130">
            <v>127597.98999999976</v>
          </cell>
          <cell r="F130" t="str">
            <v>Y</v>
          </cell>
          <cell r="G130">
            <v>128772.07000000007</v>
          </cell>
          <cell r="H130">
            <v>1174.0800000003073</v>
          </cell>
          <cell r="I130" t="str">
            <v>inc</v>
          </cell>
        </row>
        <row r="131">
          <cell r="A131">
            <v>2512</v>
          </cell>
          <cell r="B131" t="str">
            <v>RB052512</v>
          </cell>
          <cell r="C131" t="str">
            <v>RB052512-GT EASTON COE(VA)PRIMARY SCHL</v>
          </cell>
          <cell r="D131" t="str">
            <v>Pri</v>
          </cell>
          <cell r="E131">
            <v>47626.649999999674</v>
          </cell>
          <cell r="F131" t="str">
            <v>Y</v>
          </cell>
          <cell r="G131">
            <v>82430.040000000037</v>
          </cell>
          <cell r="H131">
            <v>34803.390000000363</v>
          </cell>
          <cell r="I131" t="str">
            <v>inc</v>
          </cell>
        </row>
        <row r="132">
          <cell r="A132">
            <v>2528</v>
          </cell>
          <cell r="B132" t="str">
            <v>RB052528</v>
          </cell>
          <cell r="C132" t="str">
            <v>RB052528-THE BISHOP WILLIAM WRD COE PRM</v>
          </cell>
          <cell r="D132" t="str">
            <v>Pri</v>
          </cell>
          <cell r="E132">
            <v>44363.459999999963</v>
          </cell>
          <cell r="F132" t="str">
            <v>Y</v>
          </cell>
          <cell r="G132">
            <v>38058.510000000475</v>
          </cell>
          <cell r="H132">
            <v>-6304.9499999994878</v>
          </cell>
          <cell r="I132" t="str">
            <v>dec</v>
          </cell>
        </row>
        <row r="133">
          <cell r="A133">
            <v>2536</v>
          </cell>
          <cell r="B133" t="str">
            <v>RB052536</v>
          </cell>
          <cell r="C133" t="str">
            <v>RB052536-GT LEIGHS PRIMARY SCHOOL</v>
          </cell>
          <cell r="D133" t="str">
            <v>Pri</v>
          </cell>
          <cell r="E133">
            <v>220944.53000000003</v>
          </cell>
          <cell r="F133" t="str">
            <v>Y</v>
          </cell>
          <cell r="G133">
            <v>154406.8899999999</v>
          </cell>
          <cell r="H133">
            <v>-66537.64000000013</v>
          </cell>
          <cell r="I133" t="str">
            <v>dec</v>
          </cell>
        </row>
        <row r="134">
          <cell r="A134">
            <v>2544</v>
          </cell>
          <cell r="B134" t="str">
            <v>RB052544</v>
          </cell>
          <cell r="C134" t="str">
            <v>RB052544-ST GILES' COE PRIMARY SCHOOL</v>
          </cell>
          <cell r="D134" t="str">
            <v>Pri</v>
          </cell>
          <cell r="E134">
            <v>86476.699999999837</v>
          </cell>
          <cell r="F134" t="str">
            <v>Y</v>
          </cell>
          <cell r="G134">
            <v>136615.89000000001</v>
          </cell>
          <cell r="H134">
            <v>50139.190000000177</v>
          </cell>
          <cell r="I134" t="str">
            <v>inc</v>
          </cell>
        </row>
        <row r="135">
          <cell r="A135">
            <v>2552</v>
          </cell>
          <cell r="B135" t="str">
            <v>RB052552</v>
          </cell>
          <cell r="C135" t="str">
            <v>RB052552-ALL SAINTS COE(VA)PR-GRT OAKLY</v>
          </cell>
          <cell r="D135" t="str">
            <v>Pri</v>
          </cell>
          <cell r="E135">
            <v>142511.03000000014</v>
          </cell>
          <cell r="F135" t="str">
            <v>Y</v>
          </cell>
          <cell r="G135">
            <v>167017.35000000021</v>
          </cell>
          <cell r="H135">
            <v>24506.320000000065</v>
          </cell>
          <cell r="I135" t="str">
            <v>inc</v>
          </cell>
        </row>
        <row r="136">
          <cell r="A136">
            <v>2560</v>
          </cell>
          <cell r="B136" t="str">
            <v>RB052560</v>
          </cell>
          <cell r="C136" t="str">
            <v>RB052560-GREAT SAMPFORD PRIMARY SCHOOL</v>
          </cell>
          <cell r="D136" t="str">
            <v>Pri</v>
          </cell>
          <cell r="E136">
            <v>162928.28999999992</v>
          </cell>
          <cell r="F136" t="str">
            <v>Y</v>
          </cell>
          <cell r="G136">
            <v>152856.39000000001</v>
          </cell>
          <cell r="H136">
            <v>-10071.899999999907</v>
          </cell>
          <cell r="I136" t="str">
            <v>dec</v>
          </cell>
        </row>
        <row r="137">
          <cell r="A137">
            <v>2568</v>
          </cell>
          <cell r="B137" t="str">
            <v>RB052568</v>
          </cell>
          <cell r="C137" t="str">
            <v>RB052568-GREAT TEY COE (VC) PRIMARY SCH</v>
          </cell>
          <cell r="D137" t="str">
            <v>Pri</v>
          </cell>
          <cell r="E137">
            <v>27882.380000000121</v>
          </cell>
          <cell r="F137" t="str">
            <v>Y</v>
          </cell>
          <cell r="G137">
            <v>76342.63</v>
          </cell>
          <cell r="H137">
            <v>48460.249999999884</v>
          </cell>
          <cell r="I137" t="str">
            <v>inc</v>
          </cell>
        </row>
        <row r="138">
          <cell r="A138">
            <v>2592</v>
          </cell>
          <cell r="B138" t="str">
            <v>RB052592</v>
          </cell>
          <cell r="C138" t="str">
            <v>RB052592-GREAT WALTHAM COE VC PRIMARY</v>
          </cell>
          <cell r="D138" t="str">
            <v>Pri</v>
          </cell>
          <cell r="E138">
            <v>98166.249999999767</v>
          </cell>
          <cell r="F138" t="str">
            <v>Y</v>
          </cell>
          <cell r="G138">
            <v>130459.46999999997</v>
          </cell>
          <cell r="H138">
            <v>32293.220000000205</v>
          </cell>
          <cell r="I138" t="str">
            <v>inc</v>
          </cell>
        </row>
        <row r="139">
          <cell r="A139">
            <v>2682</v>
          </cell>
          <cell r="B139" t="str">
            <v>RB052682</v>
          </cell>
          <cell r="C139" t="str">
            <v>RB052682-HOLY TRINITY COE(VC)PRIM-HALST</v>
          </cell>
          <cell r="D139" t="str">
            <v>Pri</v>
          </cell>
          <cell r="E139">
            <v>102369.43000000017</v>
          </cell>
          <cell r="F139" t="str">
            <v>Y</v>
          </cell>
          <cell r="G139">
            <v>189219.51999999979</v>
          </cell>
          <cell r="H139">
            <v>86850.089999999618</v>
          </cell>
          <cell r="I139" t="str">
            <v>inc</v>
          </cell>
        </row>
        <row r="140">
          <cell r="A140">
            <v>2706</v>
          </cell>
          <cell r="B140" t="str">
            <v>RB052706</v>
          </cell>
          <cell r="C140" t="str">
            <v>RB052706-CHURCH LANGLEY COMMTY PRIMARY</v>
          </cell>
          <cell r="D140" t="str">
            <v>Pri</v>
          </cell>
          <cell r="E140">
            <v>568967.03000000073</v>
          </cell>
          <cell r="F140" t="str">
            <v>Y</v>
          </cell>
          <cell r="G140">
            <v>597962.87000000058</v>
          </cell>
          <cell r="H140">
            <v>28995.839999999851</v>
          </cell>
          <cell r="I140" t="str">
            <v>inc</v>
          </cell>
        </row>
        <row r="141">
          <cell r="A141">
            <v>2708</v>
          </cell>
          <cell r="B141" t="str">
            <v>RB052708</v>
          </cell>
          <cell r="C141" t="str">
            <v>RB052708-CHURCHGATE COE(VA)PRIM-HARLOW</v>
          </cell>
          <cell r="D141" t="str">
            <v>Pri</v>
          </cell>
          <cell r="E141">
            <v>308564.79000000027</v>
          </cell>
          <cell r="F141" t="str">
            <v>Y</v>
          </cell>
          <cell r="G141">
            <v>227515.14999999991</v>
          </cell>
          <cell r="H141">
            <v>-81049.640000000363</v>
          </cell>
          <cell r="I141" t="str">
            <v>dec</v>
          </cell>
        </row>
        <row r="142">
          <cell r="A142">
            <v>2715</v>
          </cell>
          <cell r="B142" t="str">
            <v>RB052715</v>
          </cell>
          <cell r="C142" t="str">
            <v>RB052715-HARE STREET PRIMARY SCHOOL</v>
          </cell>
          <cell r="D142" t="str">
            <v>Pri</v>
          </cell>
          <cell r="E142">
            <v>60786.579999999143</v>
          </cell>
          <cell r="F142" t="str">
            <v>Y</v>
          </cell>
          <cell r="G142">
            <v>181313.91999999993</v>
          </cell>
          <cell r="H142">
            <v>120527.34000000078</v>
          </cell>
          <cell r="I142" t="str">
            <v>inc</v>
          </cell>
        </row>
        <row r="143">
          <cell r="A143">
            <v>2842</v>
          </cell>
          <cell r="B143" t="str">
            <v>RB052842</v>
          </cell>
          <cell r="C143" t="str">
            <v>RB052842-ALL SAINTS COE(VA)PR-DOVERCORT</v>
          </cell>
          <cell r="D143" t="str">
            <v>Pri</v>
          </cell>
          <cell r="E143">
            <v>162209.3200000003</v>
          </cell>
          <cell r="F143" t="str">
            <v>Y</v>
          </cell>
          <cell r="G143">
            <v>74860.959999999963</v>
          </cell>
          <cell r="H143">
            <v>-87348.360000000335</v>
          </cell>
          <cell r="I143" t="str">
            <v>dec</v>
          </cell>
        </row>
        <row r="144">
          <cell r="A144">
            <v>2846</v>
          </cell>
          <cell r="B144" t="str">
            <v>RB052846</v>
          </cell>
          <cell r="C144" t="str">
            <v>RB052846-SPRING MEADOW PRIMARY SCHOOL</v>
          </cell>
          <cell r="D144" t="str">
            <v>Pri</v>
          </cell>
          <cell r="E144">
            <v>259357.35000000009</v>
          </cell>
          <cell r="F144" t="str">
            <v>Y</v>
          </cell>
          <cell r="G144">
            <v>189043.67000000039</v>
          </cell>
          <cell r="H144">
            <v>-70313.679999999702</v>
          </cell>
          <cell r="I144" t="str">
            <v>dec</v>
          </cell>
        </row>
        <row r="145">
          <cell r="A145">
            <v>2848</v>
          </cell>
          <cell r="B145" t="str">
            <v>RB052848</v>
          </cell>
          <cell r="C145" t="str">
            <v>RB052848-HARWICH COMMTY PRIM SCH&amp;NURSER</v>
          </cell>
          <cell r="D145" t="str">
            <v>Pri</v>
          </cell>
          <cell r="E145">
            <v>135016.13999999966</v>
          </cell>
          <cell r="F145" t="str">
            <v>Y</v>
          </cell>
          <cell r="G145">
            <v>133908.08999999962</v>
          </cell>
          <cell r="H145">
            <v>-1108.0500000000466</v>
          </cell>
          <cell r="I145" t="str">
            <v>dec</v>
          </cell>
        </row>
        <row r="146">
          <cell r="A146">
            <v>2856</v>
          </cell>
          <cell r="B146" t="str">
            <v>RB052856</v>
          </cell>
          <cell r="C146" t="str">
            <v>RB052856-MAYFLOWER PRIMARY SCHOOL</v>
          </cell>
          <cell r="D146" t="str">
            <v>Pri</v>
          </cell>
          <cell r="E146">
            <v>565253.63999999966</v>
          </cell>
          <cell r="F146" t="str">
            <v>Y</v>
          </cell>
          <cell r="G146">
            <v>505088.27</v>
          </cell>
          <cell r="H146">
            <v>-60165.369999999646</v>
          </cell>
          <cell r="I146" t="str">
            <v>dec</v>
          </cell>
        </row>
        <row r="147">
          <cell r="A147">
            <v>2870</v>
          </cell>
          <cell r="B147" t="str">
            <v>RB052870</v>
          </cell>
          <cell r="C147" t="str">
            <v>RB052870-ST MARYS COE(VA)PR-HATFIELD BD</v>
          </cell>
          <cell r="D147" t="str">
            <v>Pri</v>
          </cell>
          <cell r="E147">
            <v>67596.789999999921</v>
          </cell>
          <cell r="F147" t="str">
            <v>Y</v>
          </cell>
          <cell r="G147">
            <v>129299.71999999997</v>
          </cell>
          <cell r="H147">
            <v>61702.930000000051</v>
          </cell>
          <cell r="I147" t="str">
            <v>inc</v>
          </cell>
        </row>
        <row r="148">
          <cell r="A148">
            <v>2886</v>
          </cell>
          <cell r="B148" t="str">
            <v>RB052886</v>
          </cell>
          <cell r="C148" t="str">
            <v>RB052886-HATFIELD PEVEREL INFANT SCHOOL</v>
          </cell>
          <cell r="D148" t="str">
            <v>Pri</v>
          </cell>
          <cell r="E148">
            <v>32017.389999999665</v>
          </cell>
          <cell r="F148" t="str">
            <v>Y</v>
          </cell>
          <cell r="G148">
            <v>98555.490000000224</v>
          </cell>
          <cell r="H148">
            <v>66538.100000000559</v>
          </cell>
          <cell r="I148" t="str">
            <v>inc</v>
          </cell>
        </row>
        <row r="149">
          <cell r="A149">
            <v>2912</v>
          </cell>
          <cell r="B149" t="str">
            <v>RB052912</v>
          </cell>
          <cell r="C149" t="str">
            <v>RB052912-HENHAM &amp; UGLEY SCHOOL</v>
          </cell>
          <cell r="D149" t="str">
            <v>Pri</v>
          </cell>
          <cell r="E149">
            <v>237038.44000000041</v>
          </cell>
          <cell r="F149" t="str">
            <v>Y</v>
          </cell>
          <cell r="G149">
            <v>247858.02000000002</v>
          </cell>
          <cell r="H149">
            <v>10819.579999999609</v>
          </cell>
          <cell r="I149" t="str">
            <v>inc</v>
          </cell>
        </row>
        <row r="150">
          <cell r="A150">
            <v>2944</v>
          </cell>
          <cell r="B150" t="str">
            <v>RB052944</v>
          </cell>
          <cell r="C150" t="str">
            <v>RB052944-HIGHWOOD PRIMARY SCHOOL</v>
          </cell>
          <cell r="D150" t="str">
            <v>Pri</v>
          </cell>
          <cell r="E150">
            <v>143877.05999999994</v>
          </cell>
          <cell r="F150" t="str">
            <v>Y</v>
          </cell>
          <cell r="G150">
            <v>138081.26000000024</v>
          </cell>
          <cell r="H150">
            <v>-5795.7999999996973</v>
          </cell>
          <cell r="I150" t="str">
            <v>dec</v>
          </cell>
        </row>
        <row r="151">
          <cell r="A151">
            <v>2975</v>
          </cell>
          <cell r="B151" t="str">
            <v>RB052975</v>
          </cell>
          <cell r="C151" t="str">
            <v>RB052975-RIVERSIDE PRIMARY SCHOOL</v>
          </cell>
          <cell r="D151" t="str">
            <v>Pri</v>
          </cell>
          <cell r="E151">
            <v>233738.320000001</v>
          </cell>
          <cell r="F151" t="str">
            <v>Y</v>
          </cell>
          <cell r="G151">
            <v>99155.600000000093</v>
          </cell>
          <cell r="H151">
            <v>-134582.7200000009</v>
          </cell>
          <cell r="I151" t="str">
            <v>dec</v>
          </cell>
        </row>
        <row r="152">
          <cell r="A152">
            <v>2988</v>
          </cell>
          <cell r="B152" t="str">
            <v>RB052988</v>
          </cell>
          <cell r="C152" t="str">
            <v>RB052988-WILLOWBROOK PRIMARY SCHOOL</v>
          </cell>
          <cell r="D152" t="str">
            <v>Pri</v>
          </cell>
          <cell r="E152">
            <v>199817.41000000061</v>
          </cell>
          <cell r="F152" t="str">
            <v>Y</v>
          </cell>
          <cell r="G152">
            <v>141656.7899999998</v>
          </cell>
          <cell r="H152">
            <v>-58160.62000000081</v>
          </cell>
          <cell r="I152" t="str">
            <v>dec</v>
          </cell>
        </row>
        <row r="153">
          <cell r="A153">
            <v>2992</v>
          </cell>
          <cell r="B153" t="str">
            <v>RB052992</v>
          </cell>
          <cell r="C153" t="str">
            <v>RB052992-LONG RIDINGS PRIMARY SCHOOL</v>
          </cell>
          <cell r="D153" t="str">
            <v>Pri</v>
          </cell>
          <cell r="E153">
            <v>95085.459999999031</v>
          </cell>
          <cell r="F153" t="str">
            <v>Y</v>
          </cell>
          <cell r="G153">
            <v>109772.89999999991</v>
          </cell>
          <cell r="H153">
            <v>14687.440000000875</v>
          </cell>
          <cell r="I153" t="str">
            <v>inc</v>
          </cell>
        </row>
        <row r="154">
          <cell r="A154">
            <v>2996</v>
          </cell>
          <cell r="B154" t="str">
            <v>RB052996</v>
          </cell>
          <cell r="C154" t="str">
            <v>RB052996-ST JOSEPH THE WORKER RC PRIM</v>
          </cell>
          <cell r="D154" t="str">
            <v>Pri</v>
          </cell>
          <cell r="E154">
            <v>114866.06000000006</v>
          </cell>
          <cell r="F154" t="str">
            <v>Y</v>
          </cell>
          <cell r="G154">
            <v>194116.4600000002</v>
          </cell>
          <cell r="H154">
            <v>79250.40000000014</v>
          </cell>
          <cell r="I154" t="str">
            <v>inc</v>
          </cell>
        </row>
        <row r="155">
          <cell r="A155">
            <v>3064</v>
          </cell>
          <cell r="B155" t="str">
            <v>RB053064</v>
          </cell>
          <cell r="C155" t="str">
            <v>RB053064-INGRAVE JOHNSTONE COE(VA)PRIM</v>
          </cell>
          <cell r="D155" t="str">
            <v>Pri</v>
          </cell>
          <cell r="E155">
            <v>83866.040000000037</v>
          </cell>
          <cell r="F155" t="str">
            <v>Y</v>
          </cell>
          <cell r="G155">
            <v>97613.689999999944</v>
          </cell>
          <cell r="H155">
            <v>13747.649999999907</v>
          </cell>
          <cell r="I155" t="str">
            <v>inc</v>
          </cell>
        </row>
        <row r="156">
          <cell r="A156">
            <v>3176</v>
          </cell>
          <cell r="B156" t="str">
            <v>RB053176</v>
          </cell>
          <cell r="C156" t="str">
            <v>RB053176-MILLHOUSE PRIMARY SCHOOL</v>
          </cell>
          <cell r="D156" t="str">
            <v>Pri</v>
          </cell>
          <cell r="E156">
            <v>1049376.5100000007</v>
          </cell>
          <cell r="F156" t="str">
            <v>Y</v>
          </cell>
          <cell r="G156">
            <v>1034743.6599999992</v>
          </cell>
          <cell r="H156">
            <v>-14632.85000000149</v>
          </cell>
          <cell r="I156" t="str">
            <v>dec</v>
          </cell>
        </row>
        <row r="157">
          <cell r="A157">
            <v>3216</v>
          </cell>
          <cell r="B157" t="str">
            <v>RB053216</v>
          </cell>
          <cell r="C157" t="str">
            <v>RB053216-LANGHAM PRIMARY SCHOOL</v>
          </cell>
          <cell r="D157" t="str">
            <v>Pri</v>
          </cell>
          <cell r="E157">
            <v>6883.0900000002002</v>
          </cell>
          <cell r="F157" t="str">
            <v>Y</v>
          </cell>
          <cell r="G157">
            <v>6609.3800000000047</v>
          </cell>
          <cell r="H157">
            <v>-273.71000000019558</v>
          </cell>
          <cell r="I157" t="str">
            <v>dec</v>
          </cell>
        </row>
        <row r="158">
          <cell r="A158">
            <v>3234</v>
          </cell>
          <cell r="B158" t="str">
            <v>RB053234</v>
          </cell>
          <cell r="C158" t="str">
            <v>RB053234-HIGHFIELDS PRIMARY SCHOOL</v>
          </cell>
          <cell r="D158" t="str">
            <v>Pri</v>
          </cell>
          <cell r="E158">
            <v>98064.14000000013</v>
          </cell>
          <cell r="F158" t="str">
            <v>Y</v>
          </cell>
          <cell r="G158">
            <v>54384.810000000056</v>
          </cell>
          <cell r="H158">
            <v>-43679.330000000075</v>
          </cell>
          <cell r="I158" t="str">
            <v>dec</v>
          </cell>
        </row>
        <row r="159">
          <cell r="A159">
            <v>3246</v>
          </cell>
          <cell r="B159" t="str">
            <v>RB053246</v>
          </cell>
          <cell r="C159" t="str">
            <v>RB053246-LAYER-DE-LA-HAYE COE (VC) PRIM</v>
          </cell>
          <cell r="D159" t="str">
            <v>Pri</v>
          </cell>
          <cell r="E159">
            <v>93819.770000000251</v>
          </cell>
          <cell r="F159" t="str">
            <v>Y</v>
          </cell>
          <cell r="G159">
            <v>122374.71999999997</v>
          </cell>
          <cell r="H159">
            <v>28554.949999999721</v>
          </cell>
          <cell r="I159" t="str">
            <v>inc</v>
          </cell>
        </row>
        <row r="160">
          <cell r="A160">
            <v>3262</v>
          </cell>
          <cell r="B160" t="str">
            <v>RB053262</v>
          </cell>
          <cell r="C160" t="str">
            <v>RB053262-LITTLE HALLINGBURY COE(VA)PRY</v>
          </cell>
          <cell r="D160" t="str">
            <v>Pri</v>
          </cell>
          <cell r="E160">
            <v>20036.089999999967</v>
          </cell>
          <cell r="F160" t="str">
            <v>Y</v>
          </cell>
          <cell r="G160">
            <v>37609.720000000088</v>
          </cell>
          <cell r="H160">
            <v>17573.630000000121</v>
          </cell>
          <cell r="I160" t="str">
            <v>inc</v>
          </cell>
        </row>
        <row r="161">
          <cell r="A161">
            <v>3278</v>
          </cell>
          <cell r="B161" t="str">
            <v>RB053278</v>
          </cell>
          <cell r="C161" t="str">
            <v>RB053278-LITTLE WALTHAM COE(VA) PRIMARY</v>
          </cell>
          <cell r="D161" t="str">
            <v>Pri</v>
          </cell>
          <cell r="E161">
            <v>228940.94999999972</v>
          </cell>
          <cell r="F161" t="str">
            <v>Y</v>
          </cell>
          <cell r="G161">
            <v>224667.21999999997</v>
          </cell>
          <cell r="H161">
            <v>-4273.7299999997485</v>
          </cell>
          <cell r="I161" t="str">
            <v>dec</v>
          </cell>
        </row>
        <row r="162">
          <cell r="A162">
            <v>3332</v>
          </cell>
          <cell r="B162" t="str">
            <v>RB053332</v>
          </cell>
          <cell r="C162" t="str">
            <v>RB053332-ALL SAINTS MALDON COE VC PRIMA</v>
          </cell>
          <cell r="D162" t="str">
            <v>Pri</v>
          </cell>
          <cell r="E162">
            <v>82190.310000000522</v>
          </cell>
          <cell r="F162" t="str">
            <v>Y</v>
          </cell>
          <cell r="G162">
            <v>69559.89000000013</v>
          </cell>
          <cell r="H162">
            <v>-12630.420000000391</v>
          </cell>
          <cell r="I162" t="str">
            <v>dec</v>
          </cell>
        </row>
        <row r="163">
          <cell r="A163">
            <v>3336</v>
          </cell>
          <cell r="B163" t="str">
            <v>RB053336</v>
          </cell>
          <cell r="C163" t="str">
            <v>RB053336-WENTWORTH PRIMARY SCHOOL</v>
          </cell>
          <cell r="D163" t="str">
            <v>Pri</v>
          </cell>
          <cell r="E163">
            <v>168988.8599999994</v>
          </cell>
          <cell r="F163" t="str">
            <v>Y</v>
          </cell>
          <cell r="G163">
            <v>217824.88000000035</v>
          </cell>
          <cell r="H163">
            <v>48836.02000000095</v>
          </cell>
          <cell r="I163" t="str">
            <v>inc</v>
          </cell>
        </row>
        <row r="164">
          <cell r="A164">
            <v>3338</v>
          </cell>
          <cell r="B164" t="str">
            <v>RB053338</v>
          </cell>
          <cell r="C164" t="str">
            <v>RB053338-ST FRANCIS R C PRIMARY-MALDON</v>
          </cell>
          <cell r="D164" t="str">
            <v>Pri</v>
          </cell>
          <cell r="E164">
            <v>-45918.579999999842</v>
          </cell>
          <cell r="F164" t="str">
            <v>Y</v>
          </cell>
          <cell r="G164">
            <v>69046.100000000093</v>
          </cell>
          <cell r="H164">
            <v>114964.67999999993</v>
          </cell>
          <cell r="I164" t="str">
            <v>inc</v>
          </cell>
        </row>
        <row r="165">
          <cell r="A165">
            <v>3350</v>
          </cell>
          <cell r="B165" t="str">
            <v>RB053350</v>
          </cell>
          <cell r="C165" t="str">
            <v>RB053350-MANUDEN PRIMARY SCHOOL</v>
          </cell>
          <cell r="D165" t="str">
            <v>Pri</v>
          </cell>
          <cell r="E165">
            <v>-138858.52000000014</v>
          </cell>
          <cell r="F165" t="str">
            <v>Y</v>
          </cell>
          <cell r="G165">
            <v>9711.7599999998929</v>
          </cell>
          <cell r="H165">
            <v>148570.28000000003</v>
          </cell>
          <cell r="I165" t="str">
            <v>inc</v>
          </cell>
        </row>
        <row r="166">
          <cell r="A166">
            <v>3370</v>
          </cell>
          <cell r="B166" t="str">
            <v>RB053370</v>
          </cell>
          <cell r="C166" t="str">
            <v>RB053370-MATCHING GREEN COE VC PRIMARY</v>
          </cell>
          <cell r="D166" t="str">
            <v>Pri</v>
          </cell>
          <cell r="E166">
            <v>97831.60999999987</v>
          </cell>
          <cell r="F166" t="str">
            <v>Y</v>
          </cell>
          <cell r="G166">
            <v>77562.760000000126</v>
          </cell>
          <cell r="H166">
            <v>-20268.849999999744</v>
          </cell>
          <cell r="I166" t="str">
            <v>dec</v>
          </cell>
        </row>
        <row r="167">
          <cell r="A167">
            <v>3402</v>
          </cell>
          <cell r="B167" t="str">
            <v>RB053402</v>
          </cell>
          <cell r="C167" t="str">
            <v>RB053402-MORETON COE VA PRIMARY SCHOOL</v>
          </cell>
          <cell r="D167" t="str">
            <v>Pri</v>
          </cell>
          <cell r="E167">
            <v>88432.220000000205</v>
          </cell>
          <cell r="F167" t="str">
            <v>Y</v>
          </cell>
          <cell r="G167">
            <v>-37637.65000000014</v>
          </cell>
          <cell r="H167">
            <v>-126069.87000000034</v>
          </cell>
          <cell r="I167" t="str">
            <v>dec</v>
          </cell>
        </row>
        <row r="168">
          <cell r="A168">
            <v>3440</v>
          </cell>
          <cell r="B168" t="str">
            <v>RB053440</v>
          </cell>
          <cell r="C168" t="str">
            <v>RB053440-NAZEING PRIMARY SCHOOL</v>
          </cell>
          <cell r="D168" t="str">
            <v>Pri</v>
          </cell>
          <cell r="E168">
            <v>21986.729999999749</v>
          </cell>
          <cell r="F168" t="str">
            <v>Y</v>
          </cell>
          <cell r="G168">
            <v>64861.790000000037</v>
          </cell>
          <cell r="H168">
            <v>42875.060000000289</v>
          </cell>
          <cell r="I168" t="str">
            <v>inc</v>
          </cell>
        </row>
        <row r="169">
          <cell r="A169">
            <v>3456</v>
          </cell>
          <cell r="B169" t="str">
            <v>RB053456</v>
          </cell>
          <cell r="C169" t="str">
            <v>RB053456-NEWPORT PRIMARY SCHOOL</v>
          </cell>
          <cell r="D169" t="str">
            <v>Pri</v>
          </cell>
          <cell r="E169">
            <v>-3995.8799999998882</v>
          </cell>
          <cell r="F169" t="str">
            <v>Y</v>
          </cell>
          <cell r="G169">
            <v>41532.089999999851</v>
          </cell>
          <cell r="H169">
            <v>45527.969999999739</v>
          </cell>
          <cell r="I169" t="str">
            <v>inc</v>
          </cell>
        </row>
        <row r="170">
          <cell r="A170">
            <v>3574</v>
          </cell>
          <cell r="B170" t="str">
            <v>RB053574</v>
          </cell>
          <cell r="C170" t="str">
            <v>RB053574-ST JOHN BAPTIST COE(VA)PR-PEBM</v>
          </cell>
          <cell r="D170" t="str">
            <v>Pri</v>
          </cell>
          <cell r="E170">
            <v>47312.920000000158</v>
          </cell>
          <cell r="F170" t="str">
            <v>Y</v>
          </cell>
          <cell r="G170">
            <v>67698.599999999977</v>
          </cell>
          <cell r="H170">
            <v>20385.679999999818</v>
          </cell>
          <cell r="I170" t="str">
            <v>inc</v>
          </cell>
        </row>
        <row r="171">
          <cell r="A171">
            <v>3590</v>
          </cell>
          <cell r="B171" t="str">
            <v>RB053590</v>
          </cell>
          <cell r="C171" t="str">
            <v>RB053590-EVERSLEY PRIMARY SCHOOL</v>
          </cell>
          <cell r="D171" t="str">
            <v>Pri</v>
          </cell>
          <cell r="E171">
            <v>592952.24000000022</v>
          </cell>
          <cell r="F171" t="str">
            <v>Y</v>
          </cell>
          <cell r="G171">
            <v>667482.85999999987</v>
          </cell>
          <cell r="H171">
            <v>74530.619999999646</v>
          </cell>
          <cell r="I171" t="str">
            <v>inc</v>
          </cell>
        </row>
        <row r="172">
          <cell r="A172">
            <v>3670</v>
          </cell>
          <cell r="B172" t="str">
            <v>RB053670</v>
          </cell>
          <cell r="C172" t="str">
            <v>RB053670-RADWINTER COE(VA)PRIMARY SCHL</v>
          </cell>
          <cell r="D172" t="str">
            <v>Pri</v>
          </cell>
          <cell r="E172">
            <v>8400.4400000000605</v>
          </cell>
          <cell r="F172" t="str">
            <v>Y</v>
          </cell>
          <cell r="G172">
            <v>12025.060000000172</v>
          </cell>
          <cell r="H172">
            <v>3624.6200000001118</v>
          </cell>
          <cell r="I172" t="str">
            <v>inc</v>
          </cell>
        </row>
        <row r="173">
          <cell r="A173">
            <v>3704</v>
          </cell>
          <cell r="B173" t="str">
            <v>RB053704</v>
          </cell>
          <cell r="C173" t="str">
            <v>RB053704-DOWNHALL PRIMARY SCHOOL</v>
          </cell>
          <cell r="D173" t="str">
            <v>Pri</v>
          </cell>
          <cell r="E173">
            <v>182768.28000000003</v>
          </cell>
          <cell r="F173" t="str">
            <v>Y</v>
          </cell>
          <cell r="G173">
            <v>95229.799999999814</v>
          </cell>
          <cell r="H173">
            <v>-87538.480000000214</v>
          </cell>
          <cell r="I173" t="str">
            <v>dec</v>
          </cell>
        </row>
        <row r="174">
          <cell r="A174">
            <v>3706</v>
          </cell>
          <cell r="B174" t="str">
            <v>RB053706</v>
          </cell>
          <cell r="C174" t="str">
            <v>RB053706-EDWARD FRANCIS PRIMARY SCHOOL</v>
          </cell>
          <cell r="D174" t="str">
            <v>Pri</v>
          </cell>
          <cell r="E174">
            <v>364065.36000000034</v>
          </cell>
          <cell r="F174" t="str">
            <v>Y</v>
          </cell>
          <cell r="G174">
            <v>300846.71999999974</v>
          </cell>
          <cell r="H174">
            <v>-63218.640000000596</v>
          </cell>
          <cell r="I174" t="str">
            <v>dec</v>
          </cell>
        </row>
        <row r="175">
          <cell r="A175">
            <v>3750</v>
          </cell>
          <cell r="B175" t="str">
            <v>RB053750</v>
          </cell>
          <cell r="C175" t="str">
            <v>RB053750-RETTENDON PRIMARY SCHOOL</v>
          </cell>
          <cell r="D175" t="str">
            <v>Pri</v>
          </cell>
          <cell r="E175">
            <v>79591.279999999912</v>
          </cell>
          <cell r="F175" t="str">
            <v>Y</v>
          </cell>
          <cell r="G175">
            <v>120177.75999999978</v>
          </cell>
          <cell r="H175">
            <v>40586.479999999865</v>
          </cell>
          <cell r="I175" t="str">
            <v>inc</v>
          </cell>
        </row>
        <row r="176">
          <cell r="A176">
            <v>3758</v>
          </cell>
          <cell r="B176" t="str">
            <v>RB053758</v>
          </cell>
          <cell r="C176" t="str">
            <v>RB053758-RICKLING COE(VC)PRIMARY SCHOOL</v>
          </cell>
          <cell r="D176" t="str">
            <v>Pri</v>
          </cell>
          <cell r="E176">
            <v>155251.53999999969</v>
          </cell>
          <cell r="F176" t="str">
            <v>Y</v>
          </cell>
          <cell r="G176">
            <v>106390.5199999999</v>
          </cell>
          <cell r="H176">
            <v>-48861.019999999786</v>
          </cell>
          <cell r="I176" t="str">
            <v>dec</v>
          </cell>
        </row>
        <row r="177">
          <cell r="A177">
            <v>3788</v>
          </cell>
          <cell r="B177" t="str">
            <v>RB053788</v>
          </cell>
          <cell r="C177" t="str">
            <v>RB053788-HOLT FARM INFANT SCHOOL</v>
          </cell>
          <cell r="D177" t="str">
            <v>Pri</v>
          </cell>
          <cell r="E177">
            <v>147326.99999999977</v>
          </cell>
          <cell r="F177" t="str">
            <v>Y</v>
          </cell>
          <cell r="G177">
            <v>137460.39999999967</v>
          </cell>
          <cell r="H177">
            <v>-9866.6000000000931</v>
          </cell>
          <cell r="I177" t="str">
            <v>dec</v>
          </cell>
        </row>
        <row r="178">
          <cell r="A178">
            <v>3884</v>
          </cell>
          <cell r="B178" t="str">
            <v>RB053884</v>
          </cell>
          <cell r="C178" t="str">
            <v>RB053884-ST MARY'S COE(VA)PR-SFFRN WLDN</v>
          </cell>
          <cell r="D178" t="str">
            <v>Pri</v>
          </cell>
          <cell r="E178">
            <v>19099.429999999935</v>
          </cell>
          <cell r="F178" t="str">
            <v>Y</v>
          </cell>
          <cell r="G178">
            <v>64217.339999999851</v>
          </cell>
          <cell r="H178">
            <v>45117.909999999916</v>
          </cell>
          <cell r="I178" t="str">
            <v>inc</v>
          </cell>
        </row>
        <row r="179">
          <cell r="A179">
            <v>3908</v>
          </cell>
          <cell r="B179" t="str">
            <v>RB053908</v>
          </cell>
          <cell r="C179" t="str">
            <v>RB053908-SHEERING COE VC PRIMARY SCHOOL</v>
          </cell>
          <cell r="D179" t="str">
            <v>Pri</v>
          </cell>
          <cell r="E179">
            <v>-9926.2300000000978</v>
          </cell>
          <cell r="F179" t="str">
            <v>Y</v>
          </cell>
          <cell r="G179">
            <v>0</v>
          </cell>
          <cell r="H179">
            <v>9926.2300000000978</v>
          </cell>
          <cell r="I179" t="str">
            <v>inc</v>
          </cell>
        </row>
        <row r="180">
          <cell r="A180">
            <v>3932</v>
          </cell>
          <cell r="B180" t="str">
            <v>RB053932</v>
          </cell>
          <cell r="C180" t="str">
            <v>RB053932-ST PETERS COE(VA)PRM-SIBLE HED</v>
          </cell>
          <cell r="D180" t="str">
            <v>Pri</v>
          </cell>
          <cell r="E180">
            <v>52274.669999999925</v>
          </cell>
          <cell r="F180" t="str">
            <v>Y</v>
          </cell>
          <cell r="G180">
            <v>102842.07999999984</v>
          </cell>
          <cell r="H180">
            <v>50567.409999999916</v>
          </cell>
          <cell r="I180" t="str">
            <v>inc</v>
          </cell>
        </row>
        <row r="181">
          <cell r="A181">
            <v>4132</v>
          </cell>
          <cell r="B181" t="str">
            <v>RB054132</v>
          </cell>
          <cell r="C181" t="str">
            <v>RB054132-ST PETERS COE(VA)PRM-STH WEALD</v>
          </cell>
          <cell r="D181" t="str">
            <v>Pri</v>
          </cell>
          <cell r="E181">
            <v>203027.25</v>
          </cell>
          <cell r="F181" t="str">
            <v>Y</v>
          </cell>
          <cell r="G181">
            <v>171873.0700000003</v>
          </cell>
          <cell r="H181">
            <v>-31154.179999999702</v>
          </cell>
          <cell r="I181" t="str">
            <v>dec</v>
          </cell>
        </row>
        <row r="182">
          <cell r="A182">
            <v>4148</v>
          </cell>
          <cell r="B182" t="str">
            <v>RB054148</v>
          </cell>
          <cell r="C182" t="str">
            <v>RB054148-ST JOSEPH'S R C PRIM-S WOODHAM</v>
          </cell>
          <cell r="D182" t="str">
            <v>Pri</v>
          </cell>
          <cell r="E182">
            <v>-62143.800000000047</v>
          </cell>
          <cell r="F182" t="str">
            <v>Y</v>
          </cell>
          <cell r="G182">
            <v>20924.439999999478</v>
          </cell>
          <cell r="H182">
            <v>83068.239999999525</v>
          </cell>
          <cell r="I182" t="str">
            <v>inc</v>
          </cell>
        </row>
        <row r="183">
          <cell r="A183">
            <v>4150</v>
          </cell>
          <cell r="B183" t="str">
            <v>RB054150</v>
          </cell>
          <cell r="C183" t="str">
            <v>RB054150-TRINITY ST MARYS COE VA PR-SWF</v>
          </cell>
          <cell r="D183" t="str">
            <v>Pri</v>
          </cell>
          <cell r="E183">
            <v>233904.40000000014</v>
          </cell>
          <cell r="F183" t="str">
            <v>Y</v>
          </cell>
          <cell r="G183">
            <v>262721.80999999982</v>
          </cell>
          <cell r="H183">
            <v>28817.409999999683</v>
          </cell>
          <cell r="I183" t="str">
            <v>inc</v>
          </cell>
        </row>
        <row r="184">
          <cell r="A184">
            <v>4200</v>
          </cell>
          <cell r="B184" t="str">
            <v>RB054200</v>
          </cell>
          <cell r="C184" t="str">
            <v>RB054200-BENTFIELD PRIMARY SCHOOL</v>
          </cell>
          <cell r="D184" t="str">
            <v>Pri</v>
          </cell>
          <cell r="E184">
            <v>109170.20000000042</v>
          </cell>
          <cell r="F184" t="str">
            <v>Y</v>
          </cell>
          <cell r="G184">
            <v>20231.869999999413</v>
          </cell>
          <cell r="H184">
            <v>-88938.330000001006</v>
          </cell>
          <cell r="I184" t="str">
            <v>dec</v>
          </cell>
        </row>
        <row r="185">
          <cell r="A185">
            <v>4216</v>
          </cell>
          <cell r="B185" t="str">
            <v>RB054216</v>
          </cell>
          <cell r="C185" t="str">
            <v>RB054216-STANWAY PRIMARY SCHOOL</v>
          </cell>
          <cell r="D185" t="str">
            <v>Pri</v>
          </cell>
          <cell r="E185">
            <v>181940.64000000013</v>
          </cell>
          <cell r="F185" t="str">
            <v>Y</v>
          </cell>
          <cell r="G185">
            <v>193057.80000000028</v>
          </cell>
          <cell r="H185">
            <v>11117.160000000149</v>
          </cell>
          <cell r="I185" t="str">
            <v>inc</v>
          </cell>
        </row>
        <row r="186">
          <cell r="A186">
            <v>4218</v>
          </cell>
          <cell r="B186" t="str">
            <v>RB054218</v>
          </cell>
          <cell r="C186" t="str">
            <v>RB054218-STANWAY FIVEWAYS PRIMARY SCH</v>
          </cell>
          <cell r="D186" t="str">
            <v>Pri</v>
          </cell>
          <cell r="E186">
            <v>433126.98000000045</v>
          </cell>
          <cell r="F186" t="str">
            <v>Y</v>
          </cell>
          <cell r="G186">
            <v>561344.16000000015</v>
          </cell>
          <cell r="H186">
            <v>128217.1799999997</v>
          </cell>
          <cell r="I186" t="str">
            <v>inc</v>
          </cell>
        </row>
        <row r="187">
          <cell r="A187">
            <v>4238</v>
          </cell>
          <cell r="B187" t="str">
            <v>RB054238</v>
          </cell>
          <cell r="C187" t="str">
            <v>RB054238-STEBBING PRIMARY SCHOOL</v>
          </cell>
          <cell r="D187" t="str">
            <v>Pri</v>
          </cell>
          <cell r="E187">
            <v>79286.569999999832</v>
          </cell>
          <cell r="F187" t="str">
            <v>Y</v>
          </cell>
          <cell r="G187">
            <v>54120.460000000196</v>
          </cell>
          <cell r="H187">
            <v>-25166.109999999637</v>
          </cell>
          <cell r="I187" t="str">
            <v>dec</v>
          </cell>
        </row>
        <row r="188">
          <cell r="A188">
            <v>4262</v>
          </cell>
          <cell r="B188" t="str">
            <v>RB054262</v>
          </cell>
          <cell r="C188" t="str">
            <v>RB054262-STOCK CHURCH OF ENGLAND PRIM</v>
          </cell>
          <cell r="D188" t="str">
            <v>Pri</v>
          </cell>
          <cell r="E188">
            <v>70067.520000000251</v>
          </cell>
          <cell r="F188" t="str">
            <v>Y</v>
          </cell>
          <cell r="G188">
            <v>86811.239999999991</v>
          </cell>
          <cell r="H188">
            <v>16743.719999999739</v>
          </cell>
          <cell r="I188" t="str">
            <v>inc</v>
          </cell>
        </row>
        <row r="189">
          <cell r="A189">
            <v>4358</v>
          </cell>
          <cell r="B189" t="str">
            <v>RB054358</v>
          </cell>
          <cell r="C189" t="str">
            <v>RB054358-TENDRING PRIMARY SCHOOL</v>
          </cell>
          <cell r="D189" t="str">
            <v>Pri</v>
          </cell>
          <cell r="E189">
            <v>153043.43000000017</v>
          </cell>
          <cell r="F189" t="str">
            <v>Y</v>
          </cell>
          <cell r="G189">
            <v>224643.69999999995</v>
          </cell>
          <cell r="H189">
            <v>71600.269999999786</v>
          </cell>
          <cell r="I189" t="str">
            <v>inc</v>
          </cell>
        </row>
        <row r="190">
          <cell r="A190">
            <v>4366</v>
          </cell>
          <cell r="B190" t="str">
            <v>RB054366</v>
          </cell>
          <cell r="C190" t="str">
            <v>RB054366-TERLING COE(VA) PRIMARY SCHOOL</v>
          </cell>
          <cell r="D190" t="str">
            <v>Pri</v>
          </cell>
          <cell r="E190">
            <v>170032.01999999979</v>
          </cell>
          <cell r="F190" t="str">
            <v>Y</v>
          </cell>
          <cell r="G190">
            <v>167002.89999999991</v>
          </cell>
          <cell r="H190">
            <v>-3029.1199999998789</v>
          </cell>
          <cell r="I190" t="str">
            <v>dec</v>
          </cell>
        </row>
        <row r="191">
          <cell r="A191">
            <v>4432</v>
          </cell>
          <cell r="B191" t="str">
            <v>RB054432</v>
          </cell>
          <cell r="C191" t="str">
            <v>RB054432-BAYNARDS PRIMARY SCHOOL</v>
          </cell>
          <cell r="D191" t="str">
            <v>Pri</v>
          </cell>
          <cell r="E191">
            <v>127472.97999999975</v>
          </cell>
          <cell r="F191" t="str">
            <v>Y</v>
          </cell>
          <cell r="G191">
            <v>144633.19000000018</v>
          </cell>
          <cell r="H191">
            <v>17160.210000000428</v>
          </cell>
          <cell r="I191" t="str">
            <v>inc</v>
          </cell>
        </row>
        <row r="192">
          <cell r="A192">
            <v>4436</v>
          </cell>
          <cell r="B192" t="str">
            <v>RB054436</v>
          </cell>
          <cell r="C192" t="str">
            <v>RB054436-TIPTREE-ST LUKES COE(CTRLD)PRM</v>
          </cell>
          <cell r="D192" t="str">
            <v>Pri</v>
          </cell>
          <cell r="E192">
            <v>122203.51999999955</v>
          </cell>
          <cell r="F192" t="str">
            <v>Y</v>
          </cell>
          <cell r="G192">
            <v>264833</v>
          </cell>
          <cell r="H192">
            <v>142629.48000000045</v>
          </cell>
          <cell r="I192" t="str">
            <v>inc</v>
          </cell>
        </row>
        <row r="193">
          <cell r="A193">
            <v>4438</v>
          </cell>
          <cell r="B193" t="str">
            <v>RB054438</v>
          </cell>
          <cell r="C193" t="str">
            <v>RB054438-MILLDENE PRIMARY SCHOOL</v>
          </cell>
          <cell r="D193" t="str">
            <v>Pri</v>
          </cell>
          <cell r="E193">
            <v>56878.289999999804</v>
          </cell>
          <cell r="F193" t="str">
            <v>Y</v>
          </cell>
          <cell r="G193">
            <v>21763.479999999981</v>
          </cell>
          <cell r="H193">
            <v>-35114.809999999823</v>
          </cell>
          <cell r="I193" t="str">
            <v>dec</v>
          </cell>
        </row>
        <row r="194">
          <cell r="A194">
            <v>4490</v>
          </cell>
          <cell r="B194" t="str">
            <v>RB054490</v>
          </cell>
          <cell r="C194" t="str">
            <v>RB054490-TOLLESBURY SCHOOL</v>
          </cell>
          <cell r="D194" t="str">
            <v>Pri</v>
          </cell>
          <cell r="E194">
            <v>66480.709999999497</v>
          </cell>
          <cell r="F194" t="str">
            <v>Y</v>
          </cell>
          <cell r="G194">
            <v>152249.6399999999</v>
          </cell>
          <cell r="H194">
            <v>85768.9300000004</v>
          </cell>
          <cell r="I194" t="str">
            <v>inc</v>
          </cell>
        </row>
        <row r="195">
          <cell r="A195">
            <v>4508</v>
          </cell>
          <cell r="B195" t="str">
            <v>RB054508</v>
          </cell>
          <cell r="C195" t="str">
            <v>RB054508-ST MARGARETS COE(VC)PRM-TOPPLE</v>
          </cell>
          <cell r="D195" t="str">
            <v>Pri</v>
          </cell>
          <cell r="E195">
            <v>36196.530000000028</v>
          </cell>
          <cell r="F195" t="str">
            <v>Y</v>
          </cell>
          <cell r="G195">
            <v>31667.869999999879</v>
          </cell>
          <cell r="H195">
            <v>-4528.660000000149</v>
          </cell>
          <cell r="I195" t="str">
            <v>dec</v>
          </cell>
        </row>
        <row r="196">
          <cell r="A196">
            <v>4600</v>
          </cell>
          <cell r="B196" t="str">
            <v>RB054600</v>
          </cell>
          <cell r="C196" t="str">
            <v>RB054600-VANGE PRIMARY SCH &amp; NURSERY</v>
          </cell>
          <cell r="D196" t="str">
            <v>Pri</v>
          </cell>
          <cell r="E196">
            <v>128370.89000000001</v>
          </cell>
          <cell r="F196" t="str">
            <v>Y</v>
          </cell>
          <cell r="G196">
            <v>177624.67999999993</v>
          </cell>
          <cell r="H196">
            <v>49253.789999999921</v>
          </cell>
          <cell r="I196" t="str">
            <v>inc</v>
          </cell>
        </row>
        <row r="197">
          <cell r="A197">
            <v>4698</v>
          </cell>
          <cell r="B197" t="str">
            <v>RB054698</v>
          </cell>
          <cell r="C197" t="str">
            <v>RB054698-HEATHLNDS COE VC PRM-WST BERGH</v>
          </cell>
          <cell r="D197" t="str">
            <v>Pri</v>
          </cell>
          <cell r="E197">
            <v>44186.430000000168</v>
          </cell>
          <cell r="F197" t="str">
            <v>Y</v>
          </cell>
          <cell r="G197">
            <v>97100.920000000391</v>
          </cell>
          <cell r="H197">
            <v>52914.490000000224</v>
          </cell>
          <cell r="I197" t="str">
            <v>inc</v>
          </cell>
        </row>
        <row r="198">
          <cell r="A198">
            <v>4706</v>
          </cell>
          <cell r="B198" t="str">
            <v>RB054706</v>
          </cell>
          <cell r="C198" t="str">
            <v>RB054706-WEST HORNDON PRIMARY SCHOOL</v>
          </cell>
          <cell r="D198" t="str">
            <v>Pri</v>
          </cell>
          <cell r="E198">
            <v>171089.56000000029</v>
          </cell>
          <cell r="F198" t="str">
            <v>Y</v>
          </cell>
          <cell r="G198">
            <v>251311.24</v>
          </cell>
          <cell r="H198">
            <v>80221.679999999702</v>
          </cell>
          <cell r="I198" t="str">
            <v>inc</v>
          </cell>
        </row>
        <row r="199">
          <cell r="A199">
            <v>4724</v>
          </cell>
          <cell r="B199" t="str">
            <v>RB054724</v>
          </cell>
          <cell r="C199" t="str">
            <v>RB054724-ST PETERS COE(VA)PR-W HANFIELD</v>
          </cell>
          <cell r="D199" t="str">
            <v>Pri</v>
          </cell>
          <cell r="E199">
            <v>118564.91000000003</v>
          </cell>
          <cell r="F199" t="str">
            <v>Y</v>
          </cell>
          <cell r="G199">
            <v>111261.10999999999</v>
          </cell>
          <cell r="H199">
            <v>-7303.8000000000466</v>
          </cell>
          <cell r="I199" t="str">
            <v>dec</v>
          </cell>
        </row>
        <row r="200">
          <cell r="A200">
            <v>4734</v>
          </cell>
          <cell r="B200" t="str">
            <v>RB054734</v>
          </cell>
          <cell r="C200" t="str">
            <v>RB054734-WETHERSFIELD COE VC PRIMARY SC</v>
          </cell>
          <cell r="D200" t="str">
            <v>Pri</v>
          </cell>
          <cell r="E200">
            <v>54904.130000000354</v>
          </cell>
          <cell r="F200" t="str">
            <v>Y</v>
          </cell>
          <cell r="G200">
            <v>0</v>
          </cell>
          <cell r="H200">
            <v>-54904.130000000354</v>
          </cell>
          <cell r="I200" t="str">
            <v>dec</v>
          </cell>
        </row>
        <row r="201">
          <cell r="A201">
            <v>4744</v>
          </cell>
          <cell r="B201" t="str">
            <v>RB054744</v>
          </cell>
          <cell r="C201" t="str">
            <v>RB054744-WHITE NOTLEY COE VC PRIMARY SC</v>
          </cell>
          <cell r="D201" t="str">
            <v>Pri</v>
          </cell>
          <cell r="E201">
            <v>43781.519999999786</v>
          </cell>
          <cell r="F201" t="str">
            <v>Y</v>
          </cell>
          <cell r="G201">
            <v>34878.390000000014</v>
          </cell>
          <cell r="H201">
            <v>-8903.1299999997718</v>
          </cell>
          <cell r="I201" t="str">
            <v>dec</v>
          </cell>
        </row>
        <row r="202">
          <cell r="A202">
            <v>4750</v>
          </cell>
          <cell r="B202" t="str">
            <v>RB054750</v>
          </cell>
          <cell r="C202" t="str">
            <v>RB054750-ABACUS PRIMARY SCHOOL</v>
          </cell>
          <cell r="D202" t="str">
            <v>Pri</v>
          </cell>
          <cell r="E202">
            <v>284983.80000000028</v>
          </cell>
          <cell r="F202" t="str">
            <v>Y</v>
          </cell>
          <cell r="G202">
            <v>291623.33000000007</v>
          </cell>
          <cell r="H202">
            <v>6639.5299999997951</v>
          </cell>
          <cell r="I202" t="str">
            <v>inc</v>
          </cell>
        </row>
        <row r="203">
          <cell r="A203">
            <v>4754</v>
          </cell>
          <cell r="B203" t="str">
            <v>RB054754</v>
          </cell>
          <cell r="C203" t="str">
            <v>RB054754-WICKFORD PRIMARY SCHOOL</v>
          </cell>
          <cell r="D203" t="str">
            <v>Pri</v>
          </cell>
          <cell r="E203">
            <v>820894.08999999939</v>
          </cell>
          <cell r="F203" t="str">
            <v>Y</v>
          </cell>
          <cell r="G203">
            <v>1006461.4999999991</v>
          </cell>
          <cell r="H203">
            <v>185567.40999999968</v>
          </cell>
          <cell r="I203" t="str">
            <v>inc</v>
          </cell>
        </row>
        <row r="204">
          <cell r="A204">
            <v>4768</v>
          </cell>
          <cell r="B204" t="str">
            <v>RB054768</v>
          </cell>
          <cell r="C204" t="str">
            <v>RB054768-GRANGE PRIMARY SCHOOL</v>
          </cell>
          <cell r="D204" t="str">
            <v>Pri</v>
          </cell>
          <cell r="E204">
            <v>122531.21999999997</v>
          </cell>
          <cell r="F204" t="str">
            <v>Y</v>
          </cell>
          <cell r="G204">
            <v>91647.279999999562</v>
          </cell>
          <cell r="H204">
            <v>-30883.94000000041</v>
          </cell>
          <cell r="I204" t="str">
            <v>dec</v>
          </cell>
        </row>
        <row r="205">
          <cell r="A205">
            <v>4770</v>
          </cell>
          <cell r="B205" t="str">
            <v>RB054770</v>
          </cell>
          <cell r="C205" t="str">
            <v>RB054770-OAKFIELD PRIMARY</v>
          </cell>
          <cell r="D205" t="str">
            <v>Pri</v>
          </cell>
          <cell r="E205">
            <v>31428.440000000875</v>
          </cell>
          <cell r="F205" t="str">
            <v>Y</v>
          </cell>
          <cell r="G205">
            <v>254290.71000000043</v>
          </cell>
          <cell r="H205">
            <v>222862.26999999955</v>
          </cell>
          <cell r="I205" t="str">
            <v>inc</v>
          </cell>
        </row>
        <row r="206">
          <cell r="A206">
            <v>4816</v>
          </cell>
          <cell r="B206" t="str">
            <v>RB054816</v>
          </cell>
          <cell r="C206" t="str">
            <v>RB054816-CHIPPING HILL SCHOOL</v>
          </cell>
          <cell r="D206" t="str">
            <v>Pri</v>
          </cell>
          <cell r="E206">
            <v>476032.44999999972</v>
          </cell>
          <cell r="F206" t="str">
            <v>Y</v>
          </cell>
          <cell r="G206">
            <v>477080.68999999994</v>
          </cell>
          <cell r="H206">
            <v>1048.2400000002235</v>
          </cell>
          <cell r="I206" t="str">
            <v>inc</v>
          </cell>
        </row>
        <row r="207">
          <cell r="A207">
            <v>4854</v>
          </cell>
          <cell r="B207" t="str">
            <v>RB054854</v>
          </cell>
          <cell r="C207" t="str">
            <v>RB054854-THE BROOMGROVE JUNIOR</v>
          </cell>
          <cell r="D207" t="str">
            <v>Pri</v>
          </cell>
          <cell r="E207">
            <v>-10394.719999999739</v>
          </cell>
          <cell r="F207" t="str">
            <v>Y</v>
          </cell>
          <cell r="G207">
            <v>25801.020000000251</v>
          </cell>
          <cell r="H207">
            <v>36195.739999999991</v>
          </cell>
          <cell r="I207" t="str">
            <v>inc</v>
          </cell>
        </row>
        <row r="208">
          <cell r="A208">
            <v>4856</v>
          </cell>
          <cell r="B208" t="str">
            <v>RB054856</v>
          </cell>
          <cell r="C208" t="str">
            <v>RB054856-THE BROOMGROVE INFANTS</v>
          </cell>
          <cell r="D208" t="str">
            <v>Pri</v>
          </cell>
          <cell r="E208">
            <v>142001.2200000002</v>
          </cell>
          <cell r="F208" t="str">
            <v>Y</v>
          </cell>
          <cell r="G208">
            <v>130611.66000000015</v>
          </cell>
          <cell r="H208">
            <v>-11389.560000000056</v>
          </cell>
          <cell r="I208" t="str">
            <v>dec</v>
          </cell>
        </row>
        <row r="209">
          <cell r="A209">
            <v>4864</v>
          </cell>
          <cell r="B209" t="str">
            <v>RB054864</v>
          </cell>
          <cell r="C209" t="str">
            <v>RB054864-WIX &amp; WRABNESS PRIMARY SCHOOL</v>
          </cell>
          <cell r="D209" t="str">
            <v>Pri</v>
          </cell>
          <cell r="E209">
            <v>31406.060000000172</v>
          </cell>
          <cell r="F209" t="str">
            <v>Y</v>
          </cell>
          <cell r="G209">
            <v>29434.789999999688</v>
          </cell>
          <cell r="H209">
            <v>-1971.2700000004843</v>
          </cell>
          <cell r="I209" t="str">
            <v>dec</v>
          </cell>
        </row>
        <row r="210">
          <cell r="A210">
            <v>4880</v>
          </cell>
          <cell r="B210" t="str">
            <v>RB054880</v>
          </cell>
          <cell r="C210" t="str">
            <v>RB054880-WOODHAM WALTER COE(VC)PRIMARY</v>
          </cell>
          <cell r="D210" t="str">
            <v>Pri</v>
          </cell>
          <cell r="E210">
            <v>35789.500000000233</v>
          </cell>
          <cell r="F210" t="str">
            <v>Y</v>
          </cell>
          <cell r="G210">
            <v>19864.560000000056</v>
          </cell>
          <cell r="H210">
            <v>-15924.940000000177</v>
          </cell>
          <cell r="I210" t="str">
            <v>dec</v>
          </cell>
        </row>
        <row r="211">
          <cell r="A211">
            <v>4896</v>
          </cell>
          <cell r="B211" t="str">
            <v>RB054896</v>
          </cell>
          <cell r="C211" t="str">
            <v>RB054896-WRITTLE JUNIOR SCHOOL</v>
          </cell>
          <cell r="D211" t="str">
            <v>Pri</v>
          </cell>
          <cell r="E211">
            <v>217412.59000000032</v>
          </cell>
          <cell r="F211" t="str">
            <v>Y</v>
          </cell>
          <cell r="G211">
            <v>173370.86999999965</v>
          </cell>
          <cell r="H211">
            <v>-44041.720000000671</v>
          </cell>
          <cell r="I211" t="str">
            <v>dec</v>
          </cell>
        </row>
        <row r="212">
          <cell r="A212">
            <v>4898</v>
          </cell>
          <cell r="B212" t="str">
            <v>RB054898</v>
          </cell>
          <cell r="C212" t="str">
            <v>RB054898-WRITTLE INFANT SCHOOL</v>
          </cell>
          <cell r="D212" t="str">
            <v>Pri</v>
          </cell>
          <cell r="E212">
            <v>26309.190000000177</v>
          </cell>
          <cell r="F212" t="str">
            <v>Y</v>
          </cell>
          <cell r="G212">
            <v>43156.070000000298</v>
          </cell>
          <cell r="H212">
            <v>16846.880000000121</v>
          </cell>
          <cell r="I212" t="str">
            <v>inc</v>
          </cell>
        </row>
        <row r="213">
          <cell r="A213">
            <v>5090</v>
          </cell>
          <cell r="B213" t="str">
            <v>RB055090</v>
          </cell>
          <cell r="C213" t="str">
            <v>RB055090-DE LA SALLE SCHOOL</v>
          </cell>
          <cell r="D213" t="str">
            <v>Sec</v>
          </cell>
          <cell r="E213">
            <v>408864.84999999963</v>
          </cell>
          <cell r="F213" t="str">
            <v>Y</v>
          </cell>
          <cell r="G213">
            <v>355829.79999999981</v>
          </cell>
          <cell r="H213">
            <v>-53035.049999999814</v>
          </cell>
          <cell r="I213" t="str">
            <v>dec</v>
          </cell>
        </row>
        <row r="214">
          <cell r="A214">
            <v>5690</v>
          </cell>
          <cell r="B214" t="str">
            <v>RB055690</v>
          </cell>
          <cell r="C214" t="str">
            <v>RB055690-ST JOHN PAYNE RC COMP SCH CHLM</v>
          </cell>
          <cell r="D214" t="str">
            <v>Sec</v>
          </cell>
          <cell r="E214">
            <v>1709423.8600000013</v>
          </cell>
          <cell r="F214" t="str">
            <v>Y</v>
          </cell>
          <cell r="G214">
            <v>1747257.7699999996</v>
          </cell>
          <cell r="H214">
            <v>37833.909999998286</v>
          </cell>
          <cell r="I214" t="str">
            <v>inc</v>
          </cell>
        </row>
        <row r="215">
          <cell r="A215">
            <v>8013</v>
          </cell>
          <cell r="B215" t="str">
            <v>RB088013</v>
          </cell>
          <cell r="C215" t="str">
            <v>RB088013-CEDAR HALL SCHOOL</v>
          </cell>
          <cell r="D215" t="str">
            <v>Spe</v>
          </cell>
          <cell r="E215">
            <v>387501.72999999952</v>
          </cell>
          <cell r="F215" t="str">
            <v>Y</v>
          </cell>
          <cell r="G215">
            <v>525712.76999999909</v>
          </cell>
          <cell r="H215">
            <v>138211.03999999957</v>
          </cell>
          <cell r="I215" t="str">
            <v>inc</v>
          </cell>
        </row>
        <row r="216">
          <cell r="A216">
            <v>8014</v>
          </cell>
          <cell r="B216" t="str">
            <v>RB088014</v>
          </cell>
          <cell r="C216" t="str">
            <v>RB088014-GLENWOOD SCHOOL</v>
          </cell>
          <cell r="D216" t="str">
            <v>Spe</v>
          </cell>
          <cell r="E216">
            <v>83786.970000000671</v>
          </cell>
          <cell r="F216" t="str">
            <v>Y</v>
          </cell>
          <cell r="G216">
            <v>-739138.81000000425</v>
          </cell>
          <cell r="H216">
            <v>-822925.78000000492</v>
          </cell>
          <cell r="I216" t="str">
            <v>dec</v>
          </cell>
        </row>
        <row r="217">
          <cell r="A217">
            <v>8019</v>
          </cell>
          <cell r="B217" t="str">
            <v>RB088019</v>
          </cell>
          <cell r="C217" t="str">
            <v>RB088019-THE EDITH BORTHWICK SCHOOL</v>
          </cell>
          <cell r="D217" t="str">
            <v>Spe</v>
          </cell>
          <cell r="E217">
            <v>541543.38000000082</v>
          </cell>
          <cell r="F217" t="str">
            <v>Y</v>
          </cell>
          <cell r="G217">
            <v>504135.91000000015</v>
          </cell>
          <cell r="H217">
            <v>-37407.470000000671</v>
          </cell>
          <cell r="I217" t="str">
            <v>dec</v>
          </cell>
        </row>
        <row r="218">
          <cell r="A218">
            <v>8040</v>
          </cell>
          <cell r="B218" t="str">
            <v>RB088040</v>
          </cell>
          <cell r="C218" t="str">
            <v>RB088040-SHOREFIELDS SCHOOL</v>
          </cell>
          <cell r="D218" t="str">
            <v>Spe</v>
          </cell>
          <cell r="E218">
            <v>392523.67999999877</v>
          </cell>
          <cell r="F218" t="str">
            <v>Y</v>
          </cell>
          <cell r="G218">
            <v>445970.0700000003</v>
          </cell>
          <cell r="H218">
            <v>53446.390000001527</v>
          </cell>
          <cell r="I218" t="str">
            <v>inc</v>
          </cell>
        </row>
        <row r="219">
          <cell r="A219">
            <v>8061</v>
          </cell>
          <cell r="B219" t="str">
            <v>RB088061</v>
          </cell>
          <cell r="C219" t="str">
            <v>RB088061-HARLOW FIELDS SPECIAL SCHOOL</v>
          </cell>
          <cell r="D219" t="str">
            <v>Spe</v>
          </cell>
          <cell r="E219">
            <v>-212424.37000000058</v>
          </cell>
          <cell r="F219" t="str">
            <v>Y</v>
          </cell>
          <cell r="G219">
            <v>-625604.54000000097</v>
          </cell>
          <cell r="H219">
            <v>-413180.17000000039</v>
          </cell>
          <cell r="I219" t="str">
            <v>dec</v>
          </cell>
        </row>
        <row r="220">
          <cell r="A220">
            <v>8106</v>
          </cell>
          <cell r="B220" t="str">
            <v>RB088106</v>
          </cell>
          <cell r="C220" t="str">
            <v>RB088106-SOUTH ALTERNATIVE PROVISION</v>
          </cell>
          <cell r="D220" t="str">
            <v>CSS</v>
          </cell>
          <cell r="E220">
            <v>1157275.7000000011</v>
          </cell>
          <cell r="F220" t="str">
            <v>Y</v>
          </cell>
          <cell r="G220">
            <v>1012762.6099999994</v>
          </cell>
          <cell r="H220">
            <v>-144513.09000000171</v>
          </cell>
          <cell r="I220" t="str">
            <v>dec</v>
          </cell>
        </row>
        <row r="221">
          <cell r="A221">
            <v>8148</v>
          </cell>
          <cell r="B221" t="str">
            <v>RB088148</v>
          </cell>
          <cell r="C221" t="str">
            <v>RB088148-ADOLESCENT UNIT - POPLAR</v>
          </cell>
          <cell r="D221" t="str">
            <v>CSS</v>
          </cell>
          <cell r="E221">
            <v>219446.86999999976</v>
          </cell>
          <cell r="F221" t="str">
            <v>Y</v>
          </cell>
          <cell r="G221">
            <v>270369.03000000003</v>
          </cell>
          <cell r="H221">
            <v>50922.160000000265</v>
          </cell>
          <cell r="I221" t="str">
            <v>inc</v>
          </cell>
        </row>
        <row r="222">
          <cell r="A222">
            <v>8154</v>
          </cell>
          <cell r="B222" t="str">
            <v>RB088154</v>
          </cell>
          <cell r="C222" t="str">
            <v>RB088154-ADOLESCENT UNIT - ST AUBYNS</v>
          </cell>
          <cell r="D222" t="str">
            <v>CSS</v>
          </cell>
          <cell r="E222">
            <v>398502.55000000005</v>
          </cell>
          <cell r="F222" t="str">
            <v>Y</v>
          </cell>
          <cell r="G222">
            <v>489970.69000000018</v>
          </cell>
          <cell r="H222">
            <v>91468.14000000013</v>
          </cell>
          <cell r="I222" t="str">
            <v>inc</v>
          </cell>
        </row>
        <row r="223">
          <cell r="A223">
            <v>1254</v>
          </cell>
          <cell r="B223" t="str">
            <v>GMPS1254</v>
          </cell>
          <cell r="C223" t="str">
            <v>GMPS1254-BUTTSBURY INFANT SCHOOL</v>
          </cell>
          <cell r="D223" t="str">
            <v>Cl</v>
          </cell>
          <cell r="E223">
            <v>299884.73</v>
          </cell>
          <cell r="F223"/>
          <cell r="G223">
            <v>0.21999999973922968</v>
          </cell>
          <cell r="H223">
            <v>-299884.51000000024</v>
          </cell>
          <cell r="I223" t="str">
            <v>dec</v>
          </cell>
        </row>
        <row r="224">
          <cell r="A224">
            <v>1018</v>
          </cell>
          <cell r="B224" t="str">
            <v>RB051018</v>
          </cell>
          <cell r="C224" t="str">
            <v>RB051018-ST MARY'S COE VC PRIM-ARDLEIGH</v>
          </cell>
          <cell r="D224" t="str">
            <v>Acad</v>
          </cell>
          <cell r="E224">
            <v>32802.340000000084</v>
          </cell>
          <cell r="F224"/>
          <cell r="G224">
            <v>0</v>
          </cell>
          <cell r="H224">
            <v>-32802.340000000084</v>
          </cell>
          <cell r="I224" t="str">
            <v>dec</v>
          </cell>
        </row>
        <row r="225">
          <cell r="A225">
            <v>1129</v>
          </cell>
          <cell r="B225" t="str">
            <v>RB051129</v>
          </cell>
          <cell r="C225" t="str">
            <v>RB051129-LINCEWOOD PRIMARY SCHOOL</v>
          </cell>
          <cell r="D225" t="str">
            <v>Acad</v>
          </cell>
          <cell r="E225">
            <v>399828.92999999924</v>
          </cell>
          <cell r="F225"/>
          <cell r="G225">
            <v>0</v>
          </cell>
          <cell r="H225">
            <v>-399828.92999999924</v>
          </cell>
          <cell r="I225" t="str">
            <v>dec</v>
          </cell>
        </row>
        <row r="226">
          <cell r="A226">
            <v>1376</v>
          </cell>
          <cell r="B226" t="str">
            <v>RB051376</v>
          </cell>
          <cell r="C226" t="str">
            <v>RB051376-JOHN RAY INFANT SCHOOL</v>
          </cell>
          <cell r="D226" t="str">
            <v>Acad</v>
          </cell>
          <cell r="E226">
            <v>133282.06000000006</v>
          </cell>
          <cell r="F226"/>
          <cell r="G226">
            <v>0.67999999993480742</v>
          </cell>
          <cell r="H226">
            <v>-133281.38000000012</v>
          </cell>
          <cell r="I226" t="str">
            <v>dec</v>
          </cell>
        </row>
        <row r="227">
          <cell r="A227">
            <v>3050</v>
          </cell>
          <cell r="B227" t="str">
            <v>RB053050</v>
          </cell>
          <cell r="C227" t="str">
            <v>RB053050-INGATESTONE INFANT SCHOOL</v>
          </cell>
          <cell r="D227" t="str">
            <v>Acad</v>
          </cell>
          <cell r="E227">
            <v>71162.679999999818</v>
          </cell>
          <cell r="F227"/>
          <cell r="G227">
            <v>-5.9999999939464033E-2</v>
          </cell>
          <cell r="H227">
            <v>-71162.739999999758</v>
          </cell>
          <cell r="I227" t="str">
            <v>dec</v>
          </cell>
        </row>
        <row r="228">
          <cell r="A228">
            <v>3052</v>
          </cell>
          <cell r="B228" t="str">
            <v>RB053052</v>
          </cell>
          <cell r="C228" t="str">
            <v>RB053052-INGATESTONE&amp;FRYERNING COE VA J</v>
          </cell>
          <cell r="D228" t="str">
            <v>Acad</v>
          </cell>
          <cell r="E228">
            <v>6734.9099999994505</v>
          </cell>
          <cell r="F228"/>
          <cell r="G228">
            <v>9.9999999976716936E-2</v>
          </cell>
          <cell r="H228">
            <v>-6734.8099999994738</v>
          </cell>
          <cell r="I228" t="str">
            <v>dec</v>
          </cell>
        </row>
        <row r="229">
          <cell r="A229">
            <v>3208</v>
          </cell>
          <cell r="B229" t="str">
            <v>RB053208</v>
          </cell>
          <cell r="C229" t="str">
            <v>RB053208-LANGENHOE COMMUNITY PRIMARY SC</v>
          </cell>
          <cell r="D229" t="str">
            <v>Acad</v>
          </cell>
          <cell r="E229">
            <v>-14368.810000000056</v>
          </cell>
          <cell r="F229"/>
          <cell r="G229">
            <v>0.23999999981606379</v>
          </cell>
          <cell r="H229">
            <v>14369.049999999872</v>
          </cell>
          <cell r="I229" t="str">
            <v>inc</v>
          </cell>
        </row>
        <row r="230">
          <cell r="A230">
            <v>8048</v>
          </cell>
          <cell r="B230" t="str">
            <v>RB088048</v>
          </cell>
          <cell r="C230" t="str">
            <v>RB088048-LEXDEN SPRINGS SCHOOL</v>
          </cell>
          <cell r="D230" t="str">
            <v>Acad</v>
          </cell>
          <cell r="E230">
            <v>1520056.9999999981</v>
          </cell>
          <cell r="F230"/>
          <cell r="G230">
            <v>1.0000000009313226</v>
          </cell>
          <cell r="H230">
            <v>-1520055.9999999972</v>
          </cell>
          <cell r="I230" t="str">
            <v>dec</v>
          </cell>
        </row>
        <row r="231">
          <cell r="A231">
            <v>2192</v>
          </cell>
          <cell r="B231" t="str">
            <v>GMPS2192</v>
          </cell>
          <cell r="C231" t="str">
            <v>GMPS2192-ELMSTEAD PRIMARY SCHOOL</v>
          </cell>
          <cell r="D231"/>
          <cell r="E231">
            <v>0.28999999968800694</v>
          </cell>
          <cell r="F231"/>
          <cell r="G231">
            <v>0</v>
          </cell>
          <cell r="H231">
            <v>-0.28999999968800694</v>
          </cell>
          <cell r="I231" t="str">
            <v>dec</v>
          </cell>
        </row>
        <row r="232">
          <cell r="A232">
            <v>3108</v>
          </cell>
          <cell r="B232" t="str">
            <v>RB053108</v>
          </cell>
          <cell r="C232" t="str">
            <v>RB053108-KELVEDON HATCH CMMTY PRIMARY S</v>
          </cell>
          <cell r="D232"/>
          <cell r="E232">
            <v>-2.9999999795109034E-2</v>
          </cell>
          <cell r="F232"/>
          <cell r="G232">
            <v>0</v>
          </cell>
          <cell r="H232">
            <v>2.9999999795109034E-2</v>
          </cell>
          <cell r="I232" t="str">
            <v>inc</v>
          </cell>
        </row>
        <row r="233">
          <cell r="A233">
            <v>1148</v>
          </cell>
          <cell r="B233" t="str">
            <v>RB051148</v>
          </cell>
          <cell r="C233" t="str">
            <v>RB051148-ST ANNE LINE RC INFANT SCHOOL</v>
          </cell>
          <cell r="D233"/>
          <cell r="E233">
            <v>0.7700000002514571</v>
          </cell>
          <cell r="F233"/>
          <cell r="G233">
            <v>0</v>
          </cell>
          <cell r="H233">
            <v>-0.7700000002514571</v>
          </cell>
          <cell r="I233" t="str">
            <v>dec</v>
          </cell>
        </row>
        <row r="234">
          <cell r="A234">
            <v>1232</v>
          </cell>
          <cell r="B234" t="str">
            <v>RB051232</v>
          </cell>
          <cell r="C234" t="str">
            <v>RB051232-BENTLEY ST PAUL'S COE(VA)PRIM</v>
          </cell>
          <cell r="D234"/>
          <cell r="E234">
            <v>0.21999999962281436</v>
          </cell>
          <cell r="F234"/>
          <cell r="G234">
            <v>0</v>
          </cell>
          <cell r="H234">
            <v>-0.21999999962281436</v>
          </cell>
          <cell r="I234" t="str">
            <v>dec</v>
          </cell>
        </row>
        <row r="235">
          <cell r="A235">
            <v>1268</v>
          </cell>
          <cell r="B235" t="str">
            <v>RB051268</v>
          </cell>
          <cell r="C235" t="str">
            <v>RB051268-SUNNYMEDE INFANT SCHOOL</v>
          </cell>
          <cell r="D235"/>
          <cell r="E235">
            <v>3.439999999885913</v>
          </cell>
          <cell r="F235"/>
          <cell r="G235">
            <v>0</v>
          </cell>
          <cell r="H235">
            <v>-3.439999999885913</v>
          </cell>
          <cell r="I235" t="str">
            <v>dec</v>
          </cell>
        </row>
        <row r="236">
          <cell r="A236">
            <v>1412</v>
          </cell>
          <cell r="B236" t="str">
            <v>RB051412</v>
          </cell>
          <cell r="C236" t="str">
            <v>RB051412-HOGARTH PRIMARY SCHOOL</v>
          </cell>
          <cell r="D236"/>
          <cell r="E236">
            <v>0.33000000007450581</v>
          </cell>
          <cell r="F236"/>
          <cell r="G236">
            <v>0</v>
          </cell>
          <cell r="H236">
            <v>-0.33000000007450581</v>
          </cell>
          <cell r="I236" t="str">
            <v>dec</v>
          </cell>
        </row>
        <row r="237">
          <cell r="A237">
            <v>1428</v>
          </cell>
          <cell r="B237" t="str">
            <v>RB051428</v>
          </cell>
          <cell r="C237" t="str">
            <v>RB051428-ST THOMAS CANTRBRY(COE)VA IF B</v>
          </cell>
          <cell r="D237"/>
          <cell r="E237">
            <v>0.32999999960884452</v>
          </cell>
          <cell r="F237"/>
          <cell r="G237">
            <v>0</v>
          </cell>
          <cell r="H237">
            <v>-0.32999999960884452</v>
          </cell>
          <cell r="I237" t="str">
            <v>dec</v>
          </cell>
        </row>
        <row r="238">
          <cell r="A238">
            <v>1560</v>
          </cell>
          <cell r="B238" t="str">
            <v>RB051560</v>
          </cell>
          <cell r="C238" t="str">
            <v>RB051560-CANEWDON ENDOWD COE VC PR&amp;NURS</v>
          </cell>
          <cell r="D238"/>
          <cell r="E238">
            <v>-0.40000000019790605</v>
          </cell>
          <cell r="F238"/>
          <cell r="G238">
            <v>0</v>
          </cell>
          <cell r="H238">
            <v>0.40000000019790605</v>
          </cell>
          <cell r="I238" t="str">
            <v>inc</v>
          </cell>
        </row>
        <row r="239">
          <cell r="A239">
            <v>1634</v>
          </cell>
          <cell r="B239" t="str">
            <v>RB051634</v>
          </cell>
          <cell r="C239" t="str">
            <v>RB051634-CHAPPEL COE(CTRLLD)PRIMARY SCH</v>
          </cell>
          <cell r="D239"/>
          <cell r="E239">
            <v>0.43999999994412065</v>
          </cell>
          <cell r="F239"/>
          <cell r="G239">
            <v>0</v>
          </cell>
          <cell r="H239">
            <v>-0.43999999994412065</v>
          </cell>
          <cell r="I239" t="str">
            <v>dec</v>
          </cell>
        </row>
        <row r="240">
          <cell r="A240">
            <v>2184</v>
          </cell>
          <cell r="B240" t="str">
            <v>RB052184</v>
          </cell>
          <cell r="C240" t="str">
            <v>RB052184-HOLY TRINITY C OF E PRIMARY</v>
          </cell>
          <cell r="D240"/>
          <cell r="E240">
            <v>0.92000000015832484</v>
          </cell>
          <cell r="F240"/>
          <cell r="G240">
            <v>0</v>
          </cell>
          <cell r="H240">
            <v>-0.92000000015832484</v>
          </cell>
          <cell r="I240" t="str">
            <v>dec</v>
          </cell>
        </row>
        <row r="241">
          <cell r="A241">
            <v>2298</v>
          </cell>
          <cell r="B241" t="str">
            <v>RB052298</v>
          </cell>
          <cell r="C241" t="str">
            <v>RB052298-FORDHAM ALL SAINTS COE VC PRIM</v>
          </cell>
          <cell r="D241"/>
          <cell r="E241">
            <v>0.30000000004656613</v>
          </cell>
          <cell r="F241"/>
          <cell r="G241">
            <v>0</v>
          </cell>
          <cell r="H241">
            <v>-0.30000000004656613</v>
          </cell>
          <cell r="I241" t="str">
            <v>dec</v>
          </cell>
        </row>
        <row r="242">
          <cell r="A242">
            <v>2322</v>
          </cell>
          <cell r="B242" t="str">
            <v>RB052322</v>
          </cell>
          <cell r="C242" t="str">
            <v>RB052322-FRINTON-ON-SEA PRIMARY SCHOOL</v>
          </cell>
          <cell r="D242"/>
          <cell r="E242">
            <v>-0.19999999972060323</v>
          </cell>
          <cell r="F242"/>
          <cell r="G242">
            <v>0</v>
          </cell>
          <cell r="H242">
            <v>0.19999999972060323</v>
          </cell>
          <cell r="I242" t="str">
            <v>inc</v>
          </cell>
        </row>
        <row r="243">
          <cell r="A243">
            <v>2488</v>
          </cell>
          <cell r="B243" t="str">
            <v>RB052488</v>
          </cell>
          <cell r="C243" t="str">
            <v>RB052488-GREAT BENTLEY PRIMARY SCHOOL</v>
          </cell>
          <cell r="D243"/>
          <cell r="E243">
            <v>0.51999999990221113</v>
          </cell>
          <cell r="F243"/>
          <cell r="G243">
            <v>0</v>
          </cell>
          <cell r="H243">
            <v>-0.51999999990221113</v>
          </cell>
          <cell r="I243" t="str">
            <v>dec</v>
          </cell>
        </row>
        <row r="244">
          <cell r="A244">
            <v>3362</v>
          </cell>
          <cell r="B244" t="str">
            <v>RB053362</v>
          </cell>
          <cell r="C244" t="str">
            <v>RB053362-ST ANDREWS COE VC PR MARKS TEY</v>
          </cell>
          <cell r="D244"/>
          <cell r="E244">
            <v>0.34000000031664968</v>
          </cell>
          <cell r="F244"/>
          <cell r="G244">
            <v>0</v>
          </cell>
          <cell r="H244">
            <v>-0.34000000031664968</v>
          </cell>
          <cell r="I244" t="str">
            <v>dec</v>
          </cell>
        </row>
        <row r="245">
          <cell r="A245">
            <v>3688</v>
          </cell>
          <cell r="B245" t="str">
            <v>RB053688</v>
          </cell>
          <cell r="C245" t="str">
            <v>RB053688-ST NICHOLAS COE VC PRM-RAWRETH</v>
          </cell>
          <cell r="D245"/>
          <cell r="E245">
            <v>-0.35999999998603016</v>
          </cell>
          <cell r="F245"/>
          <cell r="G245">
            <v>0</v>
          </cell>
          <cell r="H245">
            <v>0.35999999998603016</v>
          </cell>
          <cell r="I245" t="str">
            <v>inc</v>
          </cell>
        </row>
        <row r="246">
          <cell r="A246">
            <v>4810</v>
          </cell>
          <cell r="B246" t="str">
            <v>RB054810</v>
          </cell>
          <cell r="C246" t="str">
            <v>RB054810-WIMBISH PRIMARY SCHOOL</v>
          </cell>
          <cell r="D246"/>
          <cell r="E246">
            <v>2</v>
          </cell>
          <cell r="F246"/>
          <cell r="G246">
            <v>0</v>
          </cell>
          <cell r="H246">
            <v>-2</v>
          </cell>
          <cell r="I246" t="str">
            <v>dec</v>
          </cell>
        </row>
        <row r="247">
          <cell r="A247">
            <v>0</v>
          </cell>
          <cell r="B247" t="str">
            <v>RB050000</v>
          </cell>
          <cell r="C247" t="str">
            <v>RB050000-SCHOOL REORG ADJUSTMENTS</v>
          </cell>
          <cell r="D247"/>
          <cell r="E247">
            <v>5858.1100000000006</v>
          </cell>
          <cell r="F247"/>
          <cell r="G247">
            <v>16631.419999999998</v>
          </cell>
          <cell r="H247">
            <v>10773.309999999998</v>
          </cell>
          <cell r="I247" t="str">
            <v>inc</v>
          </cell>
        </row>
        <row r="248">
          <cell r="A248">
            <v>3280</v>
          </cell>
          <cell r="B248" t="str">
            <v>GMPS3280</v>
          </cell>
          <cell r="C248" t="str">
            <v>GMPS3280-ST JOHN FISHER R C PRIMARY</v>
          </cell>
          <cell r="D248"/>
          <cell r="E248">
            <v>0</v>
          </cell>
          <cell r="F248"/>
          <cell r="G248">
            <v>0</v>
          </cell>
          <cell r="H248">
            <v>0</v>
          </cell>
          <cell r="I248" t="str">
            <v>dec</v>
          </cell>
        </row>
        <row r="249">
          <cell r="A249">
            <v>1582</v>
          </cell>
          <cell r="B249" t="str">
            <v>RB051582</v>
          </cell>
          <cell r="C249" t="str">
            <v>RB051582-WILLIAM READ PRIMARY SCHOOL</v>
          </cell>
          <cell r="D249"/>
          <cell r="E249">
            <v>0</v>
          </cell>
          <cell r="F249"/>
          <cell r="G249">
            <v>0</v>
          </cell>
          <cell r="H249">
            <v>0</v>
          </cell>
          <cell r="I249" t="str">
            <v>dec</v>
          </cell>
        </row>
        <row r="250">
          <cell r="A250">
            <v>8071</v>
          </cell>
          <cell r="B250" t="str">
            <v>RB088071</v>
          </cell>
          <cell r="C250" t="str">
            <v>RB088071-WELLS PARK SCHOOL&amp;TRAIN'G CTRE</v>
          </cell>
          <cell r="D250"/>
          <cell r="E250">
            <v>0</v>
          </cell>
          <cell r="F250"/>
          <cell r="G250">
            <v>0</v>
          </cell>
          <cell r="H250">
            <v>0</v>
          </cell>
          <cell r="I250" t="str">
            <v>dec</v>
          </cell>
        </row>
        <row r="251">
          <cell r="A251">
            <v>3298</v>
          </cell>
          <cell r="B251" t="str">
            <v>RB053298</v>
          </cell>
          <cell r="C251" t="str">
            <v>RB053298-THE WHITE BRIDGE INFANT SCHOOL</v>
          </cell>
          <cell r="D251"/>
          <cell r="E251">
            <v>0</v>
          </cell>
          <cell r="F251"/>
          <cell r="G251">
            <v>0</v>
          </cell>
          <cell r="H251">
            <v>0</v>
          </cell>
          <cell r="I251" t="str">
            <v>dec</v>
          </cell>
        </row>
        <row r="252">
          <cell r="A252">
            <v>4756</v>
          </cell>
          <cell r="B252" t="str">
            <v>RB054756</v>
          </cell>
          <cell r="C252" t="str">
            <v>RB054756-THE WICKFORD INFANT SCHOOL</v>
          </cell>
          <cell r="D252"/>
          <cell r="E252">
            <v>0</v>
          </cell>
          <cell r="F252"/>
          <cell r="G252">
            <v>0</v>
          </cell>
          <cell r="H252">
            <v>0</v>
          </cell>
          <cell r="I252" t="str">
            <v>dec</v>
          </cell>
        </row>
        <row r="253">
          <cell r="A253">
            <v>2852</v>
          </cell>
          <cell r="B253" t="str">
            <v>RB052852</v>
          </cell>
          <cell r="C253" t="str">
            <v>RB052852-ST JOSEPHS CATHOLIC PRIM-HARWI</v>
          </cell>
          <cell r="D253"/>
          <cell r="E253">
            <v>0</v>
          </cell>
          <cell r="F253"/>
          <cell r="G253">
            <v>0</v>
          </cell>
          <cell r="H253">
            <v>0</v>
          </cell>
          <cell r="I253" t="str">
            <v>dec</v>
          </cell>
        </row>
        <row r="254">
          <cell r="A254">
            <v>1872</v>
          </cell>
          <cell r="B254" t="str">
            <v>RB051872</v>
          </cell>
          <cell r="C254" t="str">
            <v>RB051872-ST GEORGE'S INFANT SCH&amp;NURSEY</v>
          </cell>
          <cell r="D254"/>
          <cell r="E254">
            <v>0</v>
          </cell>
          <cell r="F254"/>
          <cell r="G254">
            <v>0</v>
          </cell>
          <cell r="H254">
            <v>0</v>
          </cell>
          <cell r="I254" t="str">
            <v>dec</v>
          </cell>
        </row>
        <row r="255">
          <cell r="A255">
            <v>2290</v>
          </cell>
          <cell r="B255" t="str">
            <v>RB052290</v>
          </cell>
          <cell r="C255" t="str">
            <v>RB052290-FORD END COE PRIMARY SCHOOL</v>
          </cell>
          <cell r="D255"/>
          <cell r="E255">
            <v>0</v>
          </cell>
          <cell r="F255"/>
          <cell r="G255">
            <v>0</v>
          </cell>
          <cell r="H255">
            <v>0</v>
          </cell>
          <cell r="I255" t="str">
            <v>dec</v>
          </cell>
        </row>
        <row r="256">
          <cell r="A256">
            <v>4480</v>
          </cell>
          <cell r="B256" t="str">
            <v>RB054480</v>
          </cell>
          <cell r="C256" t="str">
            <v>RB054480-ST NICHOLAS C OF E PRIMARY</v>
          </cell>
          <cell r="D256"/>
          <cell r="E256">
            <v>0</v>
          </cell>
          <cell r="F256"/>
          <cell r="G256">
            <v>0</v>
          </cell>
          <cell r="H256">
            <v>0</v>
          </cell>
          <cell r="I256" t="str">
            <v>dec</v>
          </cell>
        </row>
        <row r="257">
          <cell r="A257">
            <v>1316</v>
          </cell>
          <cell r="B257" t="str">
            <v>RB051316</v>
          </cell>
          <cell r="C257" t="str">
            <v>RB051316-BOCKING CHURCH STREET PRY SCH</v>
          </cell>
          <cell r="D257"/>
          <cell r="E257">
            <v>0</v>
          </cell>
          <cell r="F257"/>
          <cell r="G257">
            <v>0</v>
          </cell>
          <cell r="H257">
            <v>0</v>
          </cell>
          <cell r="I257" t="str">
            <v>dec</v>
          </cell>
        </row>
        <row r="258">
          <cell r="A258">
            <v>1362</v>
          </cell>
          <cell r="B258" t="str">
            <v>RB051362</v>
          </cell>
          <cell r="C258" t="str">
            <v>RB051362-BECKERS GREEN PRIMARY SCHOOL</v>
          </cell>
          <cell r="D258"/>
          <cell r="E258">
            <v>0</v>
          </cell>
          <cell r="F258"/>
          <cell r="G258">
            <v>0</v>
          </cell>
          <cell r="H258">
            <v>0</v>
          </cell>
          <cell r="I258" t="str">
            <v>dec</v>
          </cell>
        </row>
        <row r="259">
          <cell r="A259">
            <v>3356</v>
          </cell>
          <cell r="B259" t="str">
            <v>RB053356</v>
          </cell>
          <cell r="C259" t="str">
            <v>RB053356-MARGARETTING COE (VC) PRIMARY</v>
          </cell>
          <cell r="D259"/>
          <cell r="E259">
            <v>0</v>
          </cell>
          <cell r="F259"/>
          <cell r="G259">
            <v>0</v>
          </cell>
          <cell r="H259">
            <v>0</v>
          </cell>
          <cell r="I259" t="str">
            <v>dec</v>
          </cell>
        </row>
        <row r="260">
          <cell r="A260">
            <v>2928</v>
          </cell>
          <cell r="B260" t="str">
            <v>RB052928</v>
          </cell>
          <cell r="C260" t="str">
            <v>RB052928-HIGH BEECH COE VC PRIMARY SCHL</v>
          </cell>
          <cell r="D260"/>
          <cell r="E260">
            <v>0</v>
          </cell>
          <cell r="F260"/>
          <cell r="G260">
            <v>0</v>
          </cell>
          <cell r="H260">
            <v>0</v>
          </cell>
          <cell r="I260" t="str">
            <v>dec</v>
          </cell>
        </row>
        <row r="261">
          <cell r="A261">
            <v>3742</v>
          </cell>
          <cell r="B261" t="str">
            <v>RB053742</v>
          </cell>
          <cell r="C261" t="str">
            <v>RB053742-RAYNE PRIMARY &amp; NURSERY SCHOOL</v>
          </cell>
          <cell r="D261"/>
          <cell r="E261">
            <v>0</v>
          </cell>
          <cell r="F261"/>
          <cell r="G261">
            <v>0</v>
          </cell>
          <cell r="H261">
            <v>0</v>
          </cell>
          <cell r="I261" t="str">
            <v>dec</v>
          </cell>
        </row>
        <row r="262">
          <cell r="A262">
            <v>3680</v>
          </cell>
          <cell r="B262" t="str">
            <v>RB053680</v>
          </cell>
          <cell r="C262" t="str">
            <v>RB053680-TWO VILLAGE C OF E PRIMARY</v>
          </cell>
          <cell r="D262"/>
          <cell r="E262">
            <v>0</v>
          </cell>
          <cell r="F262"/>
          <cell r="G262">
            <v>0</v>
          </cell>
          <cell r="H262">
            <v>0</v>
          </cell>
          <cell r="I262" t="str">
            <v>dec</v>
          </cell>
        </row>
        <row r="263">
          <cell r="A263">
            <v>2684</v>
          </cell>
          <cell r="B263" t="str">
            <v>RB052684</v>
          </cell>
          <cell r="C263" t="str">
            <v>RB052684-ST ANDREWS COE(VA)PRM-HALSTEAD</v>
          </cell>
          <cell r="D263"/>
          <cell r="E263">
            <v>0</v>
          </cell>
          <cell r="F263"/>
          <cell r="G263">
            <v>0</v>
          </cell>
          <cell r="H263">
            <v>0</v>
          </cell>
          <cell r="I263" t="str">
            <v>dec</v>
          </cell>
        </row>
        <row r="264">
          <cell r="A264">
            <v>3790</v>
          </cell>
          <cell r="B264" t="str">
            <v>RB053790</v>
          </cell>
          <cell r="C264" t="str">
            <v>RB053790-ST TERESA'S RC PRIM HAWKWELL</v>
          </cell>
          <cell r="D264"/>
          <cell r="E264">
            <v>0</v>
          </cell>
          <cell r="F264"/>
          <cell r="G264">
            <v>0</v>
          </cell>
          <cell r="H264">
            <v>0</v>
          </cell>
          <cell r="I264" t="str">
            <v>dec</v>
          </cell>
        </row>
        <row r="265">
          <cell r="A265">
            <v>8023</v>
          </cell>
          <cell r="B265" t="str">
            <v>GMLS8023</v>
          </cell>
          <cell r="C265" t="str">
            <v>GMLS8023-THE ENDEAVOUR SCHOOL</v>
          </cell>
          <cell r="D265"/>
          <cell r="E265">
            <v>0</v>
          </cell>
          <cell r="F265"/>
          <cell r="G265">
            <v>0</v>
          </cell>
          <cell r="H265">
            <v>0</v>
          </cell>
          <cell r="I265" t="str">
            <v>dec</v>
          </cell>
        </row>
        <row r="266">
          <cell r="A266">
            <v>1034</v>
          </cell>
          <cell r="B266" t="str">
            <v>GMPS1034</v>
          </cell>
          <cell r="C266" t="str">
            <v>GMPS1034-ASHINGDON SCHOOL</v>
          </cell>
          <cell r="D266"/>
          <cell r="E266">
            <v>0</v>
          </cell>
          <cell r="F266"/>
          <cell r="G266">
            <v>0</v>
          </cell>
          <cell r="H266">
            <v>0</v>
          </cell>
          <cell r="I266" t="str">
            <v>dec</v>
          </cell>
        </row>
        <row r="267">
          <cell r="A267">
            <v>1124</v>
          </cell>
          <cell r="B267" t="str">
            <v>GMPS1124</v>
          </cell>
          <cell r="C267" t="str">
            <v>GMPS1124-KINGSWOOD INFANT SCHOOL</v>
          </cell>
          <cell r="D267"/>
          <cell r="E267">
            <v>0</v>
          </cell>
          <cell r="F267"/>
          <cell r="G267">
            <v>0</v>
          </cell>
          <cell r="H267">
            <v>0</v>
          </cell>
          <cell r="I267" t="str">
            <v>dec</v>
          </cell>
        </row>
        <row r="268">
          <cell r="A268">
            <v>1210</v>
          </cell>
          <cell r="B268" t="str">
            <v>GMPS1210</v>
          </cell>
          <cell r="C268" t="str">
            <v>GMPS1210-JOTMANS HALL PRIMARY SCHOOL</v>
          </cell>
          <cell r="D268"/>
          <cell r="E268">
            <v>0</v>
          </cell>
          <cell r="F268"/>
          <cell r="G268">
            <v>0</v>
          </cell>
          <cell r="H268">
            <v>0</v>
          </cell>
          <cell r="I268" t="str">
            <v>dec</v>
          </cell>
        </row>
        <row r="269">
          <cell r="A269">
            <v>1216</v>
          </cell>
          <cell r="B269" t="str">
            <v>GMPS1216</v>
          </cell>
          <cell r="C269" t="str">
            <v>GMPS1216-SOUTH BENFLEET FOUNDTN PRIMARY</v>
          </cell>
          <cell r="D269"/>
          <cell r="E269">
            <v>0</v>
          </cell>
          <cell r="F269"/>
          <cell r="G269">
            <v>0</v>
          </cell>
          <cell r="H269">
            <v>0</v>
          </cell>
          <cell r="I269" t="str">
            <v>dec</v>
          </cell>
        </row>
        <row r="270">
          <cell r="A270">
            <v>1252</v>
          </cell>
          <cell r="B270" t="str">
            <v>GMPS1252</v>
          </cell>
          <cell r="C270" t="str">
            <v>GMPS1252-THE BUTTSBURY JUNIOR SCHOOL</v>
          </cell>
          <cell r="D270"/>
          <cell r="E270">
            <v>0</v>
          </cell>
          <cell r="F270"/>
          <cell r="G270">
            <v>0</v>
          </cell>
          <cell r="H270">
            <v>0</v>
          </cell>
          <cell r="I270" t="str">
            <v>dec</v>
          </cell>
        </row>
        <row r="271">
          <cell r="A271">
            <v>1422</v>
          </cell>
          <cell r="B271" t="str">
            <v>GMPS1422</v>
          </cell>
          <cell r="C271" t="str">
            <v>GMPS1422-ST HELEN'S RC JUNIOR SCHOOL</v>
          </cell>
          <cell r="D271"/>
          <cell r="E271">
            <v>0</v>
          </cell>
          <cell r="F271"/>
          <cell r="G271">
            <v>0</v>
          </cell>
          <cell r="H271">
            <v>0</v>
          </cell>
          <cell r="I271" t="str">
            <v>dec</v>
          </cell>
        </row>
        <row r="272">
          <cell r="A272">
            <v>1572</v>
          </cell>
          <cell r="B272" t="str">
            <v>GMPS1572</v>
          </cell>
          <cell r="C272" t="str">
            <v>GMPS1572-NORTHWICK PARK JUNIOR SCHOOL</v>
          </cell>
          <cell r="D272"/>
          <cell r="E272">
            <v>0</v>
          </cell>
          <cell r="F272"/>
          <cell r="G272">
            <v>0</v>
          </cell>
          <cell r="H272">
            <v>0</v>
          </cell>
          <cell r="I272" t="str">
            <v>dec</v>
          </cell>
        </row>
        <row r="273">
          <cell r="A273">
            <v>1574</v>
          </cell>
          <cell r="B273" t="str">
            <v>GMPS1574</v>
          </cell>
          <cell r="C273" t="str">
            <v>GMPS1574-NORTHWICK PARK INFANT&amp;NURS SCH</v>
          </cell>
          <cell r="D273"/>
          <cell r="E273">
            <v>0</v>
          </cell>
          <cell r="F273"/>
          <cell r="G273">
            <v>0</v>
          </cell>
          <cell r="H273">
            <v>0</v>
          </cell>
          <cell r="I273" t="str">
            <v>dec</v>
          </cell>
        </row>
        <row r="274">
          <cell r="A274">
            <v>1676</v>
          </cell>
          <cell r="B274" t="str">
            <v>GMPS1676</v>
          </cell>
          <cell r="C274" t="str">
            <v>GMPS1676-OUR LADY IMMACULATE RC PRIMARY</v>
          </cell>
          <cell r="D274"/>
          <cell r="E274">
            <v>0</v>
          </cell>
          <cell r="F274"/>
          <cell r="G274">
            <v>0</v>
          </cell>
          <cell r="H274">
            <v>0</v>
          </cell>
          <cell r="I274" t="str">
            <v>dec</v>
          </cell>
        </row>
        <row r="275">
          <cell r="A275">
            <v>1694</v>
          </cell>
          <cell r="B275" t="str">
            <v>GMPS1694</v>
          </cell>
          <cell r="C275" t="str">
            <v>GMPS1694-NEWLANDS SPRING PRIMARY SCHOOL</v>
          </cell>
          <cell r="D275"/>
          <cell r="E275">
            <v>0</v>
          </cell>
          <cell r="F275"/>
          <cell r="G275">
            <v>0</v>
          </cell>
          <cell r="H275">
            <v>0</v>
          </cell>
          <cell r="I275" t="str">
            <v>dec</v>
          </cell>
        </row>
        <row r="276">
          <cell r="A276">
            <v>1768</v>
          </cell>
          <cell r="B276" t="str">
            <v>GMPS1768</v>
          </cell>
          <cell r="C276" t="str">
            <v>GMPS1768-GT CLACTON JR(FORM BURRSVILLE)</v>
          </cell>
          <cell r="D276"/>
          <cell r="E276">
            <v>0</v>
          </cell>
          <cell r="F276"/>
          <cell r="G276">
            <v>0</v>
          </cell>
          <cell r="H276">
            <v>0</v>
          </cell>
          <cell r="I276" t="str">
            <v>dec</v>
          </cell>
        </row>
        <row r="277">
          <cell r="A277">
            <v>1774</v>
          </cell>
          <cell r="B277" t="str">
            <v>GMPS1774</v>
          </cell>
          <cell r="C277" t="str">
            <v>GMPS1774-COPPINS GREEN PRIMARY SCHOOL</v>
          </cell>
          <cell r="D277"/>
          <cell r="E277">
            <v>0</v>
          </cell>
          <cell r="F277"/>
          <cell r="G277">
            <v>0</v>
          </cell>
          <cell r="H277">
            <v>0</v>
          </cell>
          <cell r="I277" t="str">
            <v>dec</v>
          </cell>
        </row>
        <row r="278">
          <cell r="A278">
            <v>1778</v>
          </cell>
          <cell r="B278" t="str">
            <v>GMPS1778</v>
          </cell>
          <cell r="C278" t="str">
            <v>GMPS1778-HOLLAND PARK PRIMARY SCHOOL</v>
          </cell>
          <cell r="D278"/>
          <cell r="E278">
            <v>0</v>
          </cell>
          <cell r="F278"/>
          <cell r="G278">
            <v>0</v>
          </cell>
          <cell r="H278">
            <v>0</v>
          </cell>
          <cell r="I278" t="str">
            <v>dec</v>
          </cell>
        </row>
        <row r="279">
          <cell r="A279">
            <v>1782</v>
          </cell>
          <cell r="B279" t="str">
            <v>GMPS1782</v>
          </cell>
          <cell r="C279" t="str">
            <v>GMPS1782-ST CLARE'S R C PRIMARY SCHOOL</v>
          </cell>
          <cell r="D279"/>
          <cell r="E279">
            <v>0</v>
          </cell>
          <cell r="F279"/>
          <cell r="G279">
            <v>0</v>
          </cell>
          <cell r="H279">
            <v>0</v>
          </cell>
          <cell r="I279" t="str">
            <v>dec</v>
          </cell>
        </row>
        <row r="280">
          <cell r="A280">
            <v>2650</v>
          </cell>
          <cell r="B280" t="str">
            <v>GMPS2650</v>
          </cell>
          <cell r="C280" t="str">
            <v>GMPS2650-HADLEIGH JUNIOR SCHOOL</v>
          </cell>
          <cell r="D280"/>
          <cell r="E280">
            <v>0</v>
          </cell>
          <cell r="F280"/>
          <cell r="G280">
            <v>0</v>
          </cell>
          <cell r="H280">
            <v>0</v>
          </cell>
          <cell r="I280" t="str">
            <v>dec</v>
          </cell>
        </row>
        <row r="281">
          <cell r="A281">
            <v>2652</v>
          </cell>
          <cell r="B281" t="str">
            <v>GMPS2652</v>
          </cell>
          <cell r="C281" t="str">
            <v>GMPS2652-HADLEIGH INFANT&amp;NURSERY SCHOOL</v>
          </cell>
          <cell r="D281"/>
          <cell r="E281">
            <v>0</v>
          </cell>
          <cell r="F281"/>
          <cell r="G281">
            <v>0</v>
          </cell>
          <cell r="H281">
            <v>0</v>
          </cell>
          <cell r="I281" t="str">
            <v>dec</v>
          </cell>
        </row>
        <row r="282">
          <cell r="A282">
            <v>2718</v>
          </cell>
          <cell r="B282" t="str">
            <v>GMPS2718</v>
          </cell>
          <cell r="C282" t="str">
            <v>GMPS2718-HOLY CROSS R C PRY - HARLOW</v>
          </cell>
          <cell r="D282"/>
          <cell r="E282">
            <v>0</v>
          </cell>
          <cell r="F282"/>
          <cell r="G282">
            <v>0</v>
          </cell>
          <cell r="H282">
            <v>0</v>
          </cell>
          <cell r="I282" t="str">
            <v>dec</v>
          </cell>
        </row>
        <row r="283">
          <cell r="A283">
            <v>2724</v>
          </cell>
          <cell r="B283" t="str">
            <v>GMPS2724</v>
          </cell>
          <cell r="C283" t="str">
            <v>GMPS2724-KATHERINES PRIMARY SCHOOL</v>
          </cell>
          <cell r="D283"/>
          <cell r="E283">
            <v>0</v>
          </cell>
          <cell r="F283"/>
          <cell r="G283">
            <v>0</v>
          </cell>
          <cell r="H283">
            <v>0</v>
          </cell>
          <cell r="I283" t="str">
            <v>dec</v>
          </cell>
        </row>
        <row r="284">
          <cell r="A284">
            <v>2758</v>
          </cell>
          <cell r="B284" t="str">
            <v>GMPS2758</v>
          </cell>
          <cell r="C284" t="str">
            <v>GMPS2758-ST ALBAN'S ROMAN CATHOLIC PRY</v>
          </cell>
          <cell r="D284"/>
          <cell r="E284">
            <v>0</v>
          </cell>
          <cell r="F284"/>
          <cell r="G284">
            <v>0</v>
          </cell>
          <cell r="H284">
            <v>0</v>
          </cell>
          <cell r="I284" t="str">
            <v>dec</v>
          </cell>
        </row>
        <row r="285">
          <cell r="A285">
            <v>2902</v>
          </cell>
          <cell r="B285" t="str">
            <v>GMPS2902</v>
          </cell>
          <cell r="C285" t="str">
            <v>GMPS2902-THE WESTERINGS PRIMARY SCHOOL</v>
          </cell>
          <cell r="D285"/>
          <cell r="E285">
            <v>0</v>
          </cell>
          <cell r="F285"/>
          <cell r="G285">
            <v>0</v>
          </cell>
          <cell r="H285">
            <v>0</v>
          </cell>
          <cell r="I285" t="str">
            <v>dec</v>
          </cell>
        </row>
        <row r="286">
          <cell r="A286">
            <v>2922</v>
          </cell>
          <cell r="B286" t="str">
            <v>GMPS2922</v>
          </cell>
          <cell r="C286" t="str">
            <v>GMPS2922-HEYBRIDGE PRIMARY SCHOOL</v>
          </cell>
          <cell r="D286"/>
          <cell r="E286">
            <v>0</v>
          </cell>
          <cell r="F286"/>
          <cell r="G286">
            <v>0</v>
          </cell>
          <cell r="H286">
            <v>0</v>
          </cell>
          <cell r="I286" t="str">
            <v>dec</v>
          </cell>
        </row>
        <row r="287">
          <cell r="A287">
            <v>2954</v>
          </cell>
          <cell r="B287" t="str">
            <v>GMPS2954</v>
          </cell>
          <cell r="C287" t="str">
            <v>GMPS2954-PLUMBEROW PRIMARY SCHOOL</v>
          </cell>
          <cell r="D287"/>
          <cell r="E287">
            <v>0</v>
          </cell>
          <cell r="F287"/>
          <cell r="G287">
            <v>0</v>
          </cell>
          <cell r="H287">
            <v>0</v>
          </cell>
          <cell r="I287" t="str">
            <v>dec</v>
          </cell>
        </row>
        <row r="288">
          <cell r="A288">
            <v>2956</v>
          </cell>
          <cell r="B288" t="str">
            <v>GMPS2956</v>
          </cell>
          <cell r="C288" t="str">
            <v>GMPS2956-HOCKLEY PRIMARY SCHOOL</v>
          </cell>
          <cell r="D288"/>
          <cell r="E288">
            <v>0</v>
          </cell>
          <cell r="F288"/>
          <cell r="G288">
            <v>0</v>
          </cell>
          <cell r="H288">
            <v>0</v>
          </cell>
          <cell r="I288" t="str">
            <v>dec</v>
          </cell>
        </row>
        <row r="289">
          <cell r="A289">
            <v>2986</v>
          </cell>
          <cell r="B289" t="str">
            <v>GMPS2986</v>
          </cell>
          <cell r="C289" t="str">
            <v>GMPS2986-HUTTON ALL SAINTS COE PRIMARY</v>
          </cell>
          <cell r="D289"/>
          <cell r="E289">
            <v>0</v>
          </cell>
          <cell r="F289"/>
          <cell r="G289">
            <v>0</v>
          </cell>
          <cell r="H289">
            <v>0</v>
          </cell>
          <cell r="I289" t="str">
            <v>dec</v>
          </cell>
        </row>
        <row r="290">
          <cell r="A290">
            <v>3592</v>
          </cell>
          <cell r="B290" t="str">
            <v>GMPS3592</v>
          </cell>
          <cell r="C290" t="str">
            <v>GMPS3592-NORTHLANDS JUNIOR SCHOOL</v>
          </cell>
          <cell r="D290"/>
          <cell r="E290">
            <v>0</v>
          </cell>
          <cell r="F290"/>
          <cell r="G290">
            <v>0</v>
          </cell>
          <cell r="H290">
            <v>0</v>
          </cell>
          <cell r="I290" t="str">
            <v>dec</v>
          </cell>
        </row>
        <row r="291">
          <cell r="A291">
            <v>3714</v>
          </cell>
          <cell r="B291" t="str">
            <v>GMPS3714</v>
          </cell>
          <cell r="C291" t="str">
            <v>GMPS3714-GROVE JUNIOR SCHOOL</v>
          </cell>
          <cell r="D291"/>
          <cell r="E291">
            <v>0</v>
          </cell>
          <cell r="F291"/>
          <cell r="G291">
            <v>0</v>
          </cell>
          <cell r="H291">
            <v>0</v>
          </cell>
          <cell r="I291" t="str">
            <v>dec</v>
          </cell>
        </row>
        <row r="292">
          <cell r="A292">
            <v>3716</v>
          </cell>
          <cell r="B292" t="str">
            <v>GMPS3716</v>
          </cell>
          <cell r="C292" t="str">
            <v>GMPS3716-GROVE INFANT SCHOOL</v>
          </cell>
          <cell r="D292"/>
          <cell r="E292">
            <v>0</v>
          </cell>
          <cell r="F292"/>
          <cell r="G292">
            <v>0</v>
          </cell>
          <cell r="H292">
            <v>0</v>
          </cell>
          <cell r="I292" t="str">
            <v>dec</v>
          </cell>
        </row>
        <row r="293">
          <cell r="A293">
            <v>3720</v>
          </cell>
          <cell r="B293" t="str">
            <v>GMPS3720</v>
          </cell>
          <cell r="C293" t="str">
            <v>GMPS3720-WYBURNS PRIMARY SCHOOL</v>
          </cell>
          <cell r="D293"/>
          <cell r="E293">
            <v>0</v>
          </cell>
          <cell r="F293"/>
          <cell r="G293">
            <v>0</v>
          </cell>
          <cell r="H293">
            <v>0</v>
          </cell>
          <cell r="I293" t="str">
            <v>dec</v>
          </cell>
        </row>
        <row r="294">
          <cell r="A294">
            <v>3782</v>
          </cell>
          <cell r="B294" t="str">
            <v>GMPS3782</v>
          </cell>
          <cell r="C294" t="str">
            <v>GMPS3782-ROCHFORD PRIMARY&amp; NURSERY SCHL</v>
          </cell>
          <cell r="D294"/>
          <cell r="E294">
            <v>0</v>
          </cell>
          <cell r="F294"/>
          <cell r="G294">
            <v>0</v>
          </cell>
          <cell r="H294">
            <v>0</v>
          </cell>
          <cell r="I294" t="str">
            <v>dec</v>
          </cell>
        </row>
        <row r="295">
          <cell r="A295">
            <v>3880</v>
          </cell>
          <cell r="B295" t="str">
            <v>GMPS3880</v>
          </cell>
          <cell r="C295" t="str">
            <v>GMPS3880-R A BUTLER JUNIOR SCHOOL</v>
          </cell>
          <cell r="D295"/>
          <cell r="E295">
            <v>0</v>
          </cell>
          <cell r="F295"/>
          <cell r="G295">
            <v>0</v>
          </cell>
          <cell r="H295">
            <v>0</v>
          </cell>
          <cell r="I295" t="str">
            <v>dec</v>
          </cell>
        </row>
        <row r="296">
          <cell r="A296">
            <v>3882</v>
          </cell>
          <cell r="B296" t="str">
            <v>GMPS3882</v>
          </cell>
          <cell r="C296" t="str">
            <v>GMPS3882-R A BUTLER INFANT SCHOOL</v>
          </cell>
          <cell r="D296"/>
          <cell r="E296">
            <v>0</v>
          </cell>
          <cell r="F296"/>
          <cell r="G296">
            <v>0</v>
          </cell>
          <cell r="H296">
            <v>0</v>
          </cell>
          <cell r="I296" t="str">
            <v>dec</v>
          </cell>
        </row>
        <row r="297">
          <cell r="A297">
            <v>3886</v>
          </cell>
          <cell r="B297" t="str">
            <v>GMPS3886</v>
          </cell>
          <cell r="C297" t="str">
            <v>GMPS3886-ST THOMAS MORE R C PRIMARY</v>
          </cell>
          <cell r="D297"/>
          <cell r="E297">
            <v>0</v>
          </cell>
          <cell r="F297"/>
          <cell r="G297">
            <v>0</v>
          </cell>
          <cell r="H297">
            <v>0</v>
          </cell>
          <cell r="I297" t="str">
            <v>dec</v>
          </cell>
        </row>
        <row r="298">
          <cell r="A298">
            <v>4144</v>
          </cell>
          <cell r="B298" t="str">
            <v>GMPS4144</v>
          </cell>
          <cell r="C298" t="str">
            <v>GMPS4144-WOODVILLE PRIMARY SCHOOL</v>
          </cell>
          <cell r="D298"/>
          <cell r="E298">
            <v>0</v>
          </cell>
          <cell r="F298"/>
          <cell r="G298">
            <v>0</v>
          </cell>
          <cell r="H298">
            <v>0</v>
          </cell>
          <cell r="I298" t="str">
            <v>dec</v>
          </cell>
        </row>
        <row r="299">
          <cell r="A299">
            <v>4152</v>
          </cell>
          <cell r="B299" t="str">
            <v>GMPS4152</v>
          </cell>
          <cell r="C299" t="str">
            <v>GMPS4152-THE CHETWOOD PRIMARY</v>
          </cell>
          <cell r="D299"/>
          <cell r="E299">
            <v>0</v>
          </cell>
          <cell r="F299"/>
          <cell r="G299">
            <v>0</v>
          </cell>
          <cell r="H299">
            <v>0</v>
          </cell>
          <cell r="I299" t="str">
            <v>dec</v>
          </cell>
        </row>
        <row r="300">
          <cell r="A300">
            <v>4270</v>
          </cell>
          <cell r="B300" t="str">
            <v>GMPS4270</v>
          </cell>
          <cell r="C300" t="str">
            <v>GMPS4270-ST OSYTH C OF E PRIMARY</v>
          </cell>
          <cell r="D300"/>
          <cell r="E300">
            <v>0</v>
          </cell>
          <cell r="F300"/>
          <cell r="G300">
            <v>0</v>
          </cell>
          <cell r="H300">
            <v>0</v>
          </cell>
          <cell r="I300" t="str">
            <v>dec</v>
          </cell>
        </row>
        <row r="301">
          <cell r="A301">
            <v>4350</v>
          </cell>
          <cell r="B301" t="str">
            <v>GMPS4350</v>
          </cell>
          <cell r="C301" t="str">
            <v>GMPS4350-TAKELEY PRIMARY SCHOOL</v>
          </cell>
          <cell r="D301"/>
          <cell r="E301">
            <v>0</v>
          </cell>
          <cell r="F301"/>
          <cell r="G301">
            <v>0</v>
          </cell>
          <cell r="H301">
            <v>0</v>
          </cell>
          <cell r="I301" t="str">
            <v>dec</v>
          </cell>
        </row>
        <row r="302">
          <cell r="A302">
            <v>4390</v>
          </cell>
          <cell r="B302" t="str">
            <v>GMPS4390</v>
          </cell>
          <cell r="C302" t="str">
            <v>GMPS4390-ROLPH COE VOL. AIDED PRIMARY</v>
          </cell>
          <cell r="D302"/>
          <cell r="E302">
            <v>0</v>
          </cell>
          <cell r="F302"/>
          <cell r="G302">
            <v>0</v>
          </cell>
          <cell r="H302">
            <v>0</v>
          </cell>
          <cell r="I302" t="str">
            <v>dec</v>
          </cell>
        </row>
        <row r="303">
          <cell r="A303">
            <v>4406</v>
          </cell>
          <cell r="B303" t="str">
            <v>GMPS4406</v>
          </cell>
          <cell r="C303" t="str">
            <v>GMPS4406-THE ROBERT DRAKE PRIMARY SCHL</v>
          </cell>
          <cell r="D303"/>
          <cell r="E303">
            <v>0</v>
          </cell>
          <cell r="F303"/>
          <cell r="G303">
            <v>0</v>
          </cell>
          <cell r="H303">
            <v>0</v>
          </cell>
          <cell r="I303" t="str">
            <v>dec</v>
          </cell>
        </row>
        <row r="304">
          <cell r="A304">
            <v>4652</v>
          </cell>
          <cell r="B304" t="str">
            <v>GMPS4652</v>
          </cell>
          <cell r="C304" t="str">
            <v>GMPS4652-WALTHAM HOLY CROSS PRIMARY</v>
          </cell>
          <cell r="D304"/>
          <cell r="E304">
            <v>0</v>
          </cell>
          <cell r="F304"/>
          <cell r="G304">
            <v>0</v>
          </cell>
          <cell r="H304">
            <v>0</v>
          </cell>
          <cell r="I304" t="str">
            <v>dec</v>
          </cell>
        </row>
        <row r="305">
          <cell r="A305">
            <v>4658</v>
          </cell>
          <cell r="B305" t="str">
            <v>GMPS4658</v>
          </cell>
          <cell r="C305" t="str">
            <v>GMPS4658-THE LEVERTON INFANT&amp;NURS SCHL</v>
          </cell>
          <cell r="D305"/>
          <cell r="E305">
            <v>0</v>
          </cell>
          <cell r="F305"/>
          <cell r="G305">
            <v>0</v>
          </cell>
          <cell r="H305">
            <v>0</v>
          </cell>
          <cell r="I305" t="str">
            <v>dec</v>
          </cell>
        </row>
        <row r="306">
          <cell r="A306">
            <v>4690</v>
          </cell>
          <cell r="B306" t="str">
            <v>GMPS4690</v>
          </cell>
          <cell r="C306" t="str">
            <v>GMPS4690-ST ANDREWS COE VA PRIM-WEELEY</v>
          </cell>
          <cell r="D306"/>
          <cell r="E306">
            <v>0</v>
          </cell>
          <cell r="F306"/>
          <cell r="G306">
            <v>0</v>
          </cell>
          <cell r="H306">
            <v>0</v>
          </cell>
          <cell r="I306" t="str">
            <v>dec</v>
          </cell>
        </row>
        <row r="307">
          <cell r="A307">
            <v>4762</v>
          </cell>
          <cell r="B307" t="str">
            <v>GMPS4762</v>
          </cell>
          <cell r="C307" t="str">
            <v>GMPS4762-NORTH CRESCENT PRIMARY SCHOOL</v>
          </cell>
          <cell r="D307"/>
          <cell r="E307">
            <v>0</v>
          </cell>
          <cell r="F307"/>
          <cell r="G307">
            <v>0</v>
          </cell>
          <cell r="H307">
            <v>0</v>
          </cell>
          <cell r="I307" t="str">
            <v>dec</v>
          </cell>
        </row>
        <row r="308">
          <cell r="A308">
            <v>5050</v>
          </cell>
          <cell r="B308" t="str">
            <v>GMSS5050</v>
          </cell>
          <cell r="C308" t="str">
            <v>GMSS5050-THE BARSTABLE SCHOOL</v>
          </cell>
          <cell r="D308"/>
          <cell r="E308">
            <v>0</v>
          </cell>
          <cell r="F308"/>
          <cell r="G308">
            <v>0</v>
          </cell>
          <cell r="H308">
            <v>0</v>
          </cell>
          <cell r="I308" t="str">
            <v>dec</v>
          </cell>
        </row>
        <row r="309">
          <cell r="A309">
            <v>5060</v>
          </cell>
          <cell r="B309" t="str">
            <v>GMSS5060</v>
          </cell>
          <cell r="C309" t="str">
            <v>GMSS5060-CHALVEDON SCHOOL</v>
          </cell>
          <cell r="D309"/>
          <cell r="E309">
            <v>0</v>
          </cell>
          <cell r="F309"/>
          <cell r="G309">
            <v>0</v>
          </cell>
          <cell r="H309">
            <v>0</v>
          </cell>
          <cell r="I309" t="str">
            <v>dec</v>
          </cell>
        </row>
        <row r="310">
          <cell r="A310">
            <v>5150</v>
          </cell>
          <cell r="B310" t="str">
            <v>GMSS5150</v>
          </cell>
          <cell r="C310" t="str">
            <v>GMSS5150-THE APPLETON SCHOOL</v>
          </cell>
          <cell r="D310"/>
          <cell r="E310">
            <v>0</v>
          </cell>
          <cell r="F310"/>
          <cell r="G310">
            <v>0</v>
          </cell>
          <cell r="H310">
            <v>0</v>
          </cell>
          <cell r="I310" t="str">
            <v>dec</v>
          </cell>
        </row>
        <row r="311">
          <cell r="A311">
            <v>5160</v>
          </cell>
          <cell r="B311" t="str">
            <v>GMSS5160</v>
          </cell>
          <cell r="C311" t="str">
            <v>GMSS5160-THE DEANES SCHOOL</v>
          </cell>
          <cell r="D311"/>
          <cell r="E311">
            <v>0</v>
          </cell>
          <cell r="F311"/>
          <cell r="G311">
            <v>0</v>
          </cell>
          <cell r="H311">
            <v>0</v>
          </cell>
          <cell r="I311" t="str">
            <v>dec</v>
          </cell>
        </row>
        <row r="312">
          <cell r="A312">
            <v>5170</v>
          </cell>
          <cell r="B312" t="str">
            <v>GMSS5170</v>
          </cell>
          <cell r="C312" t="str">
            <v>GMSS5170-THE BILLERICAY SCHOOL</v>
          </cell>
          <cell r="D312"/>
          <cell r="E312">
            <v>0</v>
          </cell>
          <cell r="F312"/>
          <cell r="G312">
            <v>0</v>
          </cell>
          <cell r="H312">
            <v>0</v>
          </cell>
          <cell r="I312" t="str">
            <v>dec</v>
          </cell>
        </row>
        <row r="313">
          <cell r="A313">
            <v>5270</v>
          </cell>
          <cell r="B313" t="str">
            <v>GMSS5270</v>
          </cell>
          <cell r="C313" t="str">
            <v>GMSS5270-BRENTWOOD COUNTY HIGH</v>
          </cell>
          <cell r="D313"/>
          <cell r="E313">
            <v>0</v>
          </cell>
          <cell r="F313"/>
          <cell r="G313">
            <v>0</v>
          </cell>
          <cell r="H313">
            <v>0</v>
          </cell>
          <cell r="I313" t="str">
            <v>dec</v>
          </cell>
        </row>
        <row r="314">
          <cell r="A314">
            <v>5280</v>
          </cell>
          <cell r="B314" t="str">
            <v>GMSS5280</v>
          </cell>
          <cell r="C314" t="str">
            <v>GMSS5280-ST MARTIN'S SCHOOL</v>
          </cell>
          <cell r="D314"/>
          <cell r="E314">
            <v>0</v>
          </cell>
          <cell r="F314"/>
          <cell r="G314">
            <v>0</v>
          </cell>
          <cell r="H314">
            <v>0</v>
          </cell>
          <cell r="I314" t="str">
            <v>dec</v>
          </cell>
        </row>
        <row r="315">
          <cell r="A315">
            <v>5290</v>
          </cell>
          <cell r="B315" t="str">
            <v>GMSS5290</v>
          </cell>
          <cell r="C315" t="str">
            <v>GMSS5290-SAWYERS HALL COLLEGE</v>
          </cell>
          <cell r="D315"/>
          <cell r="E315">
            <v>0</v>
          </cell>
          <cell r="F315"/>
          <cell r="G315">
            <v>0</v>
          </cell>
          <cell r="H315">
            <v>0</v>
          </cell>
          <cell r="I315" t="str">
            <v>dec</v>
          </cell>
        </row>
        <row r="316">
          <cell r="A316">
            <v>5300</v>
          </cell>
          <cell r="B316" t="str">
            <v>GMSS5300</v>
          </cell>
          <cell r="C316" t="str">
            <v>GMSS5300-BRENTWD URSULINE CONVENT HIGH</v>
          </cell>
          <cell r="D316"/>
          <cell r="E316">
            <v>0</v>
          </cell>
          <cell r="F316"/>
          <cell r="G316">
            <v>0</v>
          </cell>
          <cell r="H316">
            <v>0</v>
          </cell>
          <cell r="I316" t="str">
            <v>dec</v>
          </cell>
        </row>
        <row r="317">
          <cell r="A317">
            <v>5440</v>
          </cell>
          <cell r="B317" t="str">
            <v>GMSS5440</v>
          </cell>
          <cell r="C317" t="str">
            <v>GMSS5440-COLNE COMMUNITY SCHOOL</v>
          </cell>
          <cell r="D317"/>
          <cell r="E317">
            <v>0</v>
          </cell>
          <cell r="F317"/>
          <cell r="G317">
            <v>0</v>
          </cell>
          <cell r="H317">
            <v>0</v>
          </cell>
          <cell r="I317" t="str">
            <v>dec</v>
          </cell>
        </row>
        <row r="318">
          <cell r="A318">
            <v>5540</v>
          </cell>
          <cell r="B318" t="str">
            <v>GMSS5540</v>
          </cell>
          <cell r="C318" t="str">
            <v>GMSS5540-CASTLE VIEW SCHOOL</v>
          </cell>
          <cell r="D318"/>
          <cell r="E318">
            <v>0</v>
          </cell>
          <cell r="F318"/>
          <cell r="G318">
            <v>0</v>
          </cell>
          <cell r="H318">
            <v>0</v>
          </cell>
          <cell r="I318" t="str">
            <v>dec</v>
          </cell>
        </row>
        <row r="319">
          <cell r="A319">
            <v>5550</v>
          </cell>
          <cell r="B319" t="str">
            <v>GMSS5550</v>
          </cell>
          <cell r="C319" t="str">
            <v>GMSS5550-THE CORNELIUS VERMUYDEN SCHOOL</v>
          </cell>
          <cell r="D319"/>
          <cell r="E319">
            <v>0</v>
          </cell>
          <cell r="F319"/>
          <cell r="G319">
            <v>0</v>
          </cell>
          <cell r="H319">
            <v>0</v>
          </cell>
          <cell r="I319" t="str">
            <v>dec</v>
          </cell>
        </row>
        <row r="320">
          <cell r="A320">
            <v>5560</v>
          </cell>
          <cell r="B320" t="str">
            <v>GMSS5560</v>
          </cell>
          <cell r="C320" t="str">
            <v>GMSS5560-FURTHERWICK PARK SCHOOL</v>
          </cell>
          <cell r="D320"/>
          <cell r="E320">
            <v>0</v>
          </cell>
          <cell r="F320"/>
          <cell r="G320">
            <v>0</v>
          </cell>
          <cell r="H320">
            <v>0</v>
          </cell>
          <cell r="I320" t="str">
            <v>dec</v>
          </cell>
        </row>
        <row r="321">
          <cell r="A321">
            <v>5610</v>
          </cell>
          <cell r="B321" t="str">
            <v>GMSS5610</v>
          </cell>
          <cell r="C321" t="str">
            <v>GMSS5610-CHELMER VALLEY HIGH SCHOOL</v>
          </cell>
          <cell r="D321"/>
          <cell r="E321">
            <v>0</v>
          </cell>
          <cell r="F321"/>
          <cell r="G321">
            <v>0</v>
          </cell>
          <cell r="H321">
            <v>0</v>
          </cell>
          <cell r="I321" t="str">
            <v>dec</v>
          </cell>
        </row>
        <row r="322">
          <cell r="A322">
            <v>5640</v>
          </cell>
          <cell r="B322" t="str">
            <v>GMSS5640</v>
          </cell>
          <cell r="C322" t="str">
            <v>GMSS5640-CHELMSFORD CTY HIGH SCHL-GIRLS</v>
          </cell>
          <cell r="D322"/>
          <cell r="E322">
            <v>0</v>
          </cell>
          <cell r="F322"/>
          <cell r="G322">
            <v>0</v>
          </cell>
          <cell r="H322">
            <v>0</v>
          </cell>
          <cell r="I322" t="str">
            <v>dec</v>
          </cell>
        </row>
        <row r="323">
          <cell r="A323">
            <v>5650</v>
          </cell>
          <cell r="B323" t="str">
            <v>GMSS5650</v>
          </cell>
          <cell r="C323" t="str">
            <v>GMSS5650-HYLANDS SCHOOL</v>
          </cell>
          <cell r="D323"/>
          <cell r="E323">
            <v>0</v>
          </cell>
          <cell r="F323"/>
          <cell r="G323">
            <v>0</v>
          </cell>
          <cell r="H323">
            <v>0</v>
          </cell>
          <cell r="I323" t="str">
            <v>dec</v>
          </cell>
        </row>
        <row r="324">
          <cell r="A324">
            <v>5660</v>
          </cell>
          <cell r="B324" t="str">
            <v>GMSS5660</v>
          </cell>
          <cell r="C324" t="str">
            <v>GMSS5660-KING EDWARD VI GRAMMAR SCH CHL</v>
          </cell>
          <cell r="D324"/>
          <cell r="E324">
            <v>0</v>
          </cell>
          <cell r="F324"/>
          <cell r="G324">
            <v>0</v>
          </cell>
          <cell r="H324">
            <v>0</v>
          </cell>
          <cell r="I324" t="str">
            <v>dec</v>
          </cell>
        </row>
        <row r="325">
          <cell r="A325">
            <v>5680</v>
          </cell>
          <cell r="B325" t="str">
            <v>GMSS5680</v>
          </cell>
          <cell r="C325" t="str">
            <v>GMSS5680-RAINSFORD HIGH SCHOOL</v>
          </cell>
          <cell r="D325"/>
          <cell r="E325">
            <v>0</v>
          </cell>
          <cell r="F325"/>
          <cell r="G325">
            <v>0</v>
          </cell>
          <cell r="H325">
            <v>0</v>
          </cell>
          <cell r="I325" t="str">
            <v>dec</v>
          </cell>
        </row>
        <row r="326">
          <cell r="A326">
            <v>5700</v>
          </cell>
          <cell r="B326" t="str">
            <v>GMSS5700</v>
          </cell>
          <cell r="C326" t="str">
            <v>GMSS5700-THE BOSWELLS SCHOOL</v>
          </cell>
          <cell r="D326"/>
          <cell r="E326">
            <v>0</v>
          </cell>
          <cell r="F326"/>
          <cell r="G326">
            <v>0</v>
          </cell>
          <cell r="H326">
            <v>0</v>
          </cell>
          <cell r="I326" t="str">
            <v>dec</v>
          </cell>
        </row>
        <row r="327">
          <cell r="A327">
            <v>5760</v>
          </cell>
          <cell r="B327" t="str">
            <v>GMSS5760</v>
          </cell>
          <cell r="C327" t="str">
            <v>GMSS5760-WEST HATCH HIGH SCHOOL</v>
          </cell>
          <cell r="D327"/>
          <cell r="E327">
            <v>0</v>
          </cell>
          <cell r="F327"/>
          <cell r="G327">
            <v>0</v>
          </cell>
          <cell r="H327">
            <v>0</v>
          </cell>
          <cell r="I327" t="str">
            <v>dec</v>
          </cell>
        </row>
        <row r="328">
          <cell r="A328">
            <v>5780</v>
          </cell>
          <cell r="B328" t="str">
            <v>GMSS5780</v>
          </cell>
          <cell r="C328" t="str">
            <v>GMSS5780-COLBAYNS HIGH SCHOOL</v>
          </cell>
          <cell r="D328"/>
          <cell r="E328">
            <v>0</v>
          </cell>
          <cell r="F328"/>
          <cell r="G328">
            <v>0</v>
          </cell>
          <cell r="H328">
            <v>0</v>
          </cell>
          <cell r="I328" t="str">
            <v>dec</v>
          </cell>
        </row>
        <row r="329">
          <cell r="A329">
            <v>5790</v>
          </cell>
          <cell r="B329" t="str">
            <v>GMSS5790</v>
          </cell>
          <cell r="C329" t="str">
            <v>GMSS5790-CLACTON COUNTY HIGH</v>
          </cell>
          <cell r="D329"/>
          <cell r="E329">
            <v>0</v>
          </cell>
          <cell r="F329"/>
          <cell r="G329">
            <v>0</v>
          </cell>
          <cell r="H329">
            <v>0</v>
          </cell>
          <cell r="I329" t="str">
            <v>dec</v>
          </cell>
        </row>
        <row r="330">
          <cell r="A330">
            <v>5870</v>
          </cell>
          <cell r="B330" t="str">
            <v>GMSS5870</v>
          </cell>
          <cell r="C330" t="str">
            <v>GMSS5870-COLCHESTER CTY HIGH FOR GIRLS</v>
          </cell>
          <cell r="D330"/>
          <cell r="E330">
            <v>0</v>
          </cell>
          <cell r="F330"/>
          <cell r="G330">
            <v>0</v>
          </cell>
          <cell r="H330">
            <v>0</v>
          </cell>
          <cell r="I330" t="str">
            <v>dec</v>
          </cell>
        </row>
        <row r="331">
          <cell r="A331">
            <v>5880</v>
          </cell>
          <cell r="B331" t="str">
            <v>GMSS5880</v>
          </cell>
          <cell r="C331" t="str">
            <v>GMSS5880-COLCHESTER ROYAL GRAMMAR</v>
          </cell>
          <cell r="D331"/>
          <cell r="E331">
            <v>0</v>
          </cell>
          <cell r="F331"/>
          <cell r="G331">
            <v>0</v>
          </cell>
          <cell r="H331">
            <v>0</v>
          </cell>
          <cell r="I331" t="str">
            <v>dec</v>
          </cell>
        </row>
        <row r="332">
          <cell r="A332">
            <v>5900</v>
          </cell>
          <cell r="B332" t="str">
            <v>GMSS5900</v>
          </cell>
          <cell r="C332" t="str">
            <v>GMSS5900-ST HELENA SCHOOL</v>
          </cell>
          <cell r="D332"/>
          <cell r="E332">
            <v>0</v>
          </cell>
          <cell r="F332"/>
          <cell r="G332">
            <v>0</v>
          </cell>
          <cell r="H332">
            <v>0</v>
          </cell>
          <cell r="I332" t="str">
            <v>dec</v>
          </cell>
        </row>
        <row r="333">
          <cell r="A333">
            <v>5910</v>
          </cell>
          <cell r="B333" t="str">
            <v>GMSS5910</v>
          </cell>
          <cell r="C333" t="str">
            <v>GMSS5910-ALDERMAN BLAXILL SCHOOL</v>
          </cell>
          <cell r="D333"/>
          <cell r="E333">
            <v>0</v>
          </cell>
          <cell r="F333"/>
          <cell r="G333">
            <v>0</v>
          </cell>
          <cell r="H333">
            <v>0</v>
          </cell>
          <cell r="I333" t="str">
            <v>dec</v>
          </cell>
        </row>
        <row r="334">
          <cell r="A334">
            <v>5921</v>
          </cell>
          <cell r="B334" t="str">
            <v>GMSS5921</v>
          </cell>
          <cell r="C334" t="str">
            <v>GMSS5921-THE GILBERD SCHOOL</v>
          </cell>
          <cell r="D334"/>
          <cell r="E334">
            <v>0</v>
          </cell>
          <cell r="F334"/>
          <cell r="G334">
            <v>0</v>
          </cell>
          <cell r="H334">
            <v>0</v>
          </cell>
          <cell r="I334" t="str">
            <v>dec</v>
          </cell>
        </row>
        <row r="335">
          <cell r="A335">
            <v>5930</v>
          </cell>
          <cell r="B335" t="str">
            <v>GMSS5930</v>
          </cell>
          <cell r="C335" t="str">
            <v>GMSS5930-PHILIP MORANT SCHOOL</v>
          </cell>
          <cell r="D335"/>
          <cell r="E335">
            <v>0</v>
          </cell>
          <cell r="F335"/>
          <cell r="G335">
            <v>0</v>
          </cell>
          <cell r="H335">
            <v>0</v>
          </cell>
          <cell r="I335" t="str">
            <v>dec</v>
          </cell>
        </row>
        <row r="336">
          <cell r="A336">
            <v>5940</v>
          </cell>
          <cell r="B336" t="str">
            <v>GMSS5940</v>
          </cell>
          <cell r="C336" t="str">
            <v>GMSS5940-SIR CHARLES LUCAS SCHOOL</v>
          </cell>
          <cell r="D336"/>
          <cell r="E336">
            <v>0</v>
          </cell>
          <cell r="F336"/>
          <cell r="G336">
            <v>0</v>
          </cell>
          <cell r="H336">
            <v>0</v>
          </cell>
          <cell r="I336" t="str">
            <v>dec</v>
          </cell>
        </row>
        <row r="337">
          <cell r="A337">
            <v>6070</v>
          </cell>
          <cell r="B337" t="str">
            <v>GMSS6070</v>
          </cell>
          <cell r="C337" t="str">
            <v>GMSS6070-HELENA ROMANES SCH&amp;6TH FRM COL</v>
          </cell>
          <cell r="D337"/>
          <cell r="E337">
            <v>0</v>
          </cell>
          <cell r="F337"/>
          <cell r="G337">
            <v>0</v>
          </cell>
          <cell r="H337">
            <v>0</v>
          </cell>
          <cell r="I337" t="str">
            <v>dec</v>
          </cell>
        </row>
        <row r="338">
          <cell r="A338">
            <v>6420</v>
          </cell>
          <cell r="B338" t="str">
            <v>GMSS6420</v>
          </cell>
          <cell r="C338" t="str">
            <v>GMSS6420-ST MARKS W.ESSEX CATHOLIC SCH</v>
          </cell>
          <cell r="D338"/>
          <cell r="E338">
            <v>0</v>
          </cell>
          <cell r="F338"/>
          <cell r="G338">
            <v>0</v>
          </cell>
          <cell r="H338">
            <v>0</v>
          </cell>
          <cell r="I338" t="str">
            <v>dec</v>
          </cell>
        </row>
        <row r="339">
          <cell r="A339">
            <v>6490</v>
          </cell>
          <cell r="B339" t="str">
            <v>GMSS6490</v>
          </cell>
          <cell r="C339" t="str">
            <v>GMSS6490-THE HARWICH SCHOOL</v>
          </cell>
          <cell r="D339"/>
          <cell r="E339">
            <v>0</v>
          </cell>
          <cell r="F339"/>
          <cell r="G339">
            <v>0</v>
          </cell>
          <cell r="H339">
            <v>0</v>
          </cell>
          <cell r="I339" t="str">
            <v>dec</v>
          </cell>
        </row>
        <row r="340">
          <cell r="A340">
            <v>6560</v>
          </cell>
          <cell r="B340" t="str">
            <v>GMSS6560</v>
          </cell>
          <cell r="C340" t="str">
            <v>GMSS6560-GREENSWARD COLLEGE</v>
          </cell>
          <cell r="D340"/>
          <cell r="E340">
            <v>0</v>
          </cell>
          <cell r="F340"/>
          <cell r="G340">
            <v>0</v>
          </cell>
          <cell r="H340">
            <v>0</v>
          </cell>
          <cell r="I340" t="str">
            <v>dec</v>
          </cell>
        </row>
        <row r="341">
          <cell r="A341">
            <v>6610</v>
          </cell>
          <cell r="B341" t="str">
            <v>GMSS6610</v>
          </cell>
          <cell r="C341" t="str">
            <v>GMSS6610-ANGLO-EUROPEAN SCHOOL</v>
          </cell>
          <cell r="D341"/>
          <cell r="E341">
            <v>0</v>
          </cell>
          <cell r="F341"/>
          <cell r="G341">
            <v>0</v>
          </cell>
          <cell r="H341">
            <v>0</v>
          </cell>
          <cell r="I341" t="str">
            <v>dec</v>
          </cell>
        </row>
        <row r="342">
          <cell r="A342">
            <v>6690</v>
          </cell>
          <cell r="B342" t="str">
            <v>GMSS6690</v>
          </cell>
          <cell r="C342" t="str">
            <v>GMSS6690-DAVENANT FOUNDATION SCHOOL</v>
          </cell>
          <cell r="D342"/>
          <cell r="E342">
            <v>0</v>
          </cell>
          <cell r="F342"/>
          <cell r="G342">
            <v>0</v>
          </cell>
          <cell r="H342">
            <v>0</v>
          </cell>
          <cell r="I342" t="str">
            <v>dec</v>
          </cell>
        </row>
        <row r="343">
          <cell r="A343">
            <v>6750</v>
          </cell>
          <cell r="B343" t="str">
            <v>GMSS6750</v>
          </cell>
          <cell r="C343" t="str">
            <v>GMSS6750-PLUME SCHOOL</v>
          </cell>
          <cell r="D343"/>
          <cell r="E343">
            <v>0</v>
          </cell>
          <cell r="F343"/>
          <cell r="G343">
            <v>0</v>
          </cell>
          <cell r="H343">
            <v>0</v>
          </cell>
          <cell r="I343" t="str">
            <v>dec</v>
          </cell>
        </row>
        <row r="344">
          <cell r="A344">
            <v>6790</v>
          </cell>
          <cell r="B344" t="str">
            <v>GMSS6790</v>
          </cell>
          <cell r="C344" t="str">
            <v>GMSS6790-MANNINGTREE HIGH SCHOOL</v>
          </cell>
          <cell r="D344"/>
          <cell r="E344">
            <v>0</v>
          </cell>
          <cell r="F344"/>
          <cell r="G344">
            <v>0</v>
          </cell>
          <cell r="H344">
            <v>0</v>
          </cell>
          <cell r="I344" t="str">
            <v>dec</v>
          </cell>
        </row>
        <row r="345">
          <cell r="A345">
            <v>6820</v>
          </cell>
          <cell r="B345" t="str">
            <v>GMSS6820</v>
          </cell>
          <cell r="C345" t="str">
            <v>GMSS6820-NEWPORT FREE GRAMMAR SCHOOL</v>
          </cell>
          <cell r="D345"/>
          <cell r="E345">
            <v>0</v>
          </cell>
          <cell r="F345"/>
          <cell r="G345">
            <v>0</v>
          </cell>
          <cell r="H345">
            <v>0</v>
          </cell>
          <cell r="I345" t="str">
            <v>dec</v>
          </cell>
        </row>
        <row r="346">
          <cell r="A346">
            <v>6990</v>
          </cell>
          <cell r="B346" t="str">
            <v>GMSS6990</v>
          </cell>
          <cell r="C346" t="str">
            <v>GMSS6990-THE FITZWIMARC SCHOOL</v>
          </cell>
          <cell r="D346"/>
          <cell r="E346">
            <v>0</v>
          </cell>
          <cell r="F346"/>
          <cell r="G346">
            <v>0</v>
          </cell>
          <cell r="H346">
            <v>0</v>
          </cell>
          <cell r="I346" t="str">
            <v>dec</v>
          </cell>
        </row>
        <row r="347">
          <cell r="A347">
            <v>7050</v>
          </cell>
          <cell r="B347" t="str">
            <v>GMSS7050</v>
          </cell>
          <cell r="C347" t="str">
            <v>GMSS7050-THE KING EDMUND SCHOOL</v>
          </cell>
          <cell r="D347"/>
          <cell r="E347">
            <v>0</v>
          </cell>
          <cell r="F347"/>
          <cell r="G347">
            <v>0</v>
          </cell>
          <cell r="H347">
            <v>0</v>
          </cell>
          <cell r="I347" t="str">
            <v>dec</v>
          </cell>
        </row>
        <row r="348">
          <cell r="A348">
            <v>7100</v>
          </cell>
          <cell r="B348" t="str">
            <v>GMSS7100</v>
          </cell>
          <cell r="C348" t="str">
            <v>GMSS7100-SAFFRON WALDEN COUNTY HIGH SCH</v>
          </cell>
          <cell r="D348"/>
          <cell r="E348">
            <v>0</v>
          </cell>
          <cell r="F348"/>
          <cell r="G348">
            <v>0</v>
          </cell>
          <cell r="H348">
            <v>0</v>
          </cell>
          <cell r="I348" t="str">
            <v>dec</v>
          </cell>
        </row>
        <row r="349">
          <cell r="A349">
            <v>7140</v>
          </cell>
          <cell r="B349" t="str">
            <v>GMSS7140</v>
          </cell>
          <cell r="C349" t="str">
            <v>GMSS7140-THE SANDON SCHOOL</v>
          </cell>
          <cell r="D349"/>
          <cell r="E349">
            <v>0</v>
          </cell>
          <cell r="F349"/>
          <cell r="G349">
            <v>0</v>
          </cell>
          <cell r="H349">
            <v>0</v>
          </cell>
          <cell r="I349" t="str">
            <v>dec</v>
          </cell>
        </row>
        <row r="350">
          <cell r="A350">
            <v>7170</v>
          </cell>
          <cell r="B350" t="str">
            <v>GMSS7170</v>
          </cell>
          <cell r="C350" t="str">
            <v>GMSS7170-SHENFIELD HIGH SCHOOL</v>
          </cell>
          <cell r="D350"/>
          <cell r="E350">
            <v>0</v>
          </cell>
          <cell r="F350"/>
          <cell r="G350">
            <v>0</v>
          </cell>
          <cell r="H350">
            <v>0</v>
          </cell>
          <cell r="I350" t="str">
            <v>dec</v>
          </cell>
        </row>
        <row r="351">
          <cell r="A351">
            <v>7410</v>
          </cell>
          <cell r="B351" t="str">
            <v>GMSS7410</v>
          </cell>
          <cell r="C351" t="str">
            <v>GMSS7410-WILLIAM DE FERRERS SCHOOL</v>
          </cell>
          <cell r="D351"/>
          <cell r="E351">
            <v>0</v>
          </cell>
          <cell r="F351"/>
          <cell r="G351">
            <v>0</v>
          </cell>
          <cell r="H351">
            <v>0</v>
          </cell>
          <cell r="I351" t="str">
            <v>dec</v>
          </cell>
        </row>
        <row r="352">
          <cell r="A352">
            <v>7520</v>
          </cell>
          <cell r="B352" t="str">
            <v>GMSS7520</v>
          </cell>
          <cell r="C352" t="str">
            <v>GMSS7520-THE STANWAY SCHOOL</v>
          </cell>
          <cell r="D352"/>
          <cell r="E352">
            <v>0</v>
          </cell>
          <cell r="F352"/>
          <cell r="G352">
            <v>0</v>
          </cell>
          <cell r="H352">
            <v>0</v>
          </cell>
          <cell r="I352" t="str">
            <v>dec</v>
          </cell>
        </row>
        <row r="353">
          <cell r="A353">
            <v>7581</v>
          </cell>
          <cell r="B353" t="str">
            <v>GMSS7581</v>
          </cell>
          <cell r="C353" t="str">
            <v>GMSS7581-TENDRING TECHNOLOGY COLLEGE</v>
          </cell>
          <cell r="D353"/>
          <cell r="E353">
            <v>0</v>
          </cell>
          <cell r="F353"/>
          <cell r="G353">
            <v>0</v>
          </cell>
          <cell r="H353">
            <v>0</v>
          </cell>
          <cell r="I353" t="str">
            <v>dec</v>
          </cell>
        </row>
        <row r="354">
          <cell r="A354">
            <v>7620</v>
          </cell>
          <cell r="B354" t="str">
            <v>GMSS7620</v>
          </cell>
          <cell r="C354" t="str">
            <v>GMSS7620-THE KING JOHN SCHOOL</v>
          </cell>
          <cell r="D354"/>
          <cell r="E354">
            <v>0</v>
          </cell>
          <cell r="F354"/>
          <cell r="G354">
            <v>0</v>
          </cell>
          <cell r="H354">
            <v>0</v>
          </cell>
          <cell r="I354" t="str">
            <v>dec</v>
          </cell>
        </row>
        <row r="355">
          <cell r="A355">
            <v>7680</v>
          </cell>
          <cell r="B355" t="str">
            <v>GMSS7680</v>
          </cell>
          <cell r="C355" t="str">
            <v>GMSS7680-THURSTABLE SCHOOL</v>
          </cell>
          <cell r="D355"/>
          <cell r="E355">
            <v>0</v>
          </cell>
          <cell r="F355"/>
          <cell r="G355">
            <v>0</v>
          </cell>
          <cell r="H355">
            <v>0</v>
          </cell>
          <cell r="I355" t="str">
            <v>dec</v>
          </cell>
        </row>
        <row r="356">
          <cell r="A356">
            <v>7840</v>
          </cell>
          <cell r="B356" t="str">
            <v>GMSS7840</v>
          </cell>
          <cell r="C356" t="str">
            <v>GMSS7840-KING HAROLD SCHOOL</v>
          </cell>
          <cell r="D356"/>
          <cell r="E356">
            <v>0</v>
          </cell>
          <cell r="F356"/>
          <cell r="G356">
            <v>0</v>
          </cell>
          <cell r="H356">
            <v>0</v>
          </cell>
          <cell r="I356" t="str">
            <v>dec</v>
          </cell>
        </row>
        <row r="357">
          <cell r="A357">
            <v>7890</v>
          </cell>
          <cell r="B357" t="str">
            <v>GMSS7890</v>
          </cell>
          <cell r="C357" t="str">
            <v>GMSS7890-THE BROMFORDS SCHOOL</v>
          </cell>
          <cell r="D357"/>
          <cell r="E357">
            <v>0</v>
          </cell>
          <cell r="F357"/>
          <cell r="G357">
            <v>0</v>
          </cell>
          <cell r="H357">
            <v>0</v>
          </cell>
          <cell r="I357" t="str">
            <v>dec</v>
          </cell>
        </row>
        <row r="358">
          <cell r="A358">
            <v>7940</v>
          </cell>
          <cell r="B358" t="str">
            <v>GMSS7940</v>
          </cell>
          <cell r="C358" t="str">
            <v>GMSS7940-THE JOHN BRAMSTON SCHOOL</v>
          </cell>
          <cell r="D358"/>
          <cell r="E358">
            <v>0</v>
          </cell>
          <cell r="F358"/>
          <cell r="G358">
            <v>0</v>
          </cell>
          <cell r="H358">
            <v>0</v>
          </cell>
          <cell r="I358" t="str">
            <v>dec</v>
          </cell>
        </row>
        <row r="359">
          <cell r="A359">
            <v>7950</v>
          </cell>
          <cell r="B359" t="str">
            <v>GMSS7950</v>
          </cell>
          <cell r="C359" t="str">
            <v>GMSS7950-THE RICKSTONES SCHOOL</v>
          </cell>
          <cell r="D359"/>
          <cell r="E359">
            <v>0</v>
          </cell>
          <cell r="F359"/>
          <cell r="G359">
            <v>0</v>
          </cell>
          <cell r="H359">
            <v>0</v>
          </cell>
          <cell r="I359" t="str">
            <v>dec</v>
          </cell>
        </row>
        <row r="360">
          <cell r="A360">
            <v>1019</v>
          </cell>
          <cell r="B360" t="str">
            <v>RB051019</v>
          </cell>
          <cell r="C360" t="str">
            <v>RB051019-NEW EPPING 2 FE SCHOOL</v>
          </cell>
          <cell r="D360"/>
          <cell r="E360">
            <v>0</v>
          </cell>
          <cell r="F360"/>
          <cell r="G360">
            <v>0</v>
          </cell>
          <cell r="H360">
            <v>0</v>
          </cell>
          <cell r="I360" t="str">
            <v>dec</v>
          </cell>
        </row>
        <row r="361">
          <cell r="A361">
            <v>1020</v>
          </cell>
          <cell r="B361" t="str">
            <v>RB051020</v>
          </cell>
          <cell r="C361" t="str">
            <v>RB051020-GT DUNMOW NEW SCHOOL</v>
          </cell>
          <cell r="D361"/>
          <cell r="E361">
            <v>0</v>
          </cell>
          <cell r="F361"/>
          <cell r="G361">
            <v>0</v>
          </cell>
          <cell r="H361">
            <v>0</v>
          </cell>
          <cell r="I361" t="str">
            <v>dec</v>
          </cell>
        </row>
        <row r="362">
          <cell r="A362">
            <v>1090</v>
          </cell>
          <cell r="B362" t="str">
            <v>RB051090</v>
          </cell>
          <cell r="C362" t="str">
            <v>RB051090-BARLING MAGNA COMMNTY PRIMARY</v>
          </cell>
          <cell r="D362"/>
          <cell r="E362">
            <v>0</v>
          </cell>
          <cell r="F362"/>
          <cell r="G362">
            <v>0</v>
          </cell>
          <cell r="H362">
            <v>0</v>
          </cell>
          <cell r="I362" t="str">
            <v>dec</v>
          </cell>
        </row>
        <row r="363">
          <cell r="A363">
            <v>1098</v>
          </cell>
          <cell r="B363" t="str">
            <v>RB051098</v>
          </cell>
          <cell r="C363" t="str">
            <v>RB051098-BARDFIELD CMMTY JUNIOR SCHOOL</v>
          </cell>
          <cell r="D363"/>
          <cell r="E363">
            <v>0</v>
          </cell>
          <cell r="F363"/>
          <cell r="G363">
            <v>0</v>
          </cell>
          <cell r="H363">
            <v>0</v>
          </cell>
          <cell r="I363" t="str">
            <v>dec</v>
          </cell>
        </row>
        <row r="364">
          <cell r="A364">
            <v>1099</v>
          </cell>
          <cell r="B364" t="str">
            <v>RB051099</v>
          </cell>
          <cell r="C364" t="str">
            <v>RB051099-BARDFIELD PRIMARY SCHOOL</v>
          </cell>
          <cell r="D364"/>
          <cell r="E364">
            <v>0</v>
          </cell>
          <cell r="F364"/>
          <cell r="G364">
            <v>0</v>
          </cell>
          <cell r="H364">
            <v>0</v>
          </cell>
          <cell r="I364" t="str">
            <v>dec</v>
          </cell>
        </row>
        <row r="365">
          <cell r="A365">
            <v>1100</v>
          </cell>
          <cell r="B365" t="str">
            <v>RB051100</v>
          </cell>
          <cell r="C365" t="str">
            <v>RB051100-BARDFIELD CMMTY INFNT SCH&amp;NURS</v>
          </cell>
          <cell r="D365"/>
          <cell r="E365">
            <v>0</v>
          </cell>
          <cell r="F365"/>
          <cell r="G365">
            <v>0</v>
          </cell>
          <cell r="H365">
            <v>0</v>
          </cell>
          <cell r="I365" t="str">
            <v>dec</v>
          </cell>
        </row>
        <row r="366">
          <cell r="A366">
            <v>1102</v>
          </cell>
          <cell r="B366" t="str">
            <v>RB051102</v>
          </cell>
          <cell r="C366" t="str">
            <v>RB051102-BLUEHOUSE COMMUNITY JUNIOR</v>
          </cell>
          <cell r="D366"/>
          <cell r="E366">
            <v>0</v>
          </cell>
          <cell r="F366"/>
          <cell r="G366">
            <v>0</v>
          </cell>
          <cell r="H366">
            <v>0</v>
          </cell>
          <cell r="I366" t="str">
            <v>dec</v>
          </cell>
        </row>
        <row r="367">
          <cell r="A367">
            <v>1103</v>
          </cell>
          <cell r="B367" t="str">
            <v>RB051103</v>
          </cell>
          <cell r="C367" t="str">
            <v>RB051103-PHOENIX PRIMARY SCHOOL</v>
          </cell>
          <cell r="D367"/>
          <cell r="E367">
            <v>0</v>
          </cell>
          <cell r="F367"/>
          <cell r="G367">
            <v>0</v>
          </cell>
          <cell r="H367">
            <v>0</v>
          </cell>
          <cell r="I367" t="str">
            <v>dec</v>
          </cell>
        </row>
        <row r="368">
          <cell r="A368">
            <v>1104</v>
          </cell>
          <cell r="B368" t="str">
            <v>RB051104</v>
          </cell>
          <cell r="C368" t="str">
            <v>RB051104-BLUEHOUSE CMMTY INFANTS &amp; NUR</v>
          </cell>
          <cell r="D368"/>
          <cell r="E368">
            <v>0</v>
          </cell>
          <cell r="F368"/>
          <cell r="G368">
            <v>0</v>
          </cell>
          <cell r="H368">
            <v>0</v>
          </cell>
          <cell r="I368" t="str">
            <v>dec</v>
          </cell>
        </row>
        <row r="369">
          <cell r="A369">
            <v>1105</v>
          </cell>
          <cell r="B369" t="str">
            <v>RB051105</v>
          </cell>
          <cell r="C369" t="str">
            <v>RB051105-BRAISWICK EARLY YEARS</v>
          </cell>
          <cell r="D369"/>
          <cell r="E369">
            <v>0</v>
          </cell>
          <cell r="F369"/>
          <cell r="G369">
            <v>0</v>
          </cell>
          <cell r="H369">
            <v>0</v>
          </cell>
          <cell r="I369" t="str">
            <v>dec</v>
          </cell>
        </row>
        <row r="370">
          <cell r="A370">
            <v>1108</v>
          </cell>
          <cell r="B370" t="str">
            <v>RB051108</v>
          </cell>
          <cell r="C370" t="str">
            <v>RB051108-FAIRHOUSE PRIMARY SCHOOL</v>
          </cell>
          <cell r="D370"/>
          <cell r="E370">
            <v>0</v>
          </cell>
          <cell r="F370"/>
          <cell r="G370">
            <v>0</v>
          </cell>
          <cell r="H370">
            <v>0</v>
          </cell>
          <cell r="I370" t="str">
            <v>dec</v>
          </cell>
        </row>
        <row r="371">
          <cell r="A371">
            <v>1110</v>
          </cell>
          <cell r="B371" t="str">
            <v>RB051110</v>
          </cell>
          <cell r="C371" t="str">
            <v>RB051110-FAIRHOUSE COMMTY INFANT SCHOOL</v>
          </cell>
          <cell r="D371"/>
          <cell r="E371">
            <v>0</v>
          </cell>
          <cell r="F371"/>
          <cell r="G371">
            <v>0</v>
          </cell>
          <cell r="H371">
            <v>0</v>
          </cell>
          <cell r="I371" t="str">
            <v>dec</v>
          </cell>
        </row>
        <row r="372">
          <cell r="A372">
            <v>1111</v>
          </cell>
          <cell r="B372" t="str">
            <v>RB051111</v>
          </cell>
          <cell r="C372" t="str">
            <v>RB051111-FELMORE PRIMARY SCHOOL</v>
          </cell>
          <cell r="D372"/>
          <cell r="E372">
            <v>0</v>
          </cell>
          <cell r="F372"/>
          <cell r="G372">
            <v>0</v>
          </cell>
          <cell r="H372">
            <v>0</v>
          </cell>
          <cell r="I372" t="str">
            <v>dec</v>
          </cell>
        </row>
        <row r="373">
          <cell r="A373">
            <v>1112</v>
          </cell>
          <cell r="B373" t="str">
            <v>RB051112</v>
          </cell>
          <cell r="C373" t="str">
            <v>RB051112-FELMORE JUNIOR SCHOOL</v>
          </cell>
          <cell r="D373"/>
          <cell r="E373">
            <v>0</v>
          </cell>
          <cell r="F373"/>
          <cell r="G373">
            <v>0</v>
          </cell>
          <cell r="H373">
            <v>0</v>
          </cell>
          <cell r="I373" t="str">
            <v>dec</v>
          </cell>
        </row>
        <row r="374">
          <cell r="A374">
            <v>1116</v>
          </cell>
          <cell r="B374" t="str">
            <v>RB051116</v>
          </cell>
          <cell r="C374" t="str">
            <v>RB051116-GHYLLGROVE CMMTY INFANT SCH</v>
          </cell>
          <cell r="D374"/>
          <cell r="E374">
            <v>0</v>
          </cell>
          <cell r="F374"/>
          <cell r="G374">
            <v>0</v>
          </cell>
          <cell r="H374">
            <v>0</v>
          </cell>
          <cell r="I374" t="str">
            <v>dec</v>
          </cell>
        </row>
        <row r="375">
          <cell r="A375">
            <v>1117</v>
          </cell>
          <cell r="B375" t="str">
            <v>RB051117</v>
          </cell>
          <cell r="C375" t="str">
            <v>RB051117-GILDEN WAY PRIMARY</v>
          </cell>
          <cell r="D375"/>
          <cell r="E375">
            <v>0</v>
          </cell>
          <cell r="F375"/>
          <cell r="G375">
            <v>0</v>
          </cell>
          <cell r="H375">
            <v>0</v>
          </cell>
          <cell r="I375" t="str">
            <v>dec</v>
          </cell>
        </row>
        <row r="376">
          <cell r="A376">
            <v>1118</v>
          </cell>
          <cell r="B376" t="str">
            <v>RB051118</v>
          </cell>
          <cell r="C376" t="str">
            <v>RB051118-GREENSTED JUNIOR SCHOOL</v>
          </cell>
          <cell r="D376"/>
          <cell r="E376">
            <v>0</v>
          </cell>
          <cell r="F376"/>
          <cell r="G376">
            <v>0</v>
          </cell>
          <cell r="H376">
            <v>0</v>
          </cell>
          <cell r="I376" t="str">
            <v>dec</v>
          </cell>
        </row>
        <row r="377">
          <cell r="A377">
            <v>1120</v>
          </cell>
          <cell r="B377" t="str">
            <v>RB051120</v>
          </cell>
          <cell r="C377" t="str">
            <v>RB051120-GREENSTED INFANT SCHOOL</v>
          </cell>
          <cell r="D377"/>
          <cell r="E377">
            <v>0</v>
          </cell>
          <cell r="F377"/>
          <cell r="G377">
            <v>0</v>
          </cell>
          <cell r="H377">
            <v>0</v>
          </cell>
          <cell r="I377" t="str">
            <v>dec</v>
          </cell>
        </row>
        <row r="378">
          <cell r="A378">
            <v>1126</v>
          </cell>
          <cell r="B378" t="str">
            <v>RB051126</v>
          </cell>
          <cell r="C378" t="str">
            <v>RB051126-LEE CHAPEL PRIMARY SCHOOL</v>
          </cell>
          <cell r="D378"/>
          <cell r="E378">
            <v>0</v>
          </cell>
          <cell r="F378"/>
          <cell r="G378">
            <v>0</v>
          </cell>
          <cell r="H378">
            <v>0</v>
          </cell>
          <cell r="I378" t="str">
            <v>dec</v>
          </cell>
        </row>
        <row r="379">
          <cell r="A379">
            <v>1128</v>
          </cell>
          <cell r="B379" t="str">
            <v>RB051128</v>
          </cell>
          <cell r="C379" t="str">
            <v>RB051128-LINCEWOOD JUNIOR SCHOOL</v>
          </cell>
          <cell r="D379"/>
          <cell r="E379">
            <v>0</v>
          </cell>
          <cell r="F379"/>
          <cell r="G379">
            <v>0</v>
          </cell>
          <cell r="H379">
            <v>0</v>
          </cell>
          <cell r="I379" t="str">
            <v>dec</v>
          </cell>
        </row>
        <row r="380">
          <cell r="A380">
            <v>1130</v>
          </cell>
          <cell r="B380" t="str">
            <v>RB051130</v>
          </cell>
          <cell r="C380" t="str">
            <v>RB051130-LINCEWOOD INFANT SCHOOL</v>
          </cell>
          <cell r="D380"/>
          <cell r="E380">
            <v>0</v>
          </cell>
          <cell r="F380"/>
          <cell r="G380">
            <v>0</v>
          </cell>
          <cell r="H380">
            <v>0</v>
          </cell>
          <cell r="I380" t="str">
            <v>dec</v>
          </cell>
        </row>
        <row r="381">
          <cell r="A381">
            <v>1132</v>
          </cell>
          <cell r="B381" t="str">
            <v>RB051132</v>
          </cell>
          <cell r="C381" t="str">
            <v>RB051132-MANOR JUNIOR</v>
          </cell>
          <cell r="D381"/>
          <cell r="E381">
            <v>0</v>
          </cell>
          <cell r="F381"/>
          <cell r="G381">
            <v>0</v>
          </cell>
          <cell r="H381">
            <v>0</v>
          </cell>
          <cell r="I381" t="str">
            <v>dec</v>
          </cell>
        </row>
        <row r="382">
          <cell r="A382">
            <v>1134</v>
          </cell>
          <cell r="B382" t="str">
            <v>RB051134</v>
          </cell>
          <cell r="C382" t="str">
            <v>RB051134-MANOR INFANTS</v>
          </cell>
          <cell r="D382"/>
          <cell r="E382">
            <v>0</v>
          </cell>
          <cell r="F382"/>
          <cell r="G382">
            <v>0</v>
          </cell>
          <cell r="H382">
            <v>0</v>
          </cell>
          <cell r="I382" t="str">
            <v>dec</v>
          </cell>
        </row>
        <row r="383">
          <cell r="A383">
            <v>1135</v>
          </cell>
          <cell r="B383" t="str">
            <v>RB051135</v>
          </cell>
          <cell r="C383" t="str">
            <v>RB051135-THE WILLOWS PRIMARY-BASILDON</v>
          </cell>
          <cell r="D383"/>
          <cell r="E383">
            <v>0</v>
          </cell>
          <cell r="F383"/>
          <cell r="G383">
            <v>0</v>
          </cell>
          <cell r="H383">
            <v>0</v>
          </cell>
          <cell r="I383" t="str">
            <v>dec</v>
          </cell>
        </row>
        <row r="384">
          <cell r="A384">
            <v>1136</v>
          </cell>
          <cell r="B384" t="str">
            <v>RB051136</v>
          </cell>
          <cell r="C384" t="str">
            <v>RB051136-ST TERESA'S R C PRIM-BASILDON</v>
          </cell>
          <cell r="D384"/>
          <cell r="E384">
            <v>0</v>
          </cell>
          <cell r="F384"/>
          <cell r="G384">
            <v>0</v>
          </cell>
          <cell r="H384">
            <v>0</v>
          </cell>
          <cell r="I384" t="str">
            <v>dec</v>
          </cell>
        </row>
        <row r="385">
          <cell r="A385">
            <v>1140</v>
          </cell>
          <cell r="B385" t="str">
            <v>RB051140</v>
          </cell>
          <cell r="C385" t="str">
            <v>RB051140-SWAN MEAD JUNIOR SCHOOL</v>
          </cell>
          <cell r="D385"/>
          <cell r="E385">
            <v>0</v>
          </cell>
          <cell r="F385"/>
          <cell r="G385">
            <v>0</v>
          </cell>
          <cell r="H385">
            <v>0</v>
          </cell>
          <cell r="I385" t="str">
            <v>dec</v>
          </cell>
        </row>
        <row r="386">
          <cell r="A386">
            <v>1143</v>
          </cell>
          <cell r="B386" t="str">
            <v>RB051143</v>
          </cell>
          <cell r="C386" t="str">
            <v>RB051143-CHERRY TREE PRIMARY- BASILDON</v>
          </cell>
          <cell r="D386"/>
          <cell r="E386">
            <v>0</v>
          </cell>
          <cell r="F386"/>
          <cell r="G386">
            <v>0</v>
          </cell>
          <cell r="H386">
            <v>0</v>
          </cell>
          <cell r="I386" t="str">
            <v>dec</v>
          </cell>
        </row>
        <row r="387">
          <cell r="A387">
            <v>1150</v>
          </cell>
          <cell r="B387" t="str">
            <v>RB051150</v>
          </cell>
          <cell r="C387" t="str">
            <v>RB051150-WHITMORE PRIMARY SCHOOL</v>
          </cell>
          <cell r="D387"/>
          <cell r="E387">
            <v>0</v>
          </cell>
          <cell r="F387"/>
          <cell r="G387">
            <v>0</v>
          </cell>
          <cell r="H387">
            <v>0</v>
          </cell>
          <cell r="I387" t="str">
            <v>dec</v>
          </cell>
        </row>
        <row r="388">
          <cell r="A388">
            <v>1152</v>
          </cell>
          <cell r="B388" t="str">
            <v>RB051152</v>
          </cell>
          <cell r="C388" t="str">
            <v>RB051152-WHITMORE INFANT SCH &amp; NURSERY</v>
          </cell>
          <cell r="D388"/>
          <cell r="E388">
            <v>0</v>
          </cell>
          <cell r="F388"/>
          <cell r="G388">
            <v>0</v>
          </cell>
          <cell r="H388">
            <v>0</v>
          </cell>
          <cell r="I388" t="str">
            <v>dec</v>
          </cell>
        </row>
        <row r="389">
          <cell r="A389">
            <v>1200</v>
          </cell>
          <cell r="B389" t="str">
            <v>RB051200</v>
          </cell>
          <cell r="C389" t="str">
            <v>RB051200-BELCHAMP ST PAUL'S COE(VA)PRIM</v>
          </cell>
          <cell r="D389"/>
          <cell r="E389">
            <v>0</v>
          </cell>
          <cell r="F389"/>
          <cell r="G389">
            <v>0</v>
          </cell>
          <cell r="H389">
            <v>0</v>
          </cell>
          <cell r="I389" t="str">
            <v>dec</v>
          </cell>
        </row>
        <row r="390">
          <cell r="A390">
            <v>1208</v>
          </cell>
          <cell r="B390" t="str">
            <v>RB051208</v>
          </cell>
          <cell r="C390" t="str">
            <v>RB051208-HOLY FAMILY R C PRM-BENFLEET</v>
          </cell>
          <cell r="D390"/>
          <cell r="E390">
            <v>0</v>
          </cell>
          <cell r="F390"/>
          <cell r="G390">
            <v>0</v>
          </cell>
          <cell r="H390">
            <v>0</v>
          </cell>
          <cell r="I390" t="str">
            <v>dec</v>
          </cell>
        </row>
        <row r="391">
          <cell r="A391">
            <v>1212</v>
          </cell>
          <cell r="B391" t="str">
            <v>RB051212</v>
          </cell>
          <cell r="C391" t="str">
            <v>RB051212-KENTS HILL JUNIOR SCHOOL</v>
          </cell>
          <cell r="D391"/>
          <cell r="E391">
            <v>0</v>
          </cell>
          <cell r="F391"/>
          <cell r="G391">
            <v>0</v>
          </cell>
          <cell r="H391">
            <v>0</v>
          </cell>
          <cell r="I391" t="str">
            <v>dec</v>
          </cell>
        </row>
        <row r="392">
          <cell r="A392">
            <v>1214</v>
          </cell>
          <cell r="B392" t="str">
            <v>RB051214</v>
          </cell>
          <cell r="C392" t="str">
            <v>RB051214-KENTS HILL INFANT SCHOOL</v>
          </cell>
          <cell r="D392"/>
          <cell r="E392">
            <v>0</v>
          </cell>
          <cell r="F392"/>
          <cell r="G392">
            <v>0</v>
          </cell>
          <cell r="H392">
            <v>0</v>
          </cell>
          <cell r="I392" t="str">
            <v>dec</v>
          </cell>
        </row>
        <row r="393">
          <cell r="A393">
            <v>1248</v>
          </cell>
          <cell r="B393" t="str">
            <v>RB051248</v>
          </cell>
          <cell r="C393" t="str">
            <v>RB051248-BRIGHTSIDE JUNIOR SCHOOL</v>
          </cell>
          <cell r="D393"/>
          <cell r="E393">
            <v>0</v>
          </cell>
          <cell r="F393"/>
          <cell r="G393">
            <v>0</v>
          </cell>
          <cell r="H393">
            <v>0</v>
          </cell>
          <cell r="I393" t="str">
            <v>dec</v>
          </cell>
        </row>
        <row r="394">
          <cell r="A394">
            <v>1264</v>
          </cell>
          <cell r="B394" t="str">
            <v>RB051264</v>
          </cell>
          <cell r="C394" t="str">
            <v>RB051264-ST PETER'S RC PRIMARY SCHOOL</v>
          </cell>
          <cell r="D394"/>
          <cell r="E394">
            <v>0</v>
          </cell>
          <cell r="F394"/>
          <cell r="G394">
            <v>0</v>
          </cell>
          <cell r="H394">
            <v>0</v>
          </cell>
          <cell r="I394" t="str">
            <v>dec</v>
          </cell>
        </row>
        <row r="395">
          <cell r="A395">
            <v>1325</v>
          </cell>
          <cell r="B395" t="str">
            <v>RB051325</v>
          </cell>
          <cell r="C395" t="str">
            <v>RB051325-BEAULIEU PARK PS</v>
          </cell>
          <cell r="D395"/>
          <cell r="E395">
            <v>0</v>
          </cell>
          <cell r="F395"/>
          <cell r="G395">
            <v>0</v>
          </cell>
          <cell r="H395">
            <v>0</v>
          </cell>
          <cell r="I395" t="str">
            <v>dec</v>
          </cell>
        </row>
        <row r="396">
          <cell r="A396">
            <v>1326</v>
          </cell>
          <cell r="B396" t="str">
            <v>RB051326</v>
          </cell>
          <cell r="C396" t="str">
            <v>RB051326-BEAULIEU PARK SECONDARY</v>
          </cell>
          <cell r="D396"/>
          <cell r="E396">
            <v>0</v>
          </cell>
          <cell r="F396"/>
          <cell r="G396">
            <v>0</v>
          </cell>
          <cell r="H396">
            <v>0</v>
          </cell>
          <cell r="I396" t="str">
            <v>dec</v>
          </cell>
        </row>
        <row r="397">
          <cell r="A397">
            <v>1327</v>
          </cell>
          <cell r="B397" t="str">
            <v>RB051327</v>
          </cell>
          <cell r="C397" t="str">
            <v>RB051327-STANSTED NEW PRIMARY</v>
          </cell>
          <cell r="D397"/>
          <cell r="E397">
            <v>0</v>
          </cell>
          <cell r="F397"/>
          <cell r="G397">
            <v>0</v>
          </cell>
          <cell r="H397">
            <v>0</v>
          </cell>
          <cell r="I397" t="str">
            <v>dec</v>
          </cell>
        </row>
        <row r="398">
          <cell r="A398">
            <v>1328</v>
          </cell>
          <cell r="B398" t="str">
            <v>RB051328</v>
          </cell>
          <cell r="C398" t="str">
            <v>RB051328-TAKELEY ACADEMY</v>
          </cell>
          <cell r="D398"/>
          <cell r="E398">
            <v>0</v>
          </cell>
          <cell r="F398"/>
          <cell r="G398">
            <v>0</v>
          </cell>
          <cell r="H398">
            <v>0</v>
          </cell>
          <cell r="I398" t="str">
            <v>dec</v>
          </cell>
        </row>
        <row r="399">
          <cell r="A399">
            <v>1332</v>
          </cell>
          <cell r="B399" t="str">
            <v>RB051332</v>
          </cell>
          <cell r="C399" t="str">
            <v>RB051332-ST MARGRTS COE(VA)BOWERS GIFFD</v>
          </cell>
          <cell r="D399"/>
          <cell r="E399">
            <v>0</v>
          </cell>
          <cell r="F399"/>
          <cell r="G399">
            <v>0</v>
          </cell>
          <cell r="H399">
            <v>0</v>
          </cell>
          <cell r="I399" t="str">
            <v>dec</v>
          </cell>
        </row>
        <row r="400">
          <cell r="A400">
            <v>1356</v>
          </cell>
          <cell r="B400" t="str">
            <v>RB051356</v>
          </cell>
          <cell r="C400" t="str">
            <v>RB051356-ST CEDDS COE(VA)PRIM,BRADWELL</v>
          </cell>
          <cell r="D400"/>
          <cell r="E400">
            <v>0</v>
          </cell>
          <cell r="F400"/>
          <cell r="G400">
            <v>0</v>
          </cell>
          <cell r="H400">
            <v>0</v>
          </cell>
          <cell r="I400" t="str">
            <v>dec</v>
          </cell>
        </row>
        <row r="401">
          <cell r="A401">
            <v>1364</v>
          </cell>
          <cell r="B401" t="str">
            <v>RB051364</v>
          </cell>
          <cell r="C401" t="str">
            <v>RB051364-CHAPEL HILL SCHOOL</v>
          </cell>
          <cell r="D401"/>
          <cell r="E401">
            <v>0</v>
          </cell>
          <cell r="F401"/>
          <cell r="G401">
            <v>0</v>
          </cell>
          <cell r="H401">
            <v>0</v>
          </cell>
          <cell r="I401" t="str">
            <v>dec</v>
          </cell>
        </row>
        <row r="402">
          <cell r="A402">
            <v>1370</v>
          </cell>
          <cell r="B402" t="str">
            <v>RB051370</v>
          </cell>
          <cell r="C402" t="str">
            <v>RB051370-JOHN BUNYAN JUNIOR SCHOOL</v>
          </cell>
          <cell r="D402"/>
          <cell r="E402">
            <v>0</v>
          </cell>
          <cell r="F402"/>
          <cell r="G402">
            <v>0</v>
          </cell>
          <cell r="H402">
            <v>0</v>
          </cell>
          <cell r="I402" t="str">
            <v>dec</v>
          </cell>
        </row>
        <row r="403">
          <cell r="A403">
            <v>1374</v>
          </cell>
          <cell r="B403" t="str">
            <v>RB051374</v>
          </cell>
          <cell r="C403" t="str">
            <v>RB051374-JOHN RAY JUNIOR SCHOOL</v>
          </cell>
          <cell r="D403"/>
          <cell r="E403">
            <v>0</v>
          </cell>
          <cell r="F403"/>
          <cell r="G403">
            <v>0</v>
          </cell>
          <cell r="H403">
            <v>0</v>
          </cell>
          <cell r="I403" t="str">
            <v>dec</v>
          </cell>
        </row>
        <row r="404">
          <cell r="A404">
            <v>1378</v>
          </cell>
          <cell r="B404" t="str">
            <v>RB051378</v>
          </cell>
          <cell r="C404" t="str">
            <v>RB051378-LYONS HALL SCHOOL</v>
          </cell>
          <cell r="D404"/>
          <cell r="E404">
            <v>0</v>
          </cell>
          <cell r="F404"/>
          <cell r="G404">
            <v>0</v>
          </cell>
          <cell r="H404">
            <v>0</v>
          </cell>
          <cell r="I404" t="str">
            <v>dec</v>
          </cell>
        </row>
        <row r="405">
          <cell r="A405">
            <v>1386</v>
          </cell>
          <cell r="B405" t="str">
            <v>RB051386</v>
          </cell>
          <cell r="C405" t="str">
            <v>RB051386-BRAINTREE LYONS HALL PS</v>
          </cell>
          <cell r="D405"/>
          <cell r="E405">
            <v>0</v>
          </cell>
          <cell r="F405"/>
          <cell r="G405">
            <v>0</v>
          </cell>
          <cell r="H405">
            <v>0</v>
          </cell>
          <cell r="I405" t="str">
            <v>dec</v>
          </cell>
        </row>
        <row r="406">
          <cell r="A406">
            <v>1414</v>
          </cell>
          <cell r="B406" t="str">
            <v>RB051414</v>
          </cell>
          <cell r="C406" t="str">
            <v>RB051414-LARCHWOOD PRIMARY SCHOOL</v>
          </cell>
          <cell r="D406"/>
          <cell r="E406">
            <v>0</v>
          </cell>
          <cell r="F406"/>
          <cell r="G406">
            <v>0</v>
          </cell>
          <cell r="H406">
            <v>0</v>
          </cell>
          <cell r="I406" t="str">
            <v>dec</v>
          </cell>
        </row>
        <row r="407">
          <cell r="A407">
            <v>1416</v>
          </cell>
          <cell r="B407" t="str">
            <v>RB051416</v>
          </cell>
          <cell r="C407" t="str">
            <v>RB051416-HOLLY TREES JUNIOR SCHOOL</v>
          </cell>
          <cell r="D407"/>
          <cell r="E407">
            <v>0</v>
          </cell>
          <cell r="F407"/>
          <cell r="G407">
            <v>0</v>
          </cell>
          <cell r="H407">
            <v>0</v>
          </cell>
          <cell r="I407" t="str">
            <v>dec</v>
          </cell>
        </row>
        <row r="408">
          <cell r="A408">
            <v>1418</v>
          </cell>
          <cell r="B408" t="str">
            <v>RB051418</v>
          </cell>
          <cell r="C408" t="str">
            <v>RB051418-PILGRIMS HATCH COUNTY JUNIOR</v>
          </cell>
          <cell r="D408"/>
          <cell r="E408">
            <v>0</v>
          </cell>
          <cell r="F408"/>
          <cell r="G408">
            <v>0</v>
          </cell>
          <cell r="H408">
            <v>0</v>
          </cell>
          <cell r="I408" t="str">
            <v>dec</v>
          </cell>
        </row>
        <row r="409">
          <cell r="A409">
            <v>1432</v>
          </cell>
          <cell r="B409" t="str">
            <v>RB051432</v>
          </cell>
          <cell r="C409" t="str">
            <v>RB051432-WARLEY HOSPITAL SITE NEW PS</v>
          </cell>
          <cell r="D409"/>
          <cell r="E409">
            <v>0</v>
          </cell>
          <cell r="F409"/>
          <cell r="G409">
            <v>0</v>
          </cell>
          <cell r="H409">
            <v>0</v>
          </cell>
          <cell r="I409" t="str">
            <v>dec</v>
          </cell>
        </row>
        <row r="410">
          <cell r="A410">
            <v>1462</v>
          </cell>
          <cell r="B410" t="str">
            <v>RB051462</v>
          </cell>
          <cell r="C410" t="str">
            <v>RB051462-BRIGHTLINGSEA JUNIOR SCHOOL</v>
          </cell>
          <cell r="D410"/>
          <cell r="E410">
            <v>0</v>
          </cell>
          <cell r="F410"/>
          <cell r="G410">
            <v>0</v>
          </cell>
          <cell r="H410">
            <v>0</v>
          </cell>
          <cell r="I410" t="str">
            <v>dec</v>
          </cell>
        </row>
        <row r="411">
          <cell r="A411">
            <v>1484</v>
          </cell>
          <cell r="B411" t="str">
            <v>RB051484</v>
          </cell>
          <cell r="C411" t="str">
            <v>RB051484-BUCKHURST HILL PRIMARY SCHOOL</v>
          </cell>
          <cell r="D411"/>
          <cell r="E411">
            <v>0</v>
          </cell>
          <cell r="F411"/>
          <cell r="G411">
            <v>0</v>
          </cell>
          <cell r="H411">
            <v>0</v>
          </cell>
          <cell r="I411" t="str">
            <v>dec</v>
          </cell>
        </row>
        <row r="412">
          <cell r="A412">
            <v>1486</v>
          </cell>
          <cell r="B412" t="str">
            <v>RB051486</v>
          </cell>
          <cell r="C412" t="str">
            <v>RB051486-ST JOHNS COE VC PR-BUCKHURST H</v>
          </cell>
          <cell r="D412"/>
          <cell r="E412">
            <v>0</v>
          </cell>
          <cell r="F412"/>
          <cell r="G412">
            <v>0</v>
          </cell>
          <cell r="H412">
            <v>0</v>
          </cell>
          <cell r="I412" t="str">
            <v>dec</v>
          </cell>
        </row>
        <row r="413">
          <cell r="A413">
            <v>1566</v>
          </cell>
          <cell r="B413" t="str">
            <v>RB051566</v>
          </cell>
          <cell r="C413" t="str">
            <v>RB051566-LEIGH BECK JUNIOR SCHOOL</v>
          </cell>
          <cell r="D413"/>
          <cell r="E413">
            <v>0</v>
          </cell>
          <cell r="F413"/>
          <cell r="G413">
            <v>0</v>
          </cell>
          <cell r="H413">
            <v>0</v>
          </cell>
          <cell r="I413" t="str">
            <v>dec</v>
          </cell>
        </row>
        <row r="414">
          <cell r="A414">
            <v>1568</v>
          </cell>
          <cell r="B414" t="str">
            <v>RB051568</v>
          </cell>
          <cell r="C414" t="str">
            <v>RB051568-LEIGH BECK INFANT SCH&amp; NURSERY</v>
          </cell>
          <cell r="D414"/>
          <cell r="E414">
            <v>0</v>
          </cell>
          <cell r="F414"/>
          <cell r="G414">
            <v>0</v>
          </cell>
          <cell r="H414">
            <v>0</v>
          </cell>
          <cell r="I414" t="str">
            <v>dec</v>
          </cell>
        </row>
        <row r="415">
          <cell r="A415">
            <v>1570</v>
          </cell>
          <cell r="B415" t="str">
            <v>RB051570</v>
          </cell>
          <cell r="C415" t="str">
            <v>RB051570-LUBBINS PARK CMMTY PRIMARY SCH</v>
          </cell>
          <cell r="D415"/>
          <cell r="E415">
            <v>0</v>
          </cell>
          <cell r="F415"/>
          <cell r="G415">
            <v>0</v>
          </cell>
          <cell r="H415">
            <v>0</v>
          </cell>
          <cell r="I415" t="str">
            <v>dec</v>
          </cell>
        </row>
        <row r="416">
          <cell r="A416">
            <v>1573</v>
          </cell>
          <cell r="B416" t="str">
            <v>RB051573</v>
          </cell>
          <cell r="C416" t="str">
            <v>RB051573-NORTHWICK PARK PRIMARY SCHOOL</v>
          </cell>
          <cell r="D416"/>
          <cell r="E416">
            <v>0</v>
          </cell>
          <cell r="F416"/>
          <cell r="G416">
            <v>0</v>
          </cell>
          <cell r="H416">
            <v>0</v>
          </cell>
          <cell r="I416" t="str">
            <v>dec</v>
          </cell>
        </row>
        <row r="417">
          <cell r="A417">
            <v>1576</v>
          </cell>
          <cell r="B417" t="str">
            <v>RB051576</v>
          </cell>
          <cell r="C417" t="str">
            <v>RB051576-ST JOSEPHS R C PRIM-CANVEY</v>
          </cell>
          <cell r="D417"/>
          <cell r="E417">
            <v>0</v>
          </cell>
          <cell r="F417"/>
          <cell r="G417">
            <v>0</v>
          </cell>
          <cell r="H417">
            <v>0</v>
          </cell>
          <cell r="I417" t="str">
            <v>dec</v>
          </cell>
        </row>
        <row r="418">
          <cell r="A418">
            <v>1584</v>
          </cell>
          <cell r="B418" t="str">
            <v>RB051584</v>
          </cell>
          <cell r="C418" t="str">
            <v>RB051584-WINTER GARDENS JUNIOR SCHOOL</v>
          </cell>
          <cell r="D418"/>
          <cell r="E418">
            <v>0</v>
          </cell>
          <cell r="F418"/>
          <cell r="G418">
            <v>0</v>
          </cell>
          <cell r="H418">
            <v>0</v>
          </cell>
          <cell r="I418" t="str">
            <v>dec</v>
          </cell>
        </row>
        <row r="419">
          <cell r="A419">
            <v>1585</v>
          </cell>
          <cell r="B419" t="str">
            <v>RB051585</v>
          </cell>
          <cell r="C419" t="str">
            <v>RB051585-WINTER GARDENS PRIMARY</v>
          </cell>
          <cell r="D419"/>
          <cell r="E419">
            <v>0</v>
          </cell>
          <cell r="F419"/>
          <cell r="G419">
            <v>0</v>
          </cell>
          <cell r="H419">
            <v>0</v>
          </cell>
          <cell r="I419" t="str">
            <v>dec</v>
          </cell>
        </row>
        <row r="420">
          <cell r="A420">
            <v>1586</v>
          </cell>
          <cell r="B420" t="str">
            <v>RB051586</v>
          </cell>
          <cell r="C420" t="str">
            <v>RB051586-WINTER GARDENS INFANT SCHOOL</v>
          </cell>
          <cell r="D420"/>
          <cell r="E420">
            <v>0</v>
          </cell>
          <cell r="F420"/>
          <cell r="G420">
            <v>0</v>
          </cell>
          <cell r="H420">
            <v>0</v>
          </cell>
          <cell r="I420" t="str">
            <v>dec</v>
          </cell>
        </row>
        <row r="421">
          <cell r="A421">
            <v>1610</v>
          </cell>
          <cell r="B421" t="str">
            <v>RB051610</v>
          </cell>
          <cell r="C421" t="str">
            <v>RB051610-DE VERE PRIMARY SCHOOL</v>
          </cell>
          <cell r="D421"/>
          <cell r="E421">
            <v>0</v>
          </cell>
          <cell r="F421"/>
          <cell r="G421">
            <v>0</v>
          </cell>
          <cell r="H421">
            <v>0</v>
          </cell>
          <cell r="I421" t="str">
            <v>dec</v>
          </cell>
        </row>
        <row r="422">
          <cell r="A422">
            <v>1618</v>
          </cell>
          <cell r="B422" t="str">
            <v>RB051618</v>
          </cell>
          <cell r="C422" t="str">
            <v>RB051618-ST MARY'S COUNTY PRIMARY</v>
          </cell>
          <cell r="D422"/>
          <cell r="E422">
            <v>0</v>
          </cell>
          <cell r="F422"/>
          <cell r="G422">
            <v>0</v>
          </cell>
          <cell r="H422">
            <v>0</v>
          </cell>
          <cell r="I422" t="str">
            <v>dec</v>
          </cell>
        </row>
        <row r="423">
          <cell r="A423">
            <v>1644</v>
          </cell>
          <cell r="B423" t="str">
            <v>RB051644</v>
          </cell>
          <cell r="C423" t="str">
            <v>RB051644-BARNES FARM JUNIOR SCHOOL</v>
          </cell>
          <cell r="D423"/>
          <cell r="E423">
            <v>0</v>
          </cell>
          <cell r="F423"/>
          <cell r="G423">
            <v>0</v>
          </cell>
          <cell r="H423">
            <v>0</v>
          </cell>
          <cell r="I423" t="str">
            <v>dec</v>
          </cell>
        </row>
        <row r="424">
          <cell r="A424">
            <v>1645</v>
          </cell>
          <cell r="B424" t="str">
            <v>RB051645</v>
          </cell>
          <cell r="C424" t="str">
            <v>RB051645-BARNES FARM INFANT SCHOOL</v>
          </cell>
          <cell r="D424"/>
          <cell r="E424">
            <v>0</v>
          </cell>
          <cell r="F424"/>
          <cell r="G424">
            <v>0</v>
          </cell>
          <cell r="H424">
            <v>0</v>
          </cell>
          <cell r="I424" t="str">
            <v>dec</v>
          </cell>
        </row>
        <row r="425">
          <cell r="A425">
            <v>1648</v>
          </cell>
          <cell r="B425" t="str">
            <v>RB051648</v>
          </cell>
          <cell r="C425" t="str">
            <v>RB051648-KINGS ROAD JUNIOR SCHOOL</v>
          </cell>
          <cell r="D425"/>
          <cell r="E425">
            <v>0</v>
          </cell>
          <cell r="F425"/>
          <cell r="G425">
            <v>0</v>
          </cell>
          <cell r="H425">
            <v>0</v>
          </cell>
          <cell r="I425" t="str">
            <v>dec</v>
          </cell>
        </row>
        <row r="426">
          <cell r="A426">
            <v>1651</v>
          </cell>
          <cell r="B426" t="str">
            <v>RB051651</v>
          </cell>
          <cell r="C426" t="str">
            <v>RB051651-KINGS FORD PRIMARY SCHOOL</v>
          </cell>
          <cell r="D426"/>
          <cell r="E426">
            <v>0</v>
          </cell>
          <cell r="F426"/>
          <cell r="G426">
            <v>0</v>
          </cell>
          <cell r="H426">
            <v>0</v>
          </cell>
          <cell r="I426" t="str">
            <v>dec</v>
          </cell>
        </row>
        <row r="427">
          <cell r="A427">
            <v>1652</v>
          </cell>
          <cell r="B427" t="str">
            <v>RB051652</v>
          </cell>
          <cell r="C427" t="str">
            <v>RB051652-LAWFORD MEAD JUNIOR SCHOOL</v>
          </cell>
          <cell r="D427"/>
          <cell r="E427">
            <v>0</v>
          </cell>
          <cell r="F427"/>
          <cell r="G427">
            <v>0</v>
          </cell>
          <cell r="H427">
            <v>0</v>
          </cell>
          <cell r="I427" t="str">
            <v>dec</v>
          </cell>
        </row>
        <row r="428">
          <cell r="A428">
            <v>1653</v>
          </cell>
          <cell r="B428" t="str">
            <v>RB051653</v>
          </cell>
          <cell r="C428" t="str">
            <v>RB051653-LAWFORD MEAD PRIMARY SCHOOL</v>
          </cell>
          <cell r="D428"/>
          <cell r="E428">
            <v>0</v>
          </cell>
          <cell r="F428"/>
          <cell r="G428">
            <v>0</v>
          </cell>
          <cell r="H428">
            <v>0</v>
          </cell>
          <cell r="I428" t="str">
            <v>dec</v>
          </cell>
        </row>
        <row r="429">
          <cell r="A429">
            <v>1654</v>
          </cell>
          <cell r="B429" t="str">
            <v>RB051654</v>
          </cell>
          <cell r="C429" t="str">
            <v>RB051654-LAWFORD MEAD INFANT &amp; NURS SCH</v>
          </cell>
          <cell r="D429"/>
          <cell r="E429">
            <v>0</v>
          </cell>
          <cell r="F429"/>
          <cell r="G429">
            <v>0</v>
          </cell>
          <cell r="H429">
            <v>0</v>
          </cell>
          <cell r="I429" t="str">
            <v>dec</v>
          </cell>
        </row>
        <row r="430">
          <cell r="A430">
            <v>1656</v>
          </cell>
          <cell r="B430" t="str">
            <v>RB051656</v>
          </cell>
          <cell r="C430" t="str">
            <v>RB051656-MELBOURNE PARK PRIMARY SCHOOL</v>
          </cell>
          <cell r="D430"/>
          <cell r="E430">
            <v>0</v>
          </cell>
          <cell r="F430"/>
          <cell r="G430">
            <v>0</v>
          </cell>
          <cell r="H430">
            <v>0</v>
          </cell>
          <cell r="I430" t="str">
            <v>dec</v>
          </cell>
        </row>
        <row r="431">
          <cell r="A431">
            <v>1660</v>
          </cell>
          <cell r="B431" t="str">
            <v>RB051660</v>
          </cell>
          <cell r="C431" t="str">
            <v>RB051660-MILDMAY JUNIOR SCHOOL</v>
          </cell>
          <cell r="D431"/>
          <cell r="E431">
            <v>0</v>
          </cell>
          <cell r="F431"/>
          <cell r="G431">
            <v>0</v>
          </cell>
          <cell r="H431">
            <v>0</v>
          </cell>
          <cell r="I431" t="str">
            <v>dec</v>
          </cell>
        </row>
        <row r="432">
          <cell r="A432">
            <v>1664</v>
          </cell>
          <cell r="B432" t="str">
            <v>RB051664</v>
          </cell>
          <cell r="C432" t="str">
            <v>RB051664-MILDMAY INFANT&amp; NURSERY SCHOOL</v>
          </cell>
          <cell r="D432"/>
          <cell r="E432">
            <v>0</v>
          </cell>
          <cell r="F432"/>
          <cell r="G432">
            <v>0</v>
          </cell>
          <cell r="H432">
            <v>0</v>
          </cell>
          <cell r="I432" t="str">
            <v>dec</v>
          </cell>
        </row>
        <row r="433">
          <cell r="A433">
            <v>1668</v>
          </cell>
          <cell r="B433" t="str">
            <v>RB051668</v>
          </cell>
          <cell r="C433" t="str">
            <v>RB051668-MOULSHAM JUNIOR SCHOOL</v>
          </cell>
          <cell r="D433"/>
          <cell r="E433">
            <v>0</v>
          </cell>
          <cell r="F433"/>
          <cell r="G433">
            <v>0</v>
          </cell>
          <cell r="H433">
            <v>0</v>
          </cell>
          <cell r="I433" t="str">
            <v>dec</v>
          </cell>
        </row>
        <row r="434">
          <cell r="A434">
            <v>1670</v>
          </cell>
          <cell r="B434" t="str">
            <v>RB051670</v>
          </cell>
          <cell r="C434" t="str">
            <v>RB051670-MOULSHAM INFANT SCHOOL</v>
          </cell>
          <cell r="D434"/>
          <cell r="E434">
            <v>0</v>
          </cell>
          <cell r="F434"/>
          <cell r="G434">
            <v>0</v>
          </cell>
          <cell r="H434">
            <v>0</v>
          </cell>
          <cell r="I434" t="str">
            <v>dec</v>
          </cell>
        </row>
        <row r="435">
          <cell r="A435">
            <v>1671</v>
          </cell>
          <cell r="B435" t="str">
            <v>RB051671</v>
          </cell>
          <cell r="C435" t="str">
            <v>RB051671-NABBOTTS JUNIOR</v>
          </cell>
          <cell r="D435"/>
          <cell r="E435">
            <v>0</v>
          </cell>
          <cell r="F435"/>
          <cell r="G435">
            <v>0</v>
          </cell>
          <cell r="H435">
            <v>0</v>
          </cell>
          <cell r="I435" t="str">
            <v>dec</v>
          </cell>
        </row>
        <row r="436">
          <cell r="A436">
            <v>1672</v>
          </cell>
          <cell r="B436" t="str">
            <v>RB051672</v>
          </cell>
          <cell r="C436" t="str">
            <v>RB051672-THE NABBOTTS INFANT SCHOOL</v>
          </cell>
          <cell r="D436"/>
          <cell r="E436">
            <v>0</v>
          </cell>
          <cell r="F436"/>
          <cell r="G436">
            <v>0</v>
          </cell>
          <cell r="H436">
            <v>0</v>
          </cell>
          <cell r="I436" t="str">
            <v>dec</v>
          </cell>
        </row>
        <row r="437">
          <cell r="A437">
            <v>1674</v>
          </cell>
          <cell r="B437" t="str">
            <v>RB051674</v>
          </cell>
          <cell r="C437" t="str">
            <v>RB051674-OAKLANDS INFANT SCHOOL</v>
          </cell>
          <cell r="D437"/>
          <cell r="E437">
            <v>0</v>
          </cell>
          <cell r="F437"/>
          <cell r="G437">
            <v>0</v>
          </cell>
          <cell r="H437">
            <v>0</v>
          </cell>
          <cell r="I437" t="str">
            <v>dec</v>
          </cell>
        </row>
        <row r="438">
          <cell r="A438">
            <v>1678</v>
          </cell>
          <cell r="B438" t="str">
            <v>RB051678</v>
          </cell>
          <cell r="C438" t="str">
            <v>RB051678-PERRYFIELDS JUNIOR SCHOOL</v>
          </cell>
          <cell r="D438"/>
          <cell r="E438">
            <v>0</v>
          </cell>
          <cell r="F438"/>
          <cell r="G438">
            <v>0</v>
          </cell>
          <cell r="H438">
            <v>0</v>
          </cell>
          <cell r="I438" t="str">
            <v>dec</v>
          </cell>
        </row>
        <row r="439">
          <cell r="A439">
            <v>1680</v>
          </cell>
          <cell r="B439" t="str">
            <v>RB051680</v>
          </cell>
          <cell r="C439" t="str">
            <v>RB051680-PERRYFIELDS INFANT SCHOOL</v>
          </cell>
          <cell r="D439"/>
          <cell r="E439">
            <v>0</v>
          </cell>
          <cell r="F439"/>
          <cell r="G439">
            <v>0</v>
          </cell>
          <cell r="H439">
            <v>0</v>
          </cell>
          <cell r="I439" t="str">
            <v>dec</v>
          </cell>
        </row>
        <row r="440">
          <cell r="A440">
            <v>1682</v>
          </cell>
          <cell r="B440" t="str">
            <v>RB051682</v>
          </cell>
          <cell r="C440" t="str">
            <v>RB051682-ST PIUS X RC PRIMARY SCHOOL</v>
          </cell>
          <cell r="D440"/>
          <cell r="E440">
            <v>0</v>
          </cell>
          <cell r="F440"/>
          <cell r="G440">
            <v>0</v>
          </cell>
          <cell r="H440">
            <v>0</v>
          </cell>
          <cell r="I440" t="str">
            <v>dec</v>
          </cell>
        </row>
        <row r="441">
          <cell r="A441">
            <v>1686</v>
          </cell>
          <cell r="B441" t="str">
            <v>RB051686</v>
          </cell>
          <cell r="C441" t="str">
            <v>RB051686-THE TYRRELLS SCHOOL</v>
          </cell>
          <cell r="D441"/>
          <cell r="E441">
            <v>0</v>
          </cell>
          <cell r="F441"/>
          <cell r="G441">
            <v>0</v>
          </cell>
          <cell r="H441">
            <v>0</v>
          </cell>
          <cell r="I441" t="str">
            <v>dec</v>
          </cell>
        </row>
        <row r="442">
          <cell r="A442">
            <v>1730</v>
          </cell>
          <cell r="B442" t="str">
            <v>RB051730</v>
          </cell>
          <cell r="C442" t="str">
            <v>RB051730-CHIGWELL ROW FIRST SCHOOL</v>
          </cell>
          <cell r="D442"/>
          <cell r="E442">
            <v>0</v>
          </cell>
          <cell r="F442"/>
          <cell r="G442">
            <v>0</v>
          </cell>
          <cell r="H442">
            <v>0</v>
          </cell>
          <cell r="I442" t="str">
            <v>dec</v>
          </cell>
        </row>
        <row r="443">
          <cell r="A443">
            <v>1732</v>
          </cell>
          <cell r="B443" t="str">
            <v>RB051732</v>
          </cell>
          <cell r="C443" t="str">
            <v>RB051732-CHIGWELL PRIMARY SCHOOL</v>
          </cell>
          <cell r="D443"/>
          <cell r="E443">
            <v>0</v>
          </cell>
          <cell r="F443"/>
          <cell r="G443">
            <v>0</v>
          </cell>
          <cell r="H443">
            <v>0</v>
          </cell>
          <cell r="I443" t="str">
            <v>dec</v>
          </cell>
        </row>
        <row r="444">
          <cell r="A444">
            <v>1736</v>
          </cell>
          <cell r="B444" t="str">
            <v>RB051736</v>
          </cell>
          <cell r="C444" t="str">
            <v>RB051736-LIMES FARM INFANT SCHOOL</v>
          </cell>
          <cell r="D444"/>
          <cell r="E444">
            <v>0</v>
          </cell>
          <cell r="F444"/>
          <cell r="G444">
            <v>0</v>
          </cell>
          <cell r="H444">
            <v>0</v>
          </cell>
          <cell r="I444" t="str">
            <v>dec</v>
          </cell>
        </row>
        <row r="445">
          <cell r="A445">
            <v>1748</v>
          </cell>
          <cell r="B445" t="str">
            <v>RB051748</v>
          </cell>
          <cell r="C445" t="str">
            <v>RB051748-CHIPPING ONGAR PRIMARY SCHOOL</v>
          </cell>
          <cell r="D445"/>
          <cell r="E445">
            <v>0</v>
          </cell>
          <cell r="F445"/>
          <cell r="G445">
            <v>0</v>
          </cell>
          <cell r="H445">
            <v>0</v>
          </cell>
          <cell r="I445" t="str">
            <v>dec</v>
          </cell>
        </row>
        <row r="446">
          <cell r="A446">
            <v>1766</v>
          </cell>
          <cell r="B446" t="str">
            <v>RB051766</v>
          </cell>
          <cell r="C446" t="str">
            <v>RB051766-ALTON PARK JUNIOR SCHOOL</v>
          </cell>
          <cell r="D446"/>
          <cell r="E446">
            <v>0</v>
          </cell>
          <cell r="F446"/>
          <cell r="G446">
            <v>0</v>
          </cell>
          <cell r="H446">
            <v>0</v>
          </cell>
          <cell r="I446" t="str">
            <v>dec</v>
          </cell>
        </row>
        <row r="447">
          <cell r="A447">
            <v>1770</v>
          </cell>
          <cell r="B447" t="str">
            <v>RB051770</v>
          </cell>
          <cell r="C447" t="str">
            <v>RB051770-BURRSVILLE COMMUNITY INFANT SC</v>
          </cell>
          <cell r="D447"/>
          <cell r="E447">
            <v>0</v>
          </cell>
          <cell r="F447"/>
          <cell r="G447">
            <v>0</v>
          </cell>
          <cell r="H447">
            <v>0</v>
          </cell>
          <cell r="I447" t="str">
            <v>dec</v>
          </cell>
        </row>
        <row r="448">
          <cell r="A448">
            <v>1772</v>
          </cell>
          <cell r="B448" t="str">
            <v>RB051772</v>
          </cell>
          <cell r="C448" t="str">
            <v>RB051772-CANN HALL PRIMARY SCHOOL</v>
          </cell>
          <cell r="D448"/>
          <cell r="E448">
            <v>0</v>
          </cell>
          <cell r="F448"/>
          <cell r="G448">
            <v>0</v>
          </cell>
          <cell r="H448">
            <v>0</v>
          </cell>
          <cell r="I448" t="str">
            <v>dec</v>
          </cell>
        </row>
        <row r="449">
          <cell r="A449">
            <v>1780</v>
          </cell>
          <cell r="B449" t="str">
            <v>RB051780</v>
          </cell>
          <cell r="C449" t="str">
            <v>RB051780-FROBISHER PRIMARY &amp; NURSERY SC</v>
          </cell>
          <cell r="D449"/>
          <cell r="E449">
            <v>0</v>
          </cell>
          <cell r="F449"/>
          <cell r="G449">
            <v>0</v>
          </cell>
          <cell r="H449">
            <v>0</v>
          </cell>
          <cell r="I449" t="str">
            <v>dec</v>
          </cell>
        </row>
        <row r="450">
          <cell r="A450">
            <v>1786</v>
          </cell>
          <cell r="B450" t="str">
            <v>RB051786</v>
          </cell>
          <cell r="C450" t="str">
            <v>RB051786-RAVENSCROFT PRIMARY SCHOOL</v>
          </cell>
          <cell r="D450"/>
          <cell r="E450">
            <v>0</v>
          </cell>
          <cell r="F450"/>
          <cell r="G450">
            <v>0</v>
          </cell>
          <cell r="H450">
            <v>0</v>
          </cell>
          <cell r="I450" t="str">
            <v>dec</v>
          </cell>
        </row>
        <row r="451">
          <cell r="A451">
            <v>1816</v>
          </cell>
          <cell r="B451" t="str">
            <v>RB051816</v>
          </cell>
          <cell r="C451" t="str">
            <v>RB051816-CHERRY TREE PRIM SCH&amp;LANG UNIT</v>
          </cell>
          <cell r="D451"/>
          <cell r="E451">
            <v>0</v>
          </cell>
          <cell r="F451"/>
          <cell r="G451">
            <v>0</v>
          </cell>
          <cell r="H451">
            <v>0</v>
          </cell>
          <cell r="I451" t="str">
            <v>dec</v>
          </cell>
        </row>
        <row r="452">
          <cell r="A452">
            <v>1818</v>
          </cell>
          <cell r="B452" t="str">
            <v>RB051818</v>
          </cell>
          <cell r="C452" t="str">
            <v>RB051818-FRIARS GROVE JUNIOR SCHOOL</v>
          </cell>
          <cell r="D452"/>
          <cell r="E452">
            <v>0</v>
          </cell>
          <cell r="F452"/>
          <cell r="G452">
            <v>0</v>
          </cell>
          <cell r="H452">
            <v>0</v>
          </cell>
          <cell r="I452" t="str">
            <v>dec</v>
          </cell>
        </row>
        <row r="453">
          <cell r="A453">
            <v>1830</v>
          </cell>
          <cell r="B453" t="str">
            <v>RB051830</v>
          </cell>
          <cell r="C453" t="str">
            <v>RB051830-HOME FARM PRIMARY SCHOOL</v>
          </cell>
          <cell r="D453"/>
          <cell r="E453">
            <v>0</v>
          </cell>
          <cell r="F453"/>
          <cell r="G453">
            <v>0</v>
          </cell>
          <cell r="H453">
            <v>0</v>
          </cell>
          <cell r="I453" t="str">
            <v>dec</v>
          </cell>
        </row>
        <row r="454">
          <cell r="A454">
            <v>1834</v>
          </cell>
          <cell r="B454" t="str">
            <v>RB051834</v>
          </cell>
          <cell r="C454" t="str">
            <v>RB051834-KING'S FORD JUNIOR SCHOOL</v>
          </cell>
          <cell r="D454"/>
          <cell r="E454">
            <v>0</v>
          </cell>
          <cell r="F454"/>
          <cell r="G454">
            <v>0</v>
          </cell>
          <cell r="H454">
            <v>0</v>
          </cell>
          <cell r="I454" t="str">
            <v>dec</v>
          </cell>
        </row>
        <row r="455">
          <cell r="A455">
            <v>1840</v>
          </cell>
          <cell r="B455" t="str">
            <v>RB051840</v>
          </cell>
          <cell r="C455" t="str">
            <v>RB051840-MONKWICK JUNIOR SCHOOL</v>
          </cell>
          <cell r="D455"/>
          <cell r="E455">
            <v>0</v>
          </cell>
          <cell r="F455"/>
          <cell r="G455">
            <v>0</v>
          </cell>
          <cell r="H455">
            <v>0</v>
          </cell>
          <cell r="I455" t="str">
            <v>dec</v>
          </cell>
        </row>
        <row r="456">
          <cell r="A456">
            <v>1842</v>
          </cell>
          <cell r="B456" t="str">
            <v>RB051842</v>
          </cell>
          <cell r="C456" t="str">
            <v>RB051842-MONKWICK INFANT SCHOOL</v>
          </cell>
          <cell r="D456"/>
          <cell r="E456">
            <v>0</v>
          </cell>
          <cell r="F456"/>
          <cell r="G456">
            <v>0</v>
          </cell>
          <cell r="H456">
            <v>0</v>
          </cell>
          <cell r="I456" t="str">
            <v>dec</v>
          </cell>
        </row>
        <row r="457">
          <cell r="A457">
            <v>1862</v>
          </cell>
          <cell r="B457" t="str">
            <v>RB051862</v>
          </cell>
          <cell r="C457" t="str">
            <v>RB051862-ST ANDREW'S JUNIOR</v>
          </cell>
          <cell r="D457"/>
          <cell r="E457">
            <v>0</v>
          </cell>
          <cell r="F457"/>
          <cell r="G457">
            <v>0</v>
          </cell>
          <cell r="H457">
            <v>0</v>
          </cell>
          <cell r="I457" t="str">
            <v>dec</v>
          </cell>
        </row>
        <row r="458">
          <cell r="A458">
            <v>1864</v>
          </cell>
          <cell r="B458" t="str">
            <v>RB051864</v>
          </cell>
          <cell r="C458" t="str">
            <v>RB051864-GRNSTD ST ANDREWS NURS&amp;INF SC</v>
          </cell>
          <cell r="D458"/>
          <cell r="E458">
            <v>0</v>
          </cell>
          <cell r="F458"/>
          <cell r="G458">
            <v>0</v>
          </cell>
          <cell r="H458">
            <v>0</v>
          </cell>
          <cell r="I458" t="str">
            <v>dec</v>
          </cell>
        </row>
        <row r="459">
          <cell r="A459">
            <v>1866</v>
          </cell>
          <cell r="B459" t="str">
            <v>RB051866</v>
          </cell>
          <cell r="C459" t="str">
            <v>RB051866-WILLOW BROOK PRIMARY SCHOOL</v>
          </cell>
          <cell r="D459"/>
          <cell r="E459">
            <v>0</v>
          </cell>
          <cell r="F459"/>
          <cell r="G459">
            <v>0</v>
          </cell>
          <cell r="H459">
            <v>0</v>
          </cell>
          <cell r="I459" t="str">
            <v>dec</v>
          </cell>
        </row>
        <row r="460">
          <cell r="A460">
            <v>1868</v>
          </cell>
          <cell r="B460" t="str">
            <v>RB051868</v>
          </cell>
          <cell r="C460" t="str">
            <v>RB051868-ST ANNE'S PRIMARY SCH&amp; NURSERY</v>
          </cell>
          <cell r="D460"/>
          <cell r="E460">
            <v>0</v>
          </cell>
          <cell r="F460"/>
          <cell r="G460">
            <v>0</v>
          </cell>
          <cell r="H460">
            <v>0</v>
          </cell>
          <cell r="I460" t="str">
            <v>dec</v>
          </cell>
        </row>
        <row r="461">
          <cell r="A461">
            <v>1874</v>
          </cell>
          <cell r="B461" t="str">
            <v>RB051874</v>
          </cell>
          <cell r="C461" t="str">
            <v>RB051874-ST JAMES' COE (VA) PRIMARY SCH</v>
          </cell>
          <cell r="D461"/>
          <cell r="E461">
            <v>0</v>
          </cell>
          <cell r="F461"/>
          <cell r="G461">
            <v>0</v>
          </cell>
          <cell r="H461">
            <v>0</v>
          </cell>
          <cell r="I461" t="str">
            <v>dec</v>
          </cell>
        </row>
        <row r="462">
          <cell r="A462">
            <v>1882</v>
          </cell>
          <cell r="B462" t="str">
            <v>RB051882</v>
          </cell>
          <cell r="C462" t="str">
            <v>RB051882-ST TERESA'S CATHOLIC PRM-COLCH</v>
          </cell>
          <cell r="D462"/>
          <cell r="E462">
            <v>0</v>
          </cell>
          <cell r="F462"/>
          <cell r="G462">
            <v>0</v>
          </cell>
          <cell r="H462">
            <v>0</v>
          </cell>
          <cell r="I462" t="str">
            <v>dec</v>
          </cell>
        </row>
        <row r="463">
          <cell r="A463">
            <v>1884</v>
          </cell>
          <cell r="B463" t="str">
            <v>RB051884</v>
          </cell>
          <cell r="C463" t="str">
            <v>RB051884-ST THOMAS MORE'S RC PRIMARY</v>
          </cell>
          <cell r="D463"/>
          <cell r="E463">
            <v>0</v>
          </cell>
          <cell r="F463"/>
          <cell r="G463">
            <v>0</v>
          </cell>
          <cell r="H463">
            <v>0</v>
          </cell>
          <cell r="I463" t="str">
            <v>dec</v>
          </cell>
        </row>
        <row r="464">
          <cell r="A464">
            <v>1886</v>
          </cell>
          <cell r="B464" t="str">
            <v>RB051886</v>
          </cell>
          <cell r="C464" t="str">
            <v>RB051886-HIGHWOODS COMMNTY PRIMARY SCH</v>
          </cell>
          <cell r="D464"/>
          <cell r="E464">
            <v>0</v>
          </cell>
          <cell r="F464"/>
          <cell r="G464">
            <v>0</v>
          </cell>
          <cell r="H464">
            <v>0</v>
          </cell>
          <cell r="I464" t="str">
            <v>dec</v>
          </cell>
        </row>
        <row r="465">
          <cell r="A465">
            <v>1890</v>
          </cell>
          <cell r="B465" t="str">
            <v>RB051890</v>
          </cell>
          <cell r="C465" t="str">
            <v>RB051890-COLCHESTER SOUTH - NEW PRIMARY</v>
          </cell>
          <cell r="D465"/>
          <cell r="E465">
            <v>0</v>
          </cell>
          <cell r="F465"/>
          <cell r="G465">
            <v>0</v>
          </cell>
          <cell r="H465">
            <v>0</v>
          </cell>
          <cell r="I465" t="str">
            <v>dec</v>
          </cell>
        </row>
        <row r="466">
          <cell r="A466">
            <v>1892</v>
          </cell>
          <cell r="B466" t="str">
            <v>RB051892</v>
          </cell>
          <cell r="C466" t="str">
            <v>RB051892-BRAISWICK SITE - NEW PRIMARY</v>
          </cell>
          <cell r="D466"/>
          <cell r="E466">
            <v>0</v>
          </cell>
          <cell r="F466"/>
          <cell r="G466">
            <v>0</v>
          </cell>
          <cell r="H466">
            <v>0</v>
          </cell>
          <cell r="I466" t="str">
            <v>dec</v>
          </cell>
        </row>
        <row r="467">
          <cell r="A467">
            <v>1958</v>
          </cell>
          <cell r="B467" t="str">
            <v>RB051958</v>
          </cell>
          <cell r="C467" t="str">
            <v>RB051958-COLNE ENGAINE COE (VA) PRIMARY</v>
          </cell>
          <cell r="D467"/>
          <cell r="E467">
            <v>0</v>
          </cell>
          <cell r="F467"/>
          <cell r="G467">
            <v>0</v>
          </cell>
          <cell r="H467">
            <v>0</v>
          </cell>
          <cell r="I467" t="str">
            <v>dec</v>
          </cell>
        </row>
        <row r="468">
          <cell r="A468">
            <v>2008</v>
          </cell>
          <cell r="B468" t="str">
            <v>RB052008</v>
          </cell>
          <cell r="C468" t="str">
            <v>RB052008-CRAYS HILL PRIMARY SCHOOL</v>
          </cell>
          <cell r="D468"/>
          <cell r="E468">
            <v>0</v>
          </cell>
          <cell r="F468"/>
          <cell r="G468">
            <v>0</v>
          </cell>
          <cell r="H468">
            <v>0</v>
          </cell>
          <cell r="I468" t="str">
            <v>dec</v>
          </cell>
        </row>
        <row r="469">
          <cell r="A469">
            <v>2016</v>
          </cell>
          <cell r="B469" t="str">
            <v>RB052016</v>
          </cell>
          <cell r="C469" t="str">
            <v>RB052016-CRESSING PRIMARY SCHOOL</v>
          </cell>
          <cell r="D469"/>
          <cell r="E469">
            <v>0</v>
          </cell>
          <cell r="F469"/>
          <cell r="G469">
            <v>0</v>
          </cell>
          <cell r="H469">
            <v>0</v>
          </cell>
          <cell r="I469" t="str">
            <v>dec</v>
          </cell>
        </row>
        <row r="470">
          <cell r="A470">
            <v>2084</v>
          </cell>
          <cell r="B470" t="str">
            <v>RB052084</v>
          </cell>
          <cell r="C470" t="str">
            <v>RB052084-DEBDEN COE (VC) PRIMARY SCHOOL</v>
          </cell>
          <cell r="D470"/>
          <cell r="E470">
            <v>0</v>
          </cell>
          <cell r="F470"/>
          <cell r="G470">
            <v>0</v>
          </cell>
          <cell r="H470">
            <v>0</v>
          </cell>
          <cell r="I470" t="str">
            <v>dec</v>
          </cell>
        </row>
        <row r="471">
          <cell r="A471">
            <v>2100</v>
          </cell>
          <cell r="B471" t="str">
            <v>RB052100</v>
          </cell>
          <cell r="C471" t="str">
            <v>RB052100-DODDINGHURST C OF E JUNIOR</v>
          </cell>
          <cell r="D471"/>
          <cell r="E471">
            <v>0</v>
          </cell>
          <cell r="F471"/>
          <cell r="G471">
            <v>0</v>
          </cell>
          <cell r="H471">
            <v>0</v>
          </cell>
          <cell r="I471" t="str">
            <v>dec</v>
          </cell>
        </row>
        <row r="472">
          <cell r="A472">
            <v>2125</v>
          </cell>
          <cell r="B472" t="str">
            <v>RB052125</v>
          </cell>
          <cell r="C472" t="str">
            <v>RB052125-FLITCH GREEN PRIMARY</v>
          </cell>
          <cell r="D472"/>
          <cell r="E472">
            <v>0</v>
          </cell>
          <cell r="F472"/>
          <cell r="G472">
            <v>0</v>
          </cell>
          <cell r="H472">
            <v>0</v>
          </cell>
          <cell r="I472" t="str">
            <v>dec</v>
          </cell>
        </row>
        <row r="473">
          <cell r="A473">
            <v>2210</v>
          </cell>
          <cell r="B473" t="str">
            <v>RB052210</v>
          </cell>
          <cell r="C473" t="str">
            <v>RB052210-EPPING JUNIOR SCHOOL</v>
          </cell>
          <cell r="D473"/>
          <cell r="E473">
            <v>0</v>
          </cell>
          <cell r="F473"/>
          <cell r="G473">
            <v>0</v>
          </cell>
          <cell r="H473">
            <v>0</v>
          </cell>
          <cell r="I473" t="str">
            <v>dec</v>
          </cell>
        </row>
        <row r="474">
          <cell r="A474">
            <v>2212</v>
          </cell>
          <cell r="B474" t="str">
            <v>RB052212</v>
          </cell>
          <cell r="C474" t="str">
            <v>RB052212-EPPING INFANT SCHOOL</v>
          </cell>
          <cell r="D474"/>
          <cell r="E474">
            <v>0</v>
          </cell>
          <cell r="F474"/>
          <cell r="G474">
            <v>0</v>
          </cell>
          <cell r="H474">
            <v>0</v>
          </cell>
          <cell r="I474" t="str">
            <v>dec</v>
          </cell>
        </row>
        <row r="475">
          <cell r="A475">
            <v>2214</v>
          </cell>
          <cell r="B475" t="str">
            <v>RB052214</v>
          </cell>
          <cell r="C475" t="str">
            <v>RB052214-IVY CHIMNEYS PRIMARY SCHOOL</v>
          </cell>
          <cell r="D475"/>
          <cell r="E475">
            <v>0</v>
          </cell>
          <cell r="F475"/>
          <cell r="G475">
            <v>0</v>
          </cell>
          <cell r="H475">
            <v>0</v>
          </cell>
          <cell r="I475" t="str">
            <v>dec</v>
          </cell>
        </row>
        <row r="476">
          <cell r="A476">
            <v>2216</v>
          </cell>
          <cell r="B476" t="str">
            <v>RB052216</v>
          </cell>
          <cell r="C476" t="str">
            <v>RB052216-EPPING UPLAND COE PRIMARY SCHL</v>
          </cell>
          <cell r="D476"/>
          <cell r="E476">
            <v>0</v>
          </cell>
          <cell r="F476"/>
          <cell r="G476">
            <v>0</v>
          </cell>
          <cell r="H476">
            <v>0</v>
          </cell>
          <cell r="I476" t="str">
            <v>dec</v>
          </cell>
        </row>
        <row r="477">
          <cell r="A477">
            <v>2258</v>
          </cell>
          <cell r="B477" t="str">
            <v>RB052258</v>
          </cell>
          <cell r="C477" t="str">
            <v>RB052258-FEERING COE (CNTRLLD) PRIMARY</v>
          </cell>
          <cell r="D477"/>
          <cell r="E477">
            <v>0</v>
          </cell>
          <cell r="F477"/>
          <cell r="G477">
            <v>0</v>
          </cell>
          <cell r="H477">
            <v>0</v>
          </cell>
          <cell r="I477" t="str">
            <v>dec</v>
          </cell>
        </row>
        <row r="478">
          <cell r="A478">
            <v>2268</v>
          </cell>
          <cell r="B478" t="str">
            <v>RB052268</v>
          </cell>
          <cell r="C478" t="str">
            <v>RB052268-PROPOSED NEW SCHOOL</v>
          </cell>
          <cell r="D478"/>
          <cell r="E478">
            <v>0</v>
          </cell>
          <cell r="F478"/>
          <cell r="G478">
            <v>0</v>
          </cell>
          <cell r="H478">
            <v>0</v>
          </cell>
          <cell r="I478" t="str">
            <v>dec</v>
          </cell>
        </row>
        <row r="479">
          <cell r="A479">
            <v>2274</v>
          </cell>
          <cell r="B479" t="str">
            <v>RB052274</v>
          </cell>
          <cell r="C479" t="str">
            <v>RB052274-FINCHINGFIELD COE VC PRIMARY</v>
          </cell>
          <cell r="D479"/>
          <cell r="E479">
            <v>0</v>
          </cell>
          <cell r="F479"/>
          <cell r="G479">
            <v>0</v>
          </cell>
          <cell r="H479">
            <v>0</v>
          </cell>
          <cell r="I479" t="str">
            <v>dec</v>
          </cell>
        </row>
        <row r="480">
          <cell r="A480">
            <v>2324</v>
          </cell>
          <cell r="B480" t="str">
            <v>RB052324</v>
          </cell>
          <cell r="C480" t="str">
            <v>RB052324-HAMFORD PRIMARY SCHOOL</v>
          </cell>
          <cell r="D480"/>
          <cell r="E480">
            <v>0</v>
          </cell>
          <cell r="F480"/>
          <cell r="G480">
            <v>0</v>
          </cell>
          <cell r="H480">
            <v>0</v>
          </cell>
          <cell r="I480" t="str">
            <v>dec</v>
          </cell>
        </row>
        <row r="481">
          <cell r="A481">
            <v>2388</v>
          </cell>
          <cell r="B481" t="str">
            <v>RB052388</v>
          </cell>
          <cell r="C481" t="str">
            <v>RB052388-GOSFIELD COMMUNITY PRIMARY SCH</v>
          </cell>
          <cell r="D481"/>
          <cell r="E481">
            <v>0</v>
          </cell>
          <cell r="F481"/>
          <cell r="G481">
            <v>0</v>
          </cell>
          <cell r="H481">
            <v>0</v>
          </cell>
          <cell r="I481" t="str">
            <v>dec</v>
          </cell>
        </row>
        <row r="482">
          <cell r="A482">
            <v>2414</v>
          </cell>
          <cell r="B482" t="str">
            <v>RB052414</v>
          </cell>
          <cell r="C482" t="str">
            <v>RB052414-STIFFORD COUNTY PRIMARY</v>
          </cell>
          <cell r="D482"/>
          <cell r="E482">
            <v>0</v>
          </cell>
          <cell r="F482"/>
          <cell r="G482">
            <v>0</v>
          </cell>
          <cell r="H482">
            <v>0</v>
          </cell>
          <cell r="I482" t="str">
            <v>dec</v>
          </cell>
        </row>
        <row r="483">
          <cell r="A483">
            <v>2416</v>
          </cell>
          <cell r="B483" t="str">
            <v>RB052416</v>
          </cell>
          <cell r="C483" t="str">
            <v>RB052416-THAMESIDE COUNTY JUNIOR</v>
          </cell>
          <cell r="D483"/>
          <cell r="E483">
            <v>0</v>
          </cell>
          <cell r="F483"/>
          <cell r="G483">
            <v>0</v>
          </cell>
          <cell r="H483">
            <v>0</v>
          </cell>
          <cell r="I483" t="str">
            <v>dec</v>
          </cell>
        </row>
        <row r="484">
          <cell r="A484">
            <v>2420</v>
          </cell>
          <cell r="B484" t="str">
            <v>RB052420</v>
          </cell>
          <cell r="C484" t="str">
            <v>RB052420-WEST THURROCK COUNTY PRIMARY</v>
          </cell>
          <cell r="D484"/>
          <cell r="E484">
            <v>0</v>
          </cell>
          <cell r="F484"/>
          <cell r="G484">
            <v>0</v>
          </cell>
          <cell r="H484">
            <v>0</v>
          </cell>
          <cell r="I484" t="str">
            <v>dec</v>
          </cell>
        </row>
        <row r="485">
          <cell r="A485">
            <v>2424</v>
          </cell>
          <cell r="B485" t="str">
            <v>RB052424</v>
          </cell>
          <cell r="C485" t="str">
            <v>RB052424-TUDOR COURT COUNTY PRIMARY</v>
          </cell>
          <cell r="D485"/>
          <cell r="E485">
            <v>0</v>
          </cell>
          <cell r="F485"/>
          <cell r="G485">
            <v>0</v>
          </cell>
          <cell r="H485">
            <v>0</v>
          </cell>
          <cell r="I485" t="str">
            <v>dec</v>
          </cell>
        </row>
        <row r="486">
          <cell r="A486">
            <v>2426</v>
          </cell>
          <cell r="B486" t="str">
            <v>RB052426</v>
          </cell>
          <cell r="C486" t="str">
            <v>RB052426-WARREN PRIMARY SCHOOL</v>
          </cell>
          <cell r="D486"/>
          <cell r="E486">
            <v>0</v>
          </cell>
          <cell r="F486"/>
          <cell r="G486">
            <v>0</v>
          </cell>
          <cell r="H486">
            <v>0</v>
          </cell>
          <cell r="I486" t="str">
            <v>dec</v>
          </cell>
        </row>
        <row r="487">
          <cell r="A487">
            <v>2456</v>
          </cell>
          <cell r="B487" t="str">
            <v>RB052456</v>
          </cell>
          <cell r="C487" t="str">
            <v>RB052456-MEADGATE PRIMARY SCHOOL</v>
          </cell>
          <cell r="D487"/>
          <cell r="E487">
            <v>0</v>
          </cell>
          <cell r="F487"/>
          <cell r="G487">
            <v>0</v>
          </cell>
          <cell r="H487">
            <v>0</v>
          </cell>
          <cell r="I487" t="str">
            <v>dec</v>
          </cell>
        </row>
        <row r="488">
          <cell r="A488">
            <v>2460</v>
          </cell>
          <cell r="B488" t="str">
            <v>RB052460</v>
          </cell>
          <cell r="C488" t="str">
            <v>RB052460-LARKRISE PRIMARY SCHOOL</v>
          </cell>
          <cell r="D488"/>
          <cell r="E488">
            <v>0</v>
          </cell>
          <cell r="F488"/>
          <cell r="G488">
            <v>0</v>
          </cell>
          <cell r="H488">
            <v>0</v>
          </cell>
          <cell r="I488" t="str">
            <v>dec</v>
          </cell>
        </row>
        <row r="489">
          <cell r="A489">
            <v>2504</v>
          </cell>
          <cell r="B489" t="str">
            <v>RB052504</v>
          </cell>
          <cell r="C489" t="str">
            <v>RB052504-GT CHESTERFORD COE VA PRIMARY</v>
          </cell>
          <cell r="D489"/>
          <cell r="E489">
            <v>0</v>
          </cell>
          <cell r="F489"/>
          <cell r="G489">
            <v>0</v>
          </cell>
          <cell r="H489">
            <v>0</v>
          </cell>
          <cell r="I489" t="str">
            <v>dec</v>
          </cell>
        </row>
        <row r="490">
          <cell r="A490">
            <v>2548</v>
          </cell>
          <cell r="B490" t="str">
            <v>RB052548</v>
          </cell>
          <cell r="C490" t="str">
            <v>RB052548-NOTLEY GREEN PRIMARY SCHOOL</v>
          </cell>
          <cell r="D490"/>
          <cell r="E490">
            <v>0</v>
          </cell>
          <cell r="F490"/>
          <cell r="G490">
            <v>0</v>
          </cell>
          <cell r="H490">
            <v>0</v>
          </cell>
          <cell r="I490" t="str">
            <v>dec</v>
          </cell>
        </row>
        <row r="491">
          <cell r="A491">
            <v>2584</v>
          </cell>
          <cell r="B491" t="str">
            <v>RB052584</v>
          </cell>
          <cell r="C491" t="str">
            <v>RB052584-GREAT WAKERING PRIMARY</v>
          </cell>
          <cell r="D491"/>
          <cell r="E491">
            <v>0</v>
          </cell>
          <cell r="F491"/>
          <cell r="G491">
            <v>0</v>
          </cell>
          <cell r="H491">
            <v>0</v>
          </cell>
          <cell r="I491" t="str">
            <v>dec</v>
          </cell>
        </row>
        <row r="492">
          <cell r="A492">
            <v>2598</v>
          </cell>
          <cell r="B492" t="str">
            <v>RB052598</v>
          </cell>
          <cell r="C492" t="str">
            <v>RB052598-ST ANDREW'S COE(VC)PRM-GT YELD</v>
          </cell>
          <cell r="D492"/>
          <cell r="E492">
            <v>0</v>
          </cell>
          <cell r="F492"/>
          <cell r="G492">
            <v>0</v>
          </cell>
          <cell r="H492">
            <v>0</v>
          </cell>
          <cell r="I492" t="str">
            <v>dec</v>
          </cell>
        </row>
        <row r="493">
          <cell r="A493">
            <v>2656</v>
          </cell>
          <cell r="B493" t="str">
            <v>RB052656</v>
          </cell>
          <cell r="C493" t="str">
            <v>RB052656-WESTWOOD PRIMARY SCHOOL</v>
          </cell>
          <cell r="D493"/>
          <cell r="E493">
            <v>0</v>
          </cell>
          <cell r="F493"/>
          <cell r="G493">
            <v>0</v>
          </cell>
          <cell r="H493">
            <v>0</v>
          </cell>
          <cell r="I493" t="str">
            <v>dec</v>
          </cell>
        </row>
        <row r="494">
          <cell r="A494">
            <v>2680</v>
          </cell>
          <cell r="B494" t="str">
            <v>RB052680</v>
          </cell>
          <cell r="C494" t="str">
            <v>RB052680-RICHARD DE CLARE CMMTY PRY SCH</v>
          </cell>
          <cell r="D494"/>
          <cell r="E494">
            <v>0</v>
          </cell>
          <cell r="F494"/>
          <cell r="G494">
            <v>0</v>
          </cell>
          <cell r="H494">
            <v>0</v>
          </cell>
          <cell r="I494" t="str">
            <v>dec</v>
          </cell>
        </row>
        <row r="495">
          <cell r="A495">
            <v>2700</v>
          </cell>
          <cell r="B495" t="str">
            <v>RB052700</v>
          </cell>
          <cell r="C495" t="str">
            <v>RB052700-ABBOTSWELD PRIMARY SCHOOL</v>
          </cell>
          <cell r="D495"/>
          <cell r="E495">
            <v>0</v>
          </cell>
          <cell r="F495"/>
          <cell r="G495">
            <v>0</v>
          </cell>
          <cell r="H495">
            <v>0</v>
          </cell>
          <cell r="I495" t="str">
            <v>dec</v>
          </cell>
        </row>
        <row r="496">
          <cell r="A496">
            <v>2704</v>
          </cell>
          <cell r="B496" t="str">
            <v>RB052704</v>
          </cell>
          <cell r="C496" t="str">
            <v>RB052704-BROADFIELDS PRIMARY SCHOOL</v>
          </cell>
          <cell r="D496"/>
          <cell r="E496">
            <v>0</v>
          </cell>
          <cell r="F496"/>
          <cell r="G496">
            <v>0</v>
          </cell>
          <cell r="H496">
            <v>0</v>
          </cell>
          <cell r="I496" t="str">
            <v>dec</v>
          </cell>
        </row>
        <row r="497">
          <cell r="A497">
            <v>2707</v>
          </cell>
          <cell r="B497" t="str">
            <v>RB052707</v>
          </cell>
          <cell r="C497" t="str">
            <v>RB052707-HENRY MOORE PRIMARY SCHOOL</v>
          </cell>
          <cell r="D497"/>
          <cell r="E497">
            <v>0</v>
          </cell>
          <cell r="F497"/>
          <cell r="G497">
            <v>0</v>
          </cell>
          <cell r="H497">
            <v>0</v>
          </cell>
          <cell r="I497" t="str">
            <v>dec</v>
          </cell>
        </row>
        <row r="498">
          <cell r="A498">
            <v>2710</v>
          </cell>
          <cell r="B498" t="str">
            <v>RB052710</v>
          </cell>
          <cell r="C498" t="str">
            <v>RB052710-FAWBERT&amp;BARNARDS UNDENOM'L PRM</v>
          </cell>
          <cell r="D498"/>
          <cell r="E498">
            <v>0</v>
          </cell>
          <cell r="F498"/>
          <cell r="G498">
            <v>0</v>
          </cell>
          <cell r="H498">
            <v>0</v>
          </cell>
          <cell r="I498" t="str">
            <v>dec</v>
          </cell>
        </row>
        <row r="499">
          <cell r="A499">
            <v>2712</v>
          </cell>
          <cell r="B499" t="str">
            <v>RB052712</v>
          </cell>
          <cell r="C499" t="str">
            <v>RB052712-HARE STREET JUNIOR SCHOOL</v>
          </cell>
          <cell r="D499"/>
          <cell r="E499">
            <v>0</v>
          </cell>
          <cell r="F499"/>
          <cell r="G499">
            <v>0</v>
          </cell>
          <cell r="H499">
            <v>0</v>
          </cell>
          <cell r="I499" t="str">
            <v>dec</v>
          </cell>
        </row>
        <row r="500">
          <cell r="A500">
            <v>2714</v>
          </cell>
          <cell r="B500" t="str">
            <v>RB052714</v>
          </cell>
          <cell r="C500" t="str">
            <v>RB052714-HARE STREET INFNT&amp; NURSERY SCH</v>
          </cell>
          <cell r="D500"/>
          <cell r="E500">
            <v>0</v>
          </cell>
          <cell r="F500"/>
          <cell r="G500">
            <v>0</v>
          </cell>
          <cell r="H500">
            <v>0</v>
          </cell>
          <cell r="I500" t="str">
            <v>dec</v>
          </cell>
        </row>
        <row r="501">
          <cell r="A501">
            <v>2716</v>
          </cell>
          <cell r="B501" t="str">
            <v>RB052716</v>
          </cell>
          <cell r="C501" t="str">
            <v>RB052716-HARLOWBURY PRIMARY SCHOOL</v>
          </cell>
          <cell r="D501"/>
          <cell r="E501">
            <v>0</v>
          </cell>
          <cell r="F501"/>
          <cell r="G501">
            <v>0</v>
          </cell>
          <cell r="H501">
            <v>0</v>
          </cell>
          <cell r="I501" t="str">
            <v>dec</v>
          </cell>
        </row>
        <row r="502">
          <cell r="A502">
            <v>2720</v>
          </cell>
          <cell r="B502" t="str">
            <v>RB052720</v>
          </cell>
          <cell r="C502" t="str">
            <v>RB052720-JEROUNDS COMMTY JUNIOR SCHOOL</v>
          </cell>
          <cell r="D502"/>
          <cell r="E502">
            <v>0</v>
          </cell>
          <cell r="F502"/>
          <cell r="G502">
            <v>0</v>
          </cell>
          <cell r="H502">
            <v>0</v>
          </cell>
          <cell r="I502" t="str">
            <v>dec</v>
          </cell>
        </row>
        <row r="503">
          <cell r="A503">
            <v>2722</v>
          </cell>
          <cell r="B503" t="str">
            <v>RB052722</v>
          </cell>
          <cell r="C503" t="str">
            <v>RB052722-JEROUNDS PRIMARY SCHOOL</v>
          </cell>
          <cell r="D503"/>
          <cell r="E503">
            <v>0</v>
          </cell>
          <cell r="F503"/>
          <cell r="G503">
            <v>0</v>
          </cell>
          <cell r="H503">
            <v>0</v>
          </cell>
          <cell r="I503" t="str">
            <v>dec</v>
          </cell>
        </row>
        <row r="504">
          <cell r="A504">
            <v>2726</v>
          </cell>
          <cell r="B504" t="str">
            <v>RB052726</v>
          </cell>
          <cell r="C504" t="str">
            <v>RB052726-KINGSMOOR JUNIOR SCHOOL</v>
          </cell>
          <cell r="D504"/>
          <cell r="E504">
            <v>0</v>
          </cell>
          <cell r="F504"/>
          <cell r="G504">
            <v>0</v>
          </cell>
          <cell r="H504">
            <v>0</v>
          </cell>
          <cell r="I504" t="str">
            <v>dec</v>
          </cell>
        </row>
        <row r="505">
          <cell r="A505">
            <v>2727</v>
          </cell>
          <cell r="B505" t="str">
            <v>RB052727</v>
          </cell>
          <cell r="C505" t="str">
            <v>RB052727-KINGSMOOR PRIMARY SCHOOL</v>
          </cell>
          <cell r="D505"/>
          <cell r="E505">
            <v>0</v>
          </cell>
          <cell r="F505"/>
          <cell r="G505">
            <v>0</v>
          </cell>
          <cell r="H505">
            <v>0</v>
          </cell>
          <cell r="I505" t="str">
            <v>dec</v>
          </cell>
        </row>
        <row r="506">
          <cell r="A506">
            <v>2730</v>
          </cell>
          <cell r="B506" t="str">
            <v>RB052730</v>
          </cell>
          <cell r="C506" t="str">
            <v>RB052730-LATTON GREEN PRIMARY SCHOOL</v>
          </cell>
          <cell r="D506"/>
          <cell r="E506">
            <v>0</v>
          </cell>
          <cell r="F506"/>
          <cell r="G506">
            <v>0</v>
          </cell>
          <cell r="H506">
            <v>0</v>
          </cell>
          <cell r="I506" t="str">
            <v>dec</v>
          </cell>
        </row>
        <row r="507">
          <cell r="A507">
            <v>2734</v>
          </cell>
          <cell r="B507" t="str">
            <v>RB052734</v>
          </cell>
          <cell r="C507" t="str">
            <v>RB052734-LITTLE PARNDON JUNIOR SCHOOL</v>
          </cell>
          <cell r="D507"/>
          <cell r="E507">
            <v>0</v>
          </cell>
          <cell r="F507"/>
          <cell r="G507">
            <v>0</v>
          </cell>
          <cell r="H507">
            <v>0</v>
          </cell>
          <cell r="I507" t="str">
            <v>dec</v>
          </cell>
        </row>
        <row r="508">
          <cell r="A508">
            <v>2737</v>
          </cell>
          <cell r="B508" t="str">
            <v>RB052737</v>
          </cell>
          <cell r="C508" t="str">
            <v>RB052737-NEW LITTLE PARNDON PRM- HARLOW</v>
          </cell>
          <cell r="D508"/>
          <cell r="E508">
            <v>0</v>
          </cell>
          <cell r="F508"/>
          <cell r="G508">
            <v>0</v>
          </cell>
          <cell r="H508">
            <v>0</v>
          </cell>
          <cell r="I508" t="str">
            <v>dec</v>
          </cell>
        </row>
        <row r="509">
          <cell r="A509">
            <v>2738</v>
          </cell>
          <cell r="B509" t="str">
            <v>RB052738</v>
          </cell>
          <cell r="C509" t="str">
            <v>RB052738-MAUNDS WOOD PRIMARY SCHOOL</v>
          </cell>
          <cell r="D509"/>
          <cell r="E509">
            <v>0</v>
          </cell>
          <cell r="F509"/>
          <cell r="G509">
            <v>0</v>
          </cell>
          <cell r="H509">
            <v>0</v>
          </cell>
          <cell r="I509" t="str">
            <v>dec</v>
          </cell>
        </row>
        <row r="510">
          <cell r="A510">
            <v>2740</v>
          </cell>
          <cell r="B510" t="str">
            <v>RB052740</v>
          </cell>
          <cell r="C510" t="str">
            <v>RB052740-MILWARDS PRIMARY SCHOOL</v>
          </cell>
          <cell r="D510"/>
          <cell r="E510">
            <v>0</v>
          </cell>
          <cell r="F510"/>
          <cell r="G510">
            <v>0</v>
          </cell>
          <cell r="H510">
            <v>0</v>
          </cell>
          <cell r="I510" t="str">
            <v>dec</v>
          </cell>
        </row>
        <row r="511">
          <cell r="A511">
            <v>2742</v>
          </cell>
          <cell r="B511" t="str">
            <v>RB052742</v>
          </cell>
          <cell r="C511" t="str">
            <v>RB052742-PEAR TREE MEAD PRIM &amp; NURS SCH</v>
          </cell>
          <cell r="D511"/>
          <cell r="E511">
            <v>0</v>
          </cell>
          <cell r="F511"/>
          <cell r="G511">
            <v>0</v>
          </cell>
          <cell r="H511">
            <v>0</v>
          </cell>
          <cell r="I511" t="str">
            <v>dec</v>
          </cell>
        </row>
        <row r="512">
          <cell r="A512">
            <v>2746</v>
          </cell>
          <cell r="B512" t="str">
            <v>RB052746</v>
          </cell>
          <cell r="C512" t="str">
            <v>RB052746-PETERSWOOD JUNIOR SCHOOL</v>
          </cell>
          <cell r="D512"/>
          <cell r="E512">
            <v>0</v>
          </cell>
          <cell r="F512"/>
          <cell r="G512">
            <v>0</v>
          </cell>
          <cell r="H512">
            <v>0</v>
          </cell>
          <cell r="I512" t="str">
            <v>dec</v>
          </cell>
        </row>
        <row r="513">
          <cell r="A513">
            <v>2747</v>
          </cell>
          <cell r="B513" t="str">
            <v>RB052747</v>
          </cell>
          <cell r="C513" t="str">
            <v>RB052747-LONGWOOD PRIMARY SCHOOL</v>
          </cell>
          <cell r="D513"/>
          <cell r="E513">
            <v>0</v>
          </cell>
          <cell r="F513"/>
          <cell r="G513">
            <v>0</v>
          </cell>
          <cell r="H513">
            <v>0</v>
          </cell>
          <cell r="I513" t="str">
            <v>dec</v>
          </cell>
        </row>
        <row r="514">
          <cell r="A514">
            <v>2748</v>
          </cell>
          <cell r="B514" t="str">
            <v>RB052748</v>
          </cell>
          <cell r="C514" t="str">
            <v>RB052748-PETERSWOOD INFANT SCH&amp;NURS</v>
          </cell>
          <cell r="D514"/>
          <cell r="E514">
            <v>0</v>
          </cell>
          <cell r="F514"/>
          <cell r="G514">
            <v>0</v>
          </cell>
          <cell r="H514">
            <v>0</v>
          </cell>
          <cell r="I514" t="str">
            <v>dec</v>
          </cell>
        </row>
        <row r="515">
          <cell r="A515">
            <v>2750</v>
          </cell>
          <cell r="B515" t="str">
            <v>RB052750</v>
          </cell>
          <cell r="C515" t="str">
            <v>RB052750-POTTER STREET PRIMARY SCHOOL</v>
          </cell>
          <cell r="D515"/>
          <cell r="E515">
            <v>0</v>
          </cell>
          <cell r="F515"/>
          <cell r="G515">
            <v>0</v>
          </cell>
          <cell r="H515">
            <v>0</v>
          </cell>
          <cell r="I515" t="str">
            <v>dec</v>
          </cell>
        </row>
        <row r="516">
          <cell r="A516">
            <v>2754</v>
          </cell>
          <cell r="B516" t="str">
            <v>RB052754</v>
          </cell>
          <cell r="C516" t="str">
            <v>RB052754-PURFORD GREEN JUNIOR SCHOOL</v>
          </cell>
          <cell r="D516"/>
          <cell r="E516">
            <v>0</v>
          </cell>
          <cell r="F516"/>
          <cell r="G516">
            <v>0</v>
          </cell>
          <cell r="H516">
            <v>0</v>
          </cell>
          <cell r="I516" t="str">
            <v>dec</v>
          </cell>
        </row>
        <row r="517">
          <cell r="A517">
            <v>2756</v>
          </cell>
          <cell r="B517" t="str">
            <v>RB052756</v>
          </cell>
          <cell r="C517" t="str">
            <v>RB052756-PURFORD GREEN PRIMARY SCHOOL</v>
          </cell>
          <cell r="D517"/>
          <cell r="E517">
            <v>0</v>
          </cell>
          <cell r="F517"/>
          <cell r="G517">
            <v>0</v>
          </cell>
          <cell r="H517">
            <v>0</v>
          </cell>
          <cell r="I517" t="str">
            <v>dec</v>
          </cell>
        </row>
        <row r="518">
          <cell r="A518">
            <v>2760</v>
          </cell>
          <cell r="B518" t="str">
            <v>RB052760</v>
          </cell>
          <cell r="C518" t="str">
            <v>RB052760-ST JAME'S COE (VA) PRIM-HARLOW</v>
          </cell>
          <cell r="D518"/>
          <cell r="E518">
            <v>0</v>
          </cell>
          <cell r="F518"/>
          <cell r="G518">
            <v>0</v>
          </cell>
          <cell r="H518">
            <v>0</v>
          </cell>
          <cell r="I518" t="str">
            <v>dec</v>
          </cell>
        </row>
        <row r="519">
          <cell r="A519">
            <v>2762</v>
          </cell>
          <cell r="B519" t="str">
            <v>RB052762</v>
          </cell>
          <cell r="C519" t="str">
            <v>RB052762-ST LUKE'S CATHOLIC PRIMARY SCH</v>
          </cell>
          <cell r="D519"/>
          <cell r="E519">
            <v>0</v>
          </cell>
          <cell r="F519"/>
          <cell r="G519">
            <v>0</v>
          </cell>
          <cell r="H519">
            <v>0</v>
          </cell>
          <cell r="I519" t="str">
            <v>dec</v>
          </cell>
        </row>
        <row r="520">
          <cell r="A520">
            <v>2764</v>
          </cell>
          <cell r="B520" t="str">
            <v>RB052764</v>
          </cell>
          <cell r="C520" t="str">
            <v>RB052764-SUMNERS PRIMARY SCHOOL</v>
          </cell>
          <cell r="D520"/>
          <cell r="E520">
            <v>0</v>
          </cell>
          <cell r="F520"/>
          <cell r="G520">
            <v>0</v>
          </cell>
          <cell r="H520">
            <v>0</v>
          </cell>
          <cell r="I520" t="str">
            <v>dec</v>
          </cell>
        </row>
        <row r="521">
          <cell r="A521">
            <v>2765</v>
          </cell>
          <cell r="B521" t="str">
            <v>RB052765</v>
          </cell>
          <cell r="C521" t="str">
            <v>RB052765-WATER LANE PRIMARY SCHOOL</v>
          </cell>
          <cell r="D521"/>
          <cell r="E521">
            <v>0</v>
          </cell>
          <cell r="F521"/>
          <cell r="G521">
            <v>0</v>
          </cell>
          <cell r="H521">
            <v>0</v>
          </cell>
          <cell r="I521" t="str">
            <v>dec</v>
          </cell>
        </row>
        <row r="522">
          <cell r="A522">
            <v>2766</v>
          </cell>
          <cell r="B522" t="str">
            <v>RB052766</v>
          </cell>
          <cell r="C522" t="str">
            <v>RB052766-TANY'S DELL CMMTY PRIMARY SCH</v>
          </cell>
          <cell r="D522"/>
          <cell r="E522">
            <v>0</v>
          </cell>
          <cell r="F522"/>
          <cell r="G522">
            <v>0</v>
          </cell>
          <cell r="H522">
            <v>0</v>
          </cell>
          <cell r="I522" t="str">
            <v>dec</v>
          </cell>
        </row>
        <row r="523">
          <cell r="A523">
            <v>2770</v>
          </cell>
          <cell r="B523" t="str">
            <v>RB052770</v>
          </cell>
          <cell r="C523" t="str">
            <v>RB052770-THE DOWNS PRIMARY SCH &amp; NURS</v>
          </cell>
          <cell r="D523"/>
          <cell r="E523">
            <v>0</v>
          </cell>
          <cell r="F523"/>
          <cell r="G523">
            <v>0</v>
          </cell>
          <cell r="H523">
            <v>0</v>
          </cell>
          <cell r="I523" t="str">
            <v>dec</v>
          </cell>
        </row>
        <row r="524">
          <cell r="A524">
            <v>2772</v>
          </cell>
          <cell r="B524" t="str">
            <v>RB052772</v>
          </cell>
          <cell r="C524" t="str">
            <v>RB052772-SPINNEY JUNIOR SCHOOL</v>
          </cell>
          <cell r="D524"/>
          <cell r="E524">
            <v>0</v>
          </cell>
          <cell r="F524"/>
          <cell r="G524">
            <v>0</v>
          </cell>
          <cell r="H524">
            <v>0</v>
          </cell>
          <cell r="I524" t="str">
            <v>dec</v>
          </cell>
        </row>
        <row r="525">
          <cell r="A525">
            <v>2774</v>
          </cell>
          <cell r="B525" t="str">
            <v>RB052774</v>
          </cell>
          <cell r="C525" t="str">
            <v>RB052774-SPINNEY INFANT SCHOOL</v>
          </cell>
          <cell r="D525"/>
          <cell r="E525">
            <v>0</v>
          </cell>
          <cell r="F525"/>
          <cell r="G525">
            <v>0</v>
          </cell>
          <cell r="H525">
            <v>0</v>
          </cell>
          <cell r="I525" t="str">
            <v>dec</v>
          </cell>
        </row>
        <row r="526">
          <cell r="A526">
            <v>2776</v>
          </cell>
          <cell r="B526" t="str">
            <v>RB052776</v>
          </cell>
          <cell r="C526" t="str">
            <v>RB052776-WILLIAM MARTIN COE(VC)JR-HARLO</v>
          </cell>
          <cell r="D526"/>
          <cell r="E526">
            <v>0</v>
          </cell>
          <cell r="F526"/>
          <cell r="G526">
            <v>0</v>
          </cell>
          <cell r="H526">
            <v>0</v>
          </cell>
          <cell r="I526" t="str">
            <v>dec</v>
          </cell>
        </row>
        <row r="527">
          <cell r="A527">
            <v>2778</v>
          </cell>
          <cell r="B527" t="str">
            <v>RB052778</v>
          </cell>
          <cell r="C527" t="str">
            <v>RB052778-WILLIAM MARTN COE(VC)INF&amp;NUR-H</v>
          </cell>
          <cell r="D527"/>
          <cell r="E527">
            <v>0</v>
          </cell>
          <cell r="F527"/>
          <cell r="G527">
            <v>0</v>
          </cell>
          <cell r="H527">
            <v>0</v>
          </cell>
          <cell r="I527" t="str">
            <v>dec</v>
          </cell>
        </row>
        <row r="528">
          <cell r="A528">
            <v>2780</v>
          </cell>
          <cell r="B528" t="str">
            <v>RB052780</v>
          </cell>
          <cell r="C528" t="str">
            <v>RB052780-HARLOW NEW HALL FARM PRI-DEVLP</v>
          </cell>
          <cell r="D528"/>
          <cell r="E528">
            <v>0</v>
          </cell>
          <cell r="F528"/>
          <cell r="G528">
            <v>0</v>
          </cell>
          <cell r="H528">
            <v>0</v>
          </cell>
          <cell r="I528" t="str">
            <v>dec</v>
          </cell>
        </row>
        <row r="529">
          <cell r="A529">
            <v>2878</v>
          </cell>
          <cell r="B529" t="str">
            <v>RB052878</v>
          </cell>
          <cell r="C529" t="str">
            <v>RB052878-HATFIELD HEATH CMMTY PRIM SCH</v>
          </cell>
          <cell r="D529"/>
          <cell r="E529">
            <v>0</v>
          </cell>
          <cell r="F529"/>
          <cell r="G529">
            <v>0</v>
          </cell>
          <cell r="H529">
            <v>0</v>
          </cell>
          <cell r="I529" t="str">
            <v>dec</v>
          </cell>
        </row>
        <row r="530">
          <cell r="A530">
            <v>2936</v>
          </cell>
          <cell r="B530" t="str">
            <v>RB052936</v>
          </cell>
          <cell r="C530" t="str">
            <v>RB052936-HIGH ONGAR PRIMARY SCHOOL</v>
          </cell>
          <cell r="D530"/>
          <cell r="E530">
            <v>0</v>
          </cell>
          <cell r="F530"/>
          <cell r="G530">
            <v>0</v>
          </cell>
          <cell r="H530">
            <v>0</v>
          </cell>
          <cell r="I530" t="str">
            <v>dec</v>
          </cell>
        </row>
        <row r="531">
          <cell r="A531">
            <v>2974</v>
          </cell>
          <cell r="B531" t="str">
            <v>RB052974</v>
          </cell>
          <cell r="C531" t="str">
            <v>RB052974-RIVERSIDE JUNIOR SCHOOL</v>
          </cell>
          <cell r="D531"/>
          <cell r="E531">
            <v>0</v>
          </cell>
          <cell r="F531"/>
          <cell r="G531">
            <v>0</v>
          </cell>
          <cell r="H531">
            <v>0</v>
          </cell>
          <cell r="I531" t="str">
            <v>dec</v>
          </cell>
        </row>
        <row r="532">
          <cell r="A532">
            <v>2976</v>
          </cell>
          <cell r="B532" t="str">
            <v>RB052976</v>
          </cell>
          <cell r="C532" t="str">
            <v>RB052976-RIVERSIDE INFANT SCHOOL</v>
          </cell>
          <cell r="D532"/>
          <cell r="E532">
            <v>0</v>
          </cell>
          <cell r="F532"/>
          <cell r="G532">
            <v>0</v>
          </cell>
          <cell r="H532">
            <v>0</v>
          </cell>
          <cell r="I532" t="str">
            <v>dec</v>
          </cell>
        </row>
        <row r="533">
          <cell r="A533">
            <v>3100</v>
          </cell>
          <cell r="B533" t="str">
            <v>RB053100</v>
          </cell>
          <cell r="C533" t="str">
            <v>RB053100-KELVEDON ST MARY'S COE PRIMARY</v>
          </cell>
          <cell r="D533"/>
          <cell r="E533">
            <v>0</v>
          </cell>
          <cell r="F533"/>
          <cell r="G533">
            <v>0</v>
          </cell>
          <cell r="H533">
            <v>0</v>
          </cell>
          <cell r="I533" t="str">
            <v>dec</v>
          </cell>
        </row>
        <row r="534">
          <cell r="A534">
            <v>3116</v>
          </cell>
          <cell r="B534" t="str">
            <v>RB053116</v>
          </cell>
          <cell r="C534" t="str">
            <v>RB053116-KIRBY PRIMARY SCHOOL</v>
          </cell>
          <cell r="D534"/>
          <cell r="E534">
            <v>0</v>
          </cell>
          <cell r="F534"/>
          <cell r="G534">
            <v>0</v>
          </cell>
          <cell r="H534">
            <v>0</v>
          </cell>
          <cell r="I534" t="str">
            <v>dec</v>
          </cell>
        </row>
        <row r="535">
          <cell r="A535">
            <v>3168</v>
          </cell>
          <cell r="B535" t="str">
            <v>RB053168</v>
          </cell>
          <cell r="C535" t="str">
            <v>RB053168-GT BERRY PRIMARY SCHOOL</v>
          </cell>
          <cell r="D535"/>
          <cell r="E535">
            <v>0</v>
          </cell>
          <cell r="F535"/>
          <cell r="G535">
            <v>0</v>
          </cell>
          <cell r="H535">
            <v>0</v>
          </cell>
          <cell r="I535" t="str">
            <v>dec</v>
          </cell>
        </row>
        <row r="536">
          <cell r="A536">
            <v>3170</v>
          </cell>
          <cell r="B536" t="str">
            <v>RB053170</v>
          </cell>
          <cell r="C536" t="str">
            <v>RB053170-JANET DUKE JUNIOR SCHOOL</v>
          </cell>
          <cell r="D536"/>
          <cell r="E536">
            <v>0</v>
          </cell>
          <cell r="F536"/>
          <cell r="G536">
            <v>0</v>
          </cell>
          <cell r="H536">
            <v>0</v>
          </cell>
          <cell r="I536" t="str">
            <v>dec</v>
          </cell>
        </row>
        <row r="537">
          <cell r="A537">
            <v>3172</v>
          </cell>
          <cell r="B537" t="str">
            <v>RB053172</v>
          </cell>
          <cell r="C537" t="str">
            <v>RB053172-JANET DUKE PRIMARY SCHOOL</v>
          </cell>
          <cell r="D537"/>
          <cell r="E537">
            <v>0</v>
          </cell>
          <cell r="F537"/>
          <cell r="G537">
            <v>0</v>
          </cell>
          <cell r="H537">
            <v>0</v>
          </cell>
          <cell r="I537" t="str">
            <v>dec</v>
          </cell>
        </row>
        <row r="538">
          <cell r="A538">
            <v>3173</v>
          </cell>
          <cell r="B538" t="str">
            <v>RB053173</v>
          </cell>
          <cell r="C538" t="str">
            <v>RB053173-MERRYLANDS PRIMARY SCHOOL</v>
          </cell>
          <cell r="D538"/>
          <cell r="E538">
            <v>0</v>
          </cell>
          <cell r="F538"/>
          <cell r="G538">
            <v>0</v>
          </cell>
          <cell r="H538">
            <v>0</v>
          </cell>
          <cell r="I538" t="str">
            <v>dec</v>
          </cell>
        </row>
        <row r="539">
          <cell r="A539">
            <v>3175</v>
          </cell>
          <cell r="B539" t="str">
            <v>RB053175</v>
          </cell>
          <cell r="C539" t="str">
            <v>RB053175-MERRYLANDS INFANT SCHOOL</v>
          </cell>
          <cell r="D539"/>
          <cell r="E539">
            <v>0</v>
          </cell>
          <cell r="F539"/>
          <cell r="G539">
            <v>0</v>
          </cell>
          <cell r="H539">
            <v>0</v>
          </cell>
          <cell r="I539" t="str">
            <v>dec</v>
          </cell>
        </row>
        <row r="540">
          <cell r="A540">
            <v>3178</v>
          </cell>
          <cell r="B540" t="str">
            <v>RB053178</v>
          </cell>
          <cell r="C540" t="str">
            <v>RB053178-MILLHOUSE INFANT SCH&amp; NURSERY</v>
          </cell>
          <cell r="D540"/>
          <cell r="E540">
            <v>0</v>
          </cell>
          <cell r="F540"/>
          <cell r="G540">
            <v>0</v>
          </cell>
          <cell r="H540">
            <v>0</v>
          </cell>
          <cell r="I540" t="str">
            <v>dec</v>
          </cell>
        </row>
        <row r="541">
          <cell r="A541">
            <v>3180</v>
          </cell>
          <cell r="B541" t="str">
            <v>RB053180</v>
          </cell>
          <cell r="C541" t="str">
            <v>RB053180-LAINDON PARK PRIMARY SCHOOL</v>
          </cell>
          <cell r="D541"/>
          <cell r="E541">
            <v>0</v>
          </cell>
          <cell r="F541"/>
          <cell r="G541">
            <v>0</v>
          </cell>
          <cell r="H541">
            <v>0</v>
          </cell>
          <cell r="I541" t="str">
            <v>dec</v>
          </cell>
        </row>
        <row r="542">
          <cell r="A542">
            <v>3182</v>
          </cell>
          <cell r="B542" t="str">
            <v>RB053182</v>
          </cell>
          <cell r="C542" t="str">
            <v>RB053182-NOAK BRIDGE PRIMARY SCHOOL</v>
          </cell>
          <cell r="D542"/>
          <cell r="E542">
            <v>0</v>
          </cell>
          <cell r="F542"/>
          <cell r="G542">
            <v>0</v>
          </cell>
          <cell r="H542">
            <v>0</v>
          </cell>
          <cell r="I542" t="str">
            <v>dec</v>
          </cell>
        </row>
        <row r="543">
          <cell r="A543">
            <v>3200</v>
          </cell>
          <cell r="B543" t="str">
            <v>RB053200</v>
          </cell>
          <cell r="C543" t="str">
            <v>RB053200-LAMBOURNE PRIMARY SCHOOL</v>
          </cell>
          <cell r="D543"/>
          <cell r="E543">
            <v>0</v>
          </cell>
          <cell r="F543"/>
          <cell r="G543">
            <v>0</v>
          </cell>
          <cell r="H543">
            <v>0</v>
          </cell>
          <cell r="I543" t="str">
            <v>dec</v>
          </cell>
        </row>
        <row r="544">
          <cell r="A544">
            <v>3224</v>
          </cell>
          <cell r="B544" t="str">
            <v>RB053224</v>
          </cell>
          <cell r="C544" t="str">
            <v>RB053224-LATCHINGDON COE VC PRIMARY SCH</v>
          </cell>
          <cell r="D544"/>
          <cell r="E544">
            <v>0</v>
          </cell>
          <cell r="F544"/>
          <cell r="G544">
            <v>0</v>
          </cell>
          <cell r="H544">
            <v>0</v>
          </cell>
          <cell r="I544" t="str">
            <v>dec</v>
          </cell>
        </row>
        <row r="545">
          <cell r="A545">
            <v>3282</v>
          </cell>
          <cell r="B545" t="str">
            <v>RB053282</v>
          </cell>
          <cell r="C545" t="str">
            <v>RB053282-STAPLES ROAD JUNIOR SCHOOL</v>
          </cell>
          <cell r="D545"/>
          <cell r="E545">
            <v>0</v>
          </cell>
          <cell r="F545"/>
          <cell r="G545">
            <v>0</v>
          </cell>
          <cell r="H545">
            <v>0</v>
          </cell>
          <cell r="I545" t="str">
            <v>dec</v>
          </cell>
        </row>
        <row r="546">
          <cell r="A546">
            <v>3283</v>
          </cell>
          <cell r="B546" t="str">
            <v>RB053283</v>
          </cell>
          <cell r="C546" t="str">
            <v>RB053283-STAPLES ROAD PRIMARY</v>
          </cell>
          <cell r="D546"/>
          <cell r="E546">
            <v>0</v>
          </cell>
          <cell r="F546"/>
          <cell r="G546">
            <v>0</v>
          </cell>
          <cell r="H546">
            <v>0</v>
          </cell>
          <cell r="I546" t="str">
            <v>dec</v>
          </cell>
        </row>
        <row r="547">
          <cell r="A547">
            <v>3284</v>
          </cell>
          <cell r="B547" t="str">
            <v>RB053284</v>
          </cell>
          <cell r="C547" t="str">
            <v>RB053284-STAPLES ROAD INFANT SCHOOL</v>
          </cell>
          <cell r="D547"/>
          <cell r="E547">
            <v>0</v>
          </cell>
          <cell r="F547"/>
          <cell r="G547">
            <v>0</v>
          </cell>
          <cell r="H547">
            <v>0</v>
          </cell>
          <cell r="I547" t="str">
            <v>dec</v>
          </cell>
        </row>
        <row r="548">
          <cell r="A548">
            <v>3286</v>
          </cell>
          <cell r="B548" t="str">
            <v>RB053286</v>
          </cell>
          <cell r="C548" t="str">
            <v>RB053286-THE ALDERTON JUNIOR SCHOOL</v>
          </cell>
          <cell r="D548"/>
          <cell r="E548">
            <v>0</v>
          </cell>
          <cell r="F548"/>
          <cell r="G548">
            <v>0</v>
          </cell>
          <cell r="H548">
            <v>0</v>
          </cell>
          <cell r="I548" t="str">
            <v>dec</v>
          </cell>
        </row>
        <row r="549">
          <cell r="A549">
            <v>3288</v>
          </cell>
          <cell r="B549" t="str">
            <v>RB053288</v>
          </cell>
          <cell r="C549" t="str">
            <v>RB053288-THE ALDERTON INFANT SCHOOL</v>
          </cell>
          <cell r="D549"/>
          <cell r="E549">
            <v>0</v>
          </cell>
          <cell r="F549"/>
          <cell r="G549">
            <v>0</v>
          </cell>
          <cell r="H549">
            <v>0</v>
          </cell>
          <cell r="I549" t="str">
            <v>dec</v>
          </cell>
        </row>
        <row r="550">
          <cell r="A550">
            <v>3290</v>
          </cell>
          <cell r="B550" t="str">
            <v>RB053290</v>
          </cell>
          <cell r="C550" t="str">
            <v>RB053290-HEREWARD PRIMARY SCHOOL</v>
          </cell>
          <cell r="D550"/>
          <cell r="E550">
            <v>0</v>
          </cell>
          <cell r="F550"/>
          <cell r="G550">
            <v>0</v>
          </cell>
          <cell r="H550">
            <v>0</v>
          </cell>
          <cell r="I550" t="str">
            <v>dec</v>
          </cell>
        </row>
        <row r="551">
          <cell r="A551">
            <v>3296</v>
          </cell>
          <cell r="B551" t="str">
            <v>RB053296</v>
          </cell>
          <cell r="C551" t="str">
            <v>RB053296-THE WHITE BRIDGE JUNIOR SCHOOL</v>
          </cell>
          <cell r="D551"/>
          <cell r="E551">
            <v>0</v>
          </cell>
          <cell r="F551"/>
          <cell r="G551">
            <v>0</v>
          </cell>
          <cell r="H551">
            <v>0</v>
          </cell>
          <cell r="I551" t="str">
            <v>dec</v>
          </cell>
        </row>
        <row r="552">
          <cell r="A552">
            <v>3334</v>
          </cell>
          <cell r="B552" t="str">
            <v>RB053334</v>
          </cell>
          <cell r="C552" t="str">
            <v>RB053334-MALDON PRIMARY SCHOOL</v>
          </cell>
          <cell r="D552"/>
          <cell r="E552">
            <v>0</v>
          </cell>
          <cell r="F552"/>
          <cell r="G552">
            <v>0</v>
          </cell>
          <cell r="H552">
            <v>0</v>
          </cell>
          <cell r="I552" t="str">
            <v>dec</v>
          </cell>
        </row>
        <row r="553">
          <cell r="A553">
            <v>3380</v>
          </cell>
          <cell r="B553" t="str">
            <v>RB053380</v>
          </cell>
          <cell r="C553" t="str">
            <v>RB053380-MAYLANDSEA PRIMARY SCHOOL</v>
          </cell>
          <cell r="D553"/>
          <cell r="E553">
            <v>0</v>
          </cell>
          <cell r="F553"/>
          <cell r="G553">
            <v>0</v>
          </cell>
          <cell r="H553">
            <v>0</v>
          </cell>
          <cell r="I553" t="str">
            <v>dec</v>
          </cell>
        </row>
        <row r="554">
          <cell r="A554">
            <v>3388</v>
          </cell>
          <cell r="B554" t="str">
            <v>RB053388</v>
          </cell>
          <cell r="C554" t="str">
            <v>RB053388-MESSING-CUM-INWORTH SCHOOL</v>
          </cell>
          <cell r="D554"/>
          <cell r="E554">
            <v>0</v>
          </cell>
          <cell r="F554"/>
          <cell r="G554">
            <v>0</v>
          </cell>
          <cell r="H554">
            <v>0</v>
          </cell>
          <cell r="I554" t="str">
            <v>dec</v>
          </cell>
        </row>
        <row r="555">
          <cell r="A555">
            <v>3396</v>
          </cell>
          <cell r="B555" t="str">
            <v>RB053396</v>
          </cell>
          <cell r="C555" t="str">
            <v>RB053396-MISTLEY NORMAN COE VC PRIMARY</v>
          </cell>
          <cell r="D555"/>
          <cell r="E555">
            <v>0</v>
          </cell>
          <cell r="F555"/>
          <cell r="G555">
            <v>0</v>
          </cell>
          <cell r="H555">
            <v>0</v>
          </cell>
          <cell r="I555" t="str">
            <v>dec</v>
          </cell>
        </row>
        <row r="556">
          <cell r="A556">
            <v>3410</v>
          </cell>
          <cell r="B556" t="str">
            <v>RB053410</v>
          </cell>
          <cell r="C556" t="str">
            <v>RB053410-MOUNTNESSING COE VC PRIMARY SC</v>
          </cell>
          <cell r="D556"/>
          <cell r="E556">
            <v>0</v>
          </cell>
          <cell r="F556"/>
          <cell r="G556">
            <v>0</v>
          </cell>
          <cell r="H556">
            <v>0</v>
          </cell>
          <cell r="I556" t="str">
            <v>dec</v>
          </cell>
        </row>
        <row r="557">
          <cell r="A557">
            <v>3510</v>
          </cell>
          <cell r="B557" t="str">
            <v>RB053510</v>
          </cell>
          <cell r="C557" t="str">
            <v>RB053510-SHAW COUNTY PRIMARY</v>
          </cell>
          <cell r="D557"/>
          <cell r="E557">
            <v>0</v>
          </cell>
          <cell r="F557"/>
          <cell r="G557">
            <v>0</v>
          </cell>
          <cell r="H557">
            <v>0</v>
          </cell>
          <cell r="I557" t="str">
            <v>dec</v>
          </cell>
        </row>
        <row r="558">
          <cell r="A558">
            <v>3534</v>
          </cell>
          <cell r="B558" t="str">
            <v>RB053534</v>
          </cell>
          <cell r="C558" t="str">
            <v>RB053534-ORSETT C OF E PRIMARY</v>
          </cell>
          <cell r="D558"/>
          <cell r="E558">
            <v>0</v>
          </cell>
          <cell r="F558"/>
          <cell r="G558">
            <v>0</v>
          </cell>
          <cell r="H558">
            <v>0</v>
          </cell>
          <cell r="I558" t="str">
            <v>dec</v>
          </cell>
        </row>
        <row r="559">
          <cell r="A559">
            <v>3582</v>
          </cell>
          <cell r="B559" t="str">
            <v>RB053582</v>
          </cell>
          <cell r="C559" t="str">
            <v>RB053582-BRISCOE PRIMARY SCHOOL</v>
          </cell>
          <cell r="D559"/>
          <cell r="E559">
            <v>0</v>
          </cell>
          <cell r="F559"/>
          <cell r="G559">
            <v>0</v>
          </cell>
          <cell r="H559">
            <v>0</v>
          </cell>
          <cell r="I559" t="str">
            <v>dec</v>
          </cell>
        </row>
        <row r="560">
          <cell r="A560">
            <v>3584</v>
          </cell>
          <cell r="B560" t="str">
            <v>RB053584</v>
          </cell>
          <cell r="C560" t="str">
            <v>RB053584-BRISCOE JUNIOR SCHOOL</v>
          </cell>
          <cell r="D560"/>
          <cell r="E560">
            <v>0</v>
          </cell>
          <cell r="F560"/>
          <cell r="G560">
            <v>0</v>
          </cell>
          <cell r="H560">
            <v>0</v>
          </cell>
          <cell r="I560" t="str">
            <v>dec</v>
          </cell>
        </row>
        <row r="561">
          <cell r="A561">
            <v>3586</v>
          </cell>
          <cell r="B561" t="str">
            <v>RB053586</v>
          </cell>
          <cell r="C561" t="str">
            <v>RB053586-PITSEA JUNIOR SCHOOL</v>
          </cell>
          <cell r="D561"/>
          <cell r="E561">
            <v>0</v>
          </cell>
          <cell r="F561"/>
          <cell r="G561">
            <v>0</v>
          </cell>
          <cell r="H561">
            <v>0</v>
          </cell>
          <cell r="I561" t="str">
            <v>dec</v>
          </cell>
        </row>
        <row r="562">
          <cell r="A562">
            <v>3588</v>
          </cell>
          <cell r="B562" t="str">
            <v>RB053588</v>
          </cell>
          <cell r="C562" t="str">
            <v>RB053588-THE LEN WASTELL INFANTS SCHOOL</v>
          </cell>
          <cell r="D562"/>
          <cell r="E562">
            <v>0</v>
          </cell>
          <cell r="F562"/>
          <cell r="G562">
            <v>0</v>
          </cell>
          <cell r="H562">
            <v>0</v>
          </cell>
          <cell r="I562" t="str">
            <v>dec</v>
          </cell>
        </row>
        <row r="563">
          <cell r="A563">
            <v>3594</v>
          </cell>
          <cell r="B563" t="str">
            <v>RB053594</v>
          </cell>
          <cell r="C563" t="str">
            <v>RB053594-NORTHLANDS INFANT SCH &amp; NURS</v>
          </cell>
          <cell r="D563"/>
          <cell r="E563">
            <v>0</v>
          </cell>
          <cell r="F563"/>
          <cell r="G563">
            <v>0</v>
          </cell>
          <cell r="H563">
            <v>0</v>
          </cell>
          <cell r="I563" t="str">
            <v>dec</v>
          </cell>
        </row>
        <row r="564">
          <cell r="A564">
            <v>3630</v>
          </cell>
          <cell r="B564" t="str">
            <v>RB053630</v>
          </cell>
          <cell r="C564" t="str">
            <v>RB053630-PURLEIGH CMMTY PRIMARY SCHOOL</v>
          </cell>
          <cell r="D564"/>
          <cell r="E564">
            <v>0</v>
          </cell>
          <cell r="F564"/>
          <cell r="G564">
            <v>0</v>
          </cell>
          <cell r="H564">
            <v>0</v>
          </cell>
          <cell r="I564" t="str">
            <v>dec</v>
          </cell>
        </row>
        <row r="565">
          <cell r="A565">
            <v>3678</v>
          </cell>
          <cell r="B565" t="str">
            <v>RB053678</v>
          </cell>
          <cell r="C565" t="str">
            <v>RB053678-RAMSEY PRIMARY SCHOOL</v>
          </cell>
          <cell r="D565"/>
          <cell r="E565">
            <v>0</v>
          </cell>
          <cell r="F565"/>
          <cell r="G565">
            <v>0</v>
          </cell>
          <cell r="H565">
            <v>0</v>
          </cell>
          <cell r="I565" t="str">
            <v>dec</v>
          </cell>
        </row>
        <row r="566">
          <cell r="A566">
            <v>3700</v>
          </cell>
          <cell r="B566" t="str">
            <v>RB053700</v>
          </cell>
          <cell r="C566" t="str">
            <v>RB053700-RAYLEIGH PRIMARY SCHOOL</v>
          </cell>
          <cell r="D566"/>
          <cell r="E566">
            <v>0</v>
          </cell>
          <cell r="F566"/>
          <cell r="G566">
            <v>0</v>
          </cell>
          <cell r="H566">
            <v>0</v>
          </cell>
          <cell r="I566" t="str">
            <v>dec</v>
          </cell>
        </row>
        <row r="567">
          <cell r="A567">
            <v>3708</v>
          </cell>
          <cell r="B567" t="str">
            <v>RB053708</v>
          </cell>
          <cell r="C567" t="str">
            <v>RB053708-THE EDWARD FRANCIS INFANT SCH</v>
          </cell>
          <cell r="D567"/>
          <cell r="E567">
            <v>0</v>
          </cell>
          <cell r="F567"/>
          <cell r="G567">
            <v>0</v>
          </cell>
          <cell r="H567">
            <v>0</v>
          </cell>
          <cell r="I567" t="str">
            <v>dec</v>
          </cell>
        </row>
        <row r="568">
          <cell r="A568">
            <v>3710</v>
          </cell>
          <cell r="B568" t="str">
            <v>RB053710</v>
          </cell>
          <cell r="C568" t="str">
            <v>RB053710-GLEBE JNR SCH&amp;UNIT-HEARING IMP</v>
          </cell>
          <cell r="D568"/>
          <cell r="E568">
            <v>0</v>
          </cell>
          <cell r="F568"/>
          <cell r="G568">
            <v>0</v>
          </cell>
          <cell r="H568">
            <v>0</v>
          </cell>
          <cell r="I568" t="str">
            <v>dec</v>
          </cell>
        </row>
        <row r="569">
          <cell r="A569">
            <v>3712</v>
          </cell>
          <cell r="B569" t="str">
            <v>RB053712</v>
          </cell>
          <cell r="C569" t="str">
            <v>RB053712-GLEBE PRIMARY SCHOOL &amp; HI UNIT</v>
          </cell>
          <cell r="D569"/>
          <cell r="E569">
            <v>0</v>
          </cell>
          <cell r="F569"/>
          <cell r="G569">
            <v>0</v>
          </cell>
          <cell r="H569">
            <v>0</v>
          </cell>
          <cell r="I569" t="str">
            <v>dec</v>
          </cell>
        </row>
        <row r="570">
          <cell r="A570">
            <v>3715</v>
          </cell>
          <cell r="B570" t="str">
            <v>RB053715</v>
          </cell>
          <cell r="C570" t="str">
            <v>RB053715-GROVE WOOD PRIMARY SCHOOL</v>
          </cell>
          <cell r="D570"/>
          <cell r="E570">
            <v>0</v>
          </cell>
          <cell r="F570"/>
          <cell r="G570">
            <v>0</v>
          </cell>
          <cell r="H570">
            <v>0</v>
          </cell>
          <cell r="I570" t="str">
            <v>dec</v>
          </cell>
        </row>
        <row r="571">
          <cell r="A571">
            <v>3718</v>
          </cell>
          <cell r="B571" t="str">
            <v>RB053718</v>
          </cell>
          <cell r="C571" t="str">
            <v>RB053718-OUR LADY OF RANSOM R C PRM SCH</v>
          </cell>
          <cell r="D571"/>
          <cell r="E571">
            <v>0</v>
          </cell>
          <cell r="F571"/>
          <cell r="G571">
            <v>0</v>
          </cell>
          <cell r="H571">
            <v>0</v>
          </cell>
          <cell r="I571" t="str">
            <v>dec</v>
          </cell>
        </row>
        <row r="572">
          <cell r="A572">
            <v>3766</v>
          </cell>
          <cell r="B572" t="str">
            <v>RB053766</v>
          </cell>
          <cell r="C572" t="str">
            <v>RB053766-RIDGEWELL COE (VA) PRIMARY SCH</v>
          </cell>
          <cell r="D572"/>
          <cell r="E572">
            <v>0</v>
          </cell>
          <cell r="F572"/>
          <cell r="G572">
            <v>0</v>
          </cell>
          <cell r="H572">
            <v>0</v>
          </cell>
          <cell r="I572" t="str">
            <v>dec</v>
          </cell>
        </row>
        <row r="573">
          <cell r="A573">
            <v>3774</v>
          </cell>
          <cell r="B573" t="str">
            <v>RB053774</v>
          </cell>
          <cell r="C573" t="str">
            <v>RB053774-RIVENHALL COE VC PRIMARY SCHL</v>
          </cell>
          <cell r="D573"/>
          <cell r="E573">
            <v>0</v>
          </cell>
          <cell r="F573"/>
          <cell r="G573">
            <v>0</v>
          </cell>
          <cell r="H573">
            <v>0</v>
          </cell>
          <cell r="I573" t="str">
            <v>dec</v>
          </cell>
        </row>
        <row r="574">
          <cell r="A574">
            <v>3784</v>
          </cell>
          <cell r="B574" t="str">
            <v>RB053784</v>
          </cell>
          <cell r="C574" t="str">
            <v>RB053784-WATERMAN PRIMARY SCHOOL</v>
          </cell>
          <cell r="D574"/>
          <cell r="E574">
            <v>0</v>
          </cell>
          <cell r="F574"/>
          <cell r="G574">
            <v>0</v>
          </cell>
          <cell r="H574">
            <v>0</v>
          </cell>
          <cell r="I574" t="str">
            <v>dec</v>
          </cell>
        </row>
        <row r="575">
          <cell r="A575">
            <v>3786</v>
          </cell>
          <cell r="B575" t="str">
            <v>RB053786</v>
          </cell>
          <cell r="C575" t="str">
            <v>RB053786-HOLT FARM JUNIOR SCHOOL</v>
          </cell>
          <cell r="D575"/>
          <cell r="E575">
            <v>0</v>
          </cell>
          <cell r="F575"/>
          <cell r="G575">
            <v>0</v>
          </cell>
          <cell r="H575">
            <v>0</v>
          </cell>
          <cell r="I575" t="str">
            <v>dec</v>
          </cell>
        </row>
        <row r="576">
          <cell r="A576">
            <v>3818</v>
          </cell>
          <cell r="B576" t="str">
            <v>RB053818</v>
          </cell>
          <cell r="C576" t="str">
            <v>RB053818-ROYDON PRIMARY SCHOOL</v>
          </cell>
          <cell r="D576"/>
          <cell r="E576">
            <v>0</v>
          </cell>
          <cell r="F576"/>
          <cell r="G576">
            <v>0</v>
          </cell>
          <cell r="H576">
            <v>0</v>
          </cell>
          <cell r="I576" t="str">
            <v>dec</v>
          </cell>
        </row>
        <row r="577">
          <cell r="A577">
            <v>3826</v>
          </cell>
          <cell r="B577" t="str">
            <v>RB053826</v>
          </cell>
          <cell r="C577" t="str">
            <v>RB053826-ROXWELL COE (VC) PRIMARY SCHL</v>
          </cell>
          <cell r="D577"/>
          <cell r="E577">
            <v>0</v>
          </cell>
          <cell r="F577"/>
          <cell r="G577">
            <v>0</v>
          </cell>
          <cell r="H577">
            <v>0</v>
          </cell>
          <cell r="I577" t="str">
            <v>dec</v>
          </cell>
        </row>
        <row r="578">
          <cell r="A578">
            <v>3834</v>
          </cell>
          <cell r="B578" t="str">
            <v>RB053834</v>
          </cell>
          <cell r="C578" t="str">
            <v>RB053834-RUNWELL COMMTY PRIMARY SCHOOL</v>
          </cell>
          <cell r="D578"/>
          <cell r="E578">
            <v>0</v>
          </cell>
          <cell r="F578"/>
          <cell r="G578">
            <v>0</v>
          </cell>
          <cell r="H578">
            <v>0</v>
          </cell>
          <cell r="I578" t="str">
            <v>dec</v>
          </cell>
        </row>
        <row r="579">
          <cell r="A579">
            <v>3888</v>
          </cell>
          <cell r="B579" t="str">
            <v>RB053888</v>
          </cell>
          <cell r="C579" t="str">
            <v>RB053888-KATHERINE SEMAR INFANT SCHOOL</v>
          </cell>
          <cell r="D579"/>
          <cell r="E579">
            <v>0</v>
          </cell>
          <cell r="F579"/>
          <cell r="G579">
            <v>0</v>
          </cell>
          <cell r="H579">
            <v>0</v>
          </cell>
          <cell r="I579" t="str">
            <v>dec</v>
          </cell>
        </row>
        <row r="580">
          <cell r="A580">
            <v>3890</v>
          </cell>
          <cell r="B580" t="str">
            <v>RB053890</v>
          </cell>
          <cell r="C580" t="str">
            <v>RB053890-KATHERINE SEMAR JUNIOR SCHOOL</v>
          </cell>
          <cell r="D580"/>
          <cell r="E580">
            <v>0</v>
          </cell>
          <cell r="F580"/>
          <cell r="G580">
            <v>0</v>
          </cell>
          <cell r="H580">
            <v>0</v>
          </cell>
          <cell r="I580" t="str">
            <v>dec</v>
          </cell>
        </row>
        <row r="581">
          <cell r="A581">
            <v>3900</v>
          </cell>
          <cell r="B581" t="str">
            <v>RB053900</v>
          </cell>
          <cell r="C581" t="str">
            <v>RB053900-SHALFORD PRIMARY SCHOOL</v>
          </cell>
          <cell r="D581"/>
          <cell r="E581">
            <v>0</v>
          </cell>
          <cell r="F581"/>
          <cell r="G581">
            <v>0</v>
          </cell>
          <cell r="H581">
            <v>0</v>
          </cell>
          <cell r="I581" t="str">
            <v>dec</v>
          </cell>
        </row>
        <row r="582">
          <cell r="A582">
            <v>3916</v>
          </cell>
          <cell r="B582" t="str">
            <v>RB053916</v>
          </cell>
          <cell r="C582" t="str">
            <v>RB053916-ONGAR PRIMARY SCHOOL</v>
          </cell>
          <cell r="D582"/>
          <cell r="E582">
            <v>0</v>
          </cell>
          <cell r="F582"/>
          <cell r="G582">
            <v>0</v>
          </cell>
          <cell r="H582">
            <v>0</v>
          </cell>
          <cell r="I582" t="str">
            <v>dec</v>
          </cell>
        </row>
        <row r="583">
          <cell r="A583">
            <v>3924</v>
          </cell>
          <cell r="B583" t="str">
            <v>RB053924</v>
          </cell>
          <cell r="C583" t="str">
            <v>RB053924-ST MARY'S COE(VA)PRM-SHENFIELD</v>
          </cell>
          <cell r="D583"/>
          <cell r="E583">
            <v>0</v>
          </cell>
          <cell r="F583"/>
          <cell r="G583">
            <v>0</v>
          </cell>
          <cell r="H583">
            <v>0</v>
          </cell>
          <cell r="I583" t="str">
            <v>dec</v>
          </cell>
        </row>
        <row r="584">
          <cell r="A584">
            <v>3940</v>
          </cell>
          <cell r="B584" t="str">
            <v>RB053940</v>
          </cell>
          <cell r="C584" t="str">
            <v>RB053940-SILVER END PRIMARY SCHOOL</v>
          </cell>
          <cell r="D584"/>
          <cell r="E584">
            <v>0</v>
          </cell>
          <cell r="F584"/>
          <cell r="G584">
            <v>0</v>
          </cell>
          <cell r="H584">
            <v>0</v>
          </cell>
          <cell r="I584" t="str">
            <v>dec</v>
          </cell>
        </row>
        <row r="585">
          <cell r="A585">
            <v>3950</v>
          </cell>
          <cell r="B585" t="str">
            <v>RB053950</v>
          </cell>
          <cell r="C585" t="str">
            <v>RB053950-SOUTHEND PRIMARIES</v>
          </cell>
          <cell r="D585"/>
          <cell r="E585">
            <v>0</v>
          </cell>
          <cell r="F585"/>
          <cell r="G585">
            <v>0</v>
          </cell>
          <cell r="H585">
            <v>0</v>
          </cell>
          <cell r="I585" t="str">
            <v>dec</v>
          </cell>
        </row>
        <row r="586">
          <cell r="A586">
            <v>3958</v>
          </cell>
          <cell r="B586" t="str">
            <v>RB053958</v>
          </cell>
          <cell r="C586" t="str">
            <v>RB053958-BOURNEMOUTH PARK COUNTY INF</v>
          </cell>
          <cell r="D586"/>
          <cell r="E586">
            <v>0</v>
          </cell>
          <cell r="F586"/>
          <cell r="G586">
            <v>0</v>
          </cell>
          <cell r="H586">
            <v>0</v>
          </cell>
          <cell r="I586" t="str">
            <v>dec</v>
          </cell>
        </row>
        <row r="587">
          <cell r="A587">
            <v>3966</v>
          </cell>
          <cell r="B587" t="str">
            <v>RB053966</v>
          </cell>
          <cell r="C587" t="str">
            <v>RB053966-CHALKWELL HALL COUNTY INFANTS</v>
          </cell>
          <cell r="D587"/>
          <cell r="E587">
            <v>0</v>
          </cell>
          <cell r="F587"/>
          <cell r="G587">
            <v>0</v>
          </cell>
          <cell r="H587">
            <v>0</v>
          </cell>
          <cell r="I587" t="str">
            <v>dec</v>
          </cell>
        </row>
        <row r="588">
          <cell r="A588">
            <v>3968</v>
          </cell>
          <cell r="B588" t="str">
            <v>RB053968</v>
          </cell>
          <cell r="C588" t="str">
            <v>RB053968-DARLINGHURST COUNTY PRIMARY</v>
          </cell>
          <cell r="D588"/>
          <cell r="E588">
            <v>0</v>
          </cell>
          <cell r="F588"/>
          <cell r="G588">
            <v>0</v>
          </cell>
          <cell r="H588">
            <v>0</v>
          </cell>
          <cell r="I588" t="str">
            <v>dec</v>
          </cell>
        </row>
        <row r="589">
          <cell r="A589">
            <v>3988</v>
          </cell>
          <cell r="B589" t="str">
            <v>RB053988</v>
          </cell>
          <cell r="C589" t="str">
            <v>RB053988-FRIARS COUNTY INFANTS</v>
          </cell>
          <cell r="D589"/>
          <cell r="E589">
            <v>0</v>
          </cell>
          <cell r="F589"/>
          <cell r="G589">
            <v>0</v>
          </cell>
          <cell r="H589">
            <v>0</v>
          </cell>
          <cell r="I589" t="str">
            <v>dec</v>
          </cell>
        </row>
        <row r="590">
          <cell r="A590">
            <v>3996</v>
          </cell>
          <cell r="B590" t="str">
            <v>RB053996</v>
          </cell>
          <cell r="C590" t="str">
            <v>RB053996-HEYCROFT COUNTY PRIMARY</v>
          </cell>
          <cell r="D590"/>
          <cell r="E590">
            <v>0</v>
          </cell>
          <cell r="F590"/>
          <cell r="G590">
            <v>0</v>
          </cell>
          <cell r="H590">
            <v>0</v>
          </cell>
          <cell r="I590" t="str">
            <v>dec</v>
          </cell>
        </row>
        <row r="591">
          <cell r="A591">
            <v>4000</v>
          </cell>
          <cell r="B591" t="str">
            <v>RB054000</v>
          </cell>
          <cell r="C591" t="str">
            <v>RB054000-LEIGH COUNTY JUNIOR</v>
          </cell>
          <cell r="D591"/>
          <cell r="E591">
            <v>0</v>
          </cell>
          <cell r="F591"/>
          <cell r="G591">
            <v>0</v>
          </cell>
          <cell r="H591">
            <v>0</v>
          </cell>
          <cell r="I591" t="str">
            <v>dec</v>
          </cell>
        </row>
        <row r="592">
          <cell r="A592">
            <v>4010</v>
          </cell>
          <cell r="B592" t="str">
            <v>RB054010</v>
          </cell>
          <cell r="C592" t="str">
            <v>RB054010-PORTERS GRANGE COUNTY INFANTS</v>
          </cell>
          <cell r="D592"/>
          <cell r="E592">
            <v>0</v>
          </cell>
          <cell r="F592"/>
          <cell r="G592">
            <v>0</v>
          </cell>
          <cell r="H592">
            <v>0</v>
          </cell>
          <cell r="I592" t="str">
            <v>dec</v>
          </cell>
        </row>
        <row r="593">
          <cell r="A593">
            <v>4018</v>
          </cell>
          <cell r="B593" t="str">
            <v>RB054018</v>
          </cell>
          <cell r="C593" t="str">
            <v>RB054018-ST MARY'S C OF E PRIMARY</v>
          </cell>
          <cell r="D593"/>
          <cell r="E593">
            <v>0</v>
          </cell>
          <cell r="F593"/>
          <cell r="G593">
            <v>0</v>
          </cell>
          <cell r="H593">
            <v>0</v>
          </cell>
          <cell r="I593" t="str">
            <v>dec</v>
          </cell>
        </row>
        <row r="594">
          <cell r="A594">
            <v>4034</v>
          </cell>
          <cell r="B594" t="str">
            <v>RB054034</v>
          </cell>
          <cell r="C594" t="str">
            <v>RB054034-THORPE COUNTY JUNIOR</v>
          </cell>
          <cell r="D594"/>
          <cell r="E594">
            <v>0</v>
          </cell>
          <cell r="F594"/>
          <cell r="G594">
            <v>0</v>
          </cell>
          <cell r="H594">
            <v>0</v>
          </cell>
          <cell r="I594" t="str">
            <v>dec</v>
          </cell>
        </row>
        <row r="595">
          <cell r="A595">
            <v>4046</v>
          </cell>
          <cell r="B595" t="str">
            <v>RB054046</v>
          </cell>
          <cell r="C595" t="str">
            <v>RB054046-WEST LEIGH COUNTY JUNIOR</v>
          </cell>
          <cell r="D595"/>
          <cell r="E595">
            <v>0</v>
          </cell>
          <cell r="F595"/>
          <cell r="G595">
            <v>0</v>
          </cell>
          <cell r="H595">
            <v>0</v>
          </cell>
          <cell r="I595" t="str">
            <v>dec</v>
          </cell>
        </row>
        <row r="596">
          <cell r="A596">
            <v>4120</v>
          </cell>
          <cell r="B596" t="str">
            <v>RB054120</v>
          </cell>
          <cell r="C596" t="str">
            <v>RB054120-SOUTHMINSTER INFANT SCHOOL</v>
          </cell>
          <cell r="D596"/>
          <cell r="E596">
            <v>0</v>
          </cell>
          <cell r="F596"/>
          <cell r="G596">
            <v>0</v>
          </cell>
          <cell r="H596">
            <v>0</v>
          </cell>
          <cell r="I596" t="str">
            <v>dec</v>
          </cell>
        </row>
        <row r="597">
          <cell r="A597">
            <v>4121</v>
          </cell>
          <cell r="B597" t="str">
            <v>RB054121</v>
          </cell>
          <cell r="C597" t="str">
            <v>RB054121-SOUTHMINSTER PRIMARY SCHOOL</v>
          </cell>
          <cell r="D597"/>
          <cell r="E597">
            <v>0</v>
          </cell>
          <cell r="F597"/>
          <cell r="G597">
            <v>0</v>
          </cell>
          <cell r="H597">
            <v>0</v>
          </cell>
          <cell r="I597" t="str">
            <v>dec</v>
          </cell>
        </row>
        <row r="598">
          <cell r="A598">
            <v>4122</v>
          </cell>
          <cell r="B598" t="str">
            <v>RB054122</v>
          </cell>
          <cell r="C598" t="str">
            <v>RB054122-ST LEONARDS COE(VA)JR STHMSTER</v>
          </cell>
          <cell r="D598"/>
          <cell r="E598">
            <v>0</v>
          </cell>
          <cell r="F598"/>
          <cell r="G598">
            <v>0</v>
          </cell>
          <cell r="H598">
            <v>0</v>
          </cell>
          <cell r="I598" t="str">
            <v>dec</v>
          </cell>
        </row>
        <row r="599">
          <cell r="A599">
            <v>4158</v>
          </cell>
          <cell r="B599" t="str">
            <v>RB054158</v>
          </cell>
          <cell r="C599" t="str">
            <v>RB054158-STAMBRIDGE PRIMARY SCHOOL</v>
          </cell>
          <cell r="D599"/>
          <cell r="E599">
            <v>0</v>
          </cell>
          <cell r="F599"/>
          <cell r="G599">
            <v>0</v>
          </cell>
          <cell r="H599">
            <v>0</v>
          </cell>
          <cell r="I599" t="str">
            <v>dec</v>
          </cell>
        </row>
        <row r="600">
          <cell r="A600">
            <v>4204</v>
          </cell>
          <cell r="B600" t="str">
            <v>RB054204</v>
          </cell>
          <cell r="C600" t="str">
            <v>RB054204-NEW STANSTED PR SC-OPEN JAN 04</v>
          </cell>
          <cell r="D600"/>
          <cell r="E600">
            <v>0</v>
          </cell>
          <cell r="F600"/>
          <cell r="G600">
            <v>0</v>
          </cell>
          <cell r="H600">
            <v>0</v>
          </cell>
          <cell r="I600" t="str">
            <v>dec</v>
          </cell>
        </row>
        <row r="601">
          <cell r="A601">
            <v>4230</v>
          </cell>
          <cell r="B601" t="str">
            <v>RB054230</v>
          </cell>
          <cell r="C601" t="str">
            <v>RB054230-STAPLEFORD ABBOTTS PRIMARY SCH</v>
          </cell>
          <cell r="D601"/>
          <cell r="E601">
            <v>0</v>
          </cell>
          <cell r="F601"/>
          <cell r="G601">
            <v>0</v>
          </cell>
          <cell r="H601">
            <v>0</v>
          </cell>
          <cell r="I601" t="str">
            <v>dec</v>
          </cell>
        </row>
        <row r="602">
          <cell r="A602">
            <v>4248</v>
          </cell>
          <cell r="B602" t="str">
            <v>RB054248</v>
          </cell>
          <cell r="C602" t="str">
            <v>RB054248-STANLEY DRAPKIN PRIMARY SCHOOL</v>
          </cell>
          <cell r="D602"/>
          <cell r="E602">
            <v>0</v>
          </cell>
          <cell r="F602"/>
          <cell r="G602">
            <v>0</v>
          </cell>
          <cell r="H602">
            <v>0</v>
          </cell>
          <cell r="I602" t="str">
            <v>dec</v>
          </cell>
        </row>
        <row r="603">
          <cell r="A603">
            <v>4254</v>
          </cell>
          <cell r="B603" t="str">
            <v>RB054254</v>
          </cell>
          <cell r="C603" t="str">
            <v>RB054254-STISTED COE (VA)PRIMARY SCHOOL</v>
          </cell>
          <cell r="D603"/>
          <cell r="E603">
            <v>0</v>
          </cell>
          <cell r="F603"/>
          <cell r="G603">
            <v>0</v>
          </cell>
          <cell r="H603">
            <v>0</v>
          </cell>
          <cell r="I603" t="str">
            <v>dec</v>
          </cell>
        </row>
        <row r="604">
          <cell r="A604">
            <v>4352</v>
          </cell>
          <cell r="B604" t="str">
            <v>RB054352</v>
          </cell>
          <cell r="C604" t="str">
            <v>RB054352-PRIORS GREEN PRIMARY (SEPT 04)</v>
          </cell>
          <cell r="D604"/>
          <cell r="E604">
            <v>0</v>
          </cell>
          <cell r="F604"/>
          <cell r="G604">
            <v>0</v>
          </cell>
          <cell r="H604">
            <v>0</v>
          </cell>
          <cell r="I604" t="str">
            <v>dec</v>
          </cell>
        </row>
        <row r="605">
          <cell r="A605">
            <v>4382</v>
          </cell>
          <cell r="B605" t="str">
            <v>RB054382</v>
          </cell>
          <cell r="C605" t="str">
            <v>RB054382-THEYDON BOIS PRIMARY SCHOOL</v>
          </cell>
          <cell r="D605"/>
          <cell r="E605">
            <v>0</v>
          </cell>
          <cell r="F605"/>
          <cell r="G605">
            <v>0</v>
          </cell>
          <cell r="H605">
            <v>0</v>
          </cell>
          <cell r="I605" t="str">
            <v>dec</v>
          </cell>
        </row>
        <row r="606">
          <cell r="A606">
            <v>4400</v>
          </cell>
          <cell r="B606" t="str">
            <v>RB054400</v>
          </cell>
          <cell r="C606" t="str">
            <v>RB054400-THUNDERSLEY JUNIOR SCHOOL</v>
          </cell>
          <cell r="D606"/>
          <cell r="E606">
            <v>0</v>
          </cell>
          <cell r="F606"/>
          <cell r="G606">
            <v>0</v>
          </cell>
          <cell r="H606">
            <v>0</v>
          </cell>
          <cell r="I606" t="str">
            <v>dec</v>
          </cell>
        </row>
        <row r="607">
          <cell r="A607">
            <v>4401</v>
          </cell>
          <cell r="B607" t="str">
            <v>RB054401</v>
          </cell>
          <cell r="C607" t="str">
            <v>RB054401-THUNDERSLEY PRIMARY SCHOOL</v>
          </cell>
          <cell r="D607"/>
          <cell r="E607">
            <v>0</v>
          </cell>
          <cell r="F607"/>
          <cell r="G607">
            <v>0</v>
          </cell>
          <cell r="H607">
            <v>0</v>
          </cell>
          <cell r="I607" t="str">
            <v>dec</v>
          </cell>
        </row>
        <row r="608">
          <cell r="A608">
            <v>4402</v>
          </cell>
          <cell r="B608" t="str">
            <v>RB054402</v>
          </cell>
          <cell r="C608" t="str">
            <v>RB054402-THUNDERSLEY INFANT SCHOOL</v>
          </cell>
          <cell r="D608"/>
          <cell r="E608">
            <v>0</v>
          </cell>
          <cell r="F608"/>
          <cell r="G608">
            <v>0</v>
          </cell>
          <cell r="H608">
            <v>0</v>
          </cell>
          <cell r="I608" t="str">
            <v>dec</v>
          </cell>
        </row>
        <row r="609">
          <cell r="A609">
            <v>4404</v>
          </cell>
          <cell r="B609" t="str">
            <v>RB054404</v>
          </cell>
          <cell r="C609" t="str">
            <v>RB054404-KINGSTON PRIMARY SCHOOL</v>
          </cell>
          <cell r="D609"/>
          <cell r="E609">
            <v>0</v>
          </cell>
          <cell r="F609"/>
          <cell r="G609">
            <v>0</v>
          </cell>
          <cell r="H609">
            <v>0</v>
          </cell>
          <cell r="I609" t="str">
            <v>dec</v>
          </cell>
        </row>
        <row r="610">
          <cell r="A610">
            <v>4408</v>
          </cell>
          <cell r="B610" t="str">
            <v>RB054408</v>
          </cell>
          <cell r="C610" t="str">
            <v>RB054408-MONTGOMERIE JUNIOR SCHOOL</v>
          </cell>
          <cell r="D610"/>
          <cell r="E610">
            <v>0</v>
          </cell>
          <cell r="F610"/>
          <cell r="G610">
            <v>0</v>
          </cell>
          <cell r="H610">
            <v>0</v>
          </cell>
          <cell r="I610" t="str">
            <v>dec</v>
          </cell>
        </row>
        <row r="611">
          <cell r="A611">
            <v>4410</v>
          </cell>
          <cell r="B611" t="str">
            <v>RB054410</v>
          </cell>
          <cell r="C611" t="str">
            <v>RB054410-MONTGOMERIE INFANT SCHOOL</v>
          </cell>
          <cell r="D611"/>
          <cell r="E611">
            <v>0</v>
          </cell>
          <cell r="F611"/>
          <cell r="G611">
            <v>0</v>
          </cell>
          <cell r="H611">
            <v>0</v>
          </cell>
          <cell r="I611" t="str">
            <v>dec</v>
          </cell>
        </row>
        <row r="612">
          <cell r="A612">
            <v>4414</v>
          </cell>
          <cell r="B612" t="str">
            <v>RB054414</v>
          </cell>
          <cell r="C612" t="str">
            <v>RB054414-WOODHAM LEY PRIMARY SCHOOL</v>
          </cell>
          <cell r="D612"/>
          <cell r="E612">
            <v>0</v>
          </cell>
          <cell r="F612"/>
          <cell r="G612">
            <v>0</v>
          </cell>
          <cell r="H612">
            <v>0</v>
          </cell>
          <cell r="I612" t="str">
            <v>dec</v>
          </cell>
        </row>
        <row r="613">
          <cell r="A613">
            <v>4434</v>
          </cell>
          <cell r="B613" t="str">
            <v>RB054434</v>
          </cell>
          <cell r="C613" t="str">
            <v>RB054434-TIPTREE HEATH PRIMARY SCHOOL</v>
          </cell>
          <cell r="D613"/>
          <cell r="E613">
            <v>0</v>
          </cell>
          <cell r="F613"/>
          <cell r="G613">
            <v>0</v>
          </cell>
          <cell r="H613">
            <v>0</v>
          </cell>
          <cell r="I613" t="str">
            <v>dec</v>
          </cell>
        </row>
        <row r="614">
          <cell r="A614">
            <v>4454</v>
          </cell>
          <cell r="B614" t="str">
            <v>RB054454</v>
          </cell>
          <cell r="C614" t="str">
            <v>RB054454-JACK LOBLEY COUNTY PRIMARY</v>
          </cell>
          <cell r="D614"/>
          <cell r="E614">
            <v>0</v>
          </cell>
          <cell r="F614"/>
          <cell r="G614">
            <v>0</v>
          </cell>
          <cell r="H614">
            <v>0</v>
          </cell>
          <cell r="I614" t="str">
            <v>dec</v>
          </cell>
        </row>
        <row r="615">
          <cell r="A615">
            <v>4456</v>
          </cell>
          <cell r="B615" t="str">
            <v>RB054456</v>
          </cell>
          <cell r="C615" t="str">
            <v>RB054456-LANDSDOWNE COUNTY PRIMARY</v>
          </cell>
          <cell r="D615"/>
          <cell r="E615">
            <v>0</v>
          </cell>
          <cell r="F615"/>
          <cell r="G615">
            <v>0</v>
          </cell>
          <cell r="H615">
            <v>0</v>
          </cell>
          <cell r="I615" t="str">
            <v>dec</v>
          </cell>
        </row>
        <row r="616">
          <cell r="A616">
            <v>4462</v>
          </cell>
          <cell r="B616" t="str">
            <v>RB054462</v>
          </cell>
          <cell r="C616" t="str">
            <v>RB054462-MANOR COUNTY INFANTS</v>
          </cell>
          <cell r="D616"/>
          <cell r="E616">
            <v>0</v>
          </cell>
          <cell r="F616"/>
          <cell r="G616">
            <v>0</v>
          </cell>
          <cell r="H616">
            <v>0</v>
          </cell>
          <cell r="I616" t="str">
            <v>dec</v>
          </cell>
        </row>
        <row r="617">
          <cell r="A617">
            <v>4498</v>
          </cell>
          <cell r="B617" t="str">
            <v>RB054498</v>
          </cell>
          <cell r="C617" t="str">
            <v>RB054498-TOLLESHUNT D'ARCY SCHOOL</v>
          </cell>
          <cell r="D617"/>
          <cell r="E617">
            <v>0</v>
          </cell>
          <cell r="F617"/>
          <cell r="G617">
            <v>0</v>
          </cell>
          <cell r="H617">
            <v>0</v>
          </cell>
          <cell r="I617" t="str">
            <v>dec</v>
          </cell>
        </row>
        <row r="618">
          <cell r="A618">
            <v>4602</v>
          </cell>
          <cell r="B618" t="str">
            <v>RB054602</v>
          </cell>
          <cell r="C618" t="str">
            <v>RB054602-RYEDENE CMMTY PRIMARY SCHOOL</v>
          </cell>
          <cell r="D618"/>
          <cell r="E618">
            <v>0</v>
          </cell>
          <cell r="F618"/>
          <cell r="G618">
            <v>0</v>
          </cell>
          <cell r="H618">
            <v>0</v>
          </cell>
          <cell r="I618" t="str">
            <v>dec</v>
          </cell>
        </row>
        <row r="619">
          <cell r="A619">
            <v>4650</v>
          </cell>
          <cell r="B619" t="str">
            <v>RB054650</v>
          </cell>
          <cell r="C619" t="str">
            <v>RB054650-WALTHAM HOLY CROSS JUNIOR SCHL</v>
          </cell>
          <cell r="D619"/>
          <cell r="E619">
            <v>0</v>
          </cell>
          <cell r="F619"/>
          <cell r="G619">
            <v>0</v>
          </cell>
          <cell r="H619">
            <v>0</v>
          </cell>
          <cell r="I619" t="str">
            <v>dec</v>
          </cell>
        </row>
        <row r="620">
          <cell r="A620">
            <v>4654</v>
          </cell>
          <cell r="B620" t="str">
            <v>RB054654</v>
          </cell>
          <cell r="C620" t="str">
            <v>RB054654-ST LAWRENCE COE VA JR-WLTHM AB</v>
          </cell>
          <cell r="D620"/>
          <cell r="E620">
            <v>0</v>
          </cell>
          <cell r="F620"/>
          <cell r="G620">
            <v>0</v>
          </cell>
          <cell r="H620">
            <v>0</v>
          </cell>
          <cell r="I620" t="str">
            <v>dec</v>
          </cell>
        </row>
        <row r="621">
          <cell r="A621">
            <v>4655</v>
          </cell>
          <cell r="B621" t="str">
            <v>RB054655</v>
          </cell>
          <cell r="C621" t="str">
            <v>RB054655-HILLHOUSE CE (VC) PRIMARY</v>
          </cell>
          <cell r="D621"/>
          <cell r="E621">
            <v>0</v>
          </cell>
          <cell r="F621"/>
          <cell r="G621">
            <v>0</v>
          </cell>
          <cell r="H621">
            <v>0</v>
          </cell>
          <cell r="I621" t="str">
            <v>dec</v>
          </cell>
        </row>
        <row r="622">
          <cell r="A622">
            <v>4752</v>
          </cell>
          <cell r="B622" t="str">
            <v>RB054752</v>
          </cell>
          <cell r="C622" t="str">
            <v>RB054752-WICKFORD COE VC INFANT SCHOOL</v>
          </cell>
          <cell r="D622"/>
          <cell r="E622">
            <v>0</v>
          </cell>
          <cell r="F622"/>
          <cell r="G622">
            <v>0</v>
          </cell>
          <cell r="H622">
            <v>0</v>
          </cell>
          <cell r="I622" t="str">
            <v>dec</v>
          </cell>
        </row>
        <row r="623">
          <cell r="A623">
            <v>4758</v>
          </cell>
          <cell r="B623" t="str">
            <v>RB054758</v>
          </cell>
          <cell r="C623" t="str">
            <v>RB054758-HILLTOP JUNIOR SCHOOL</v>
          </cell>
          <cell r="D623"/>
          <cell r="E623">
            <v>0</v>
          </cell>
          <cell r="F623"/>
          <cell r="G623">
            <v>0</v>
          </cell>
          <cell r="H623">
            <v>0</v>
          </cell>
          <cell r="I623" t="str">
            <v>dec</v>
          </cell>
        </row>
        <row r="624">
          <cell r="A624">
            <v>4760</v>
          </cell>
          <cell r="B624" t="str">
            <v>RB054760</v>
          </cell>
          <cell r="C624" t="str">
            <v>RB054760-HILLTOP INFANT SCHOOL</v>
          </cell>
          <cell r="D624"/>
          <cell r="E624">
            <v>0</v>
          </cell>
          <cell r="F624"/>
          <cell r="G624">
            <v>0</v>
          </cell>
          <cell r="H624">
            <v>0</v>
          </cell>
          <cell r="I624" t="str">
            <v>dec</v>
          </cell>
        </row>
        <row r="625">
          <cell r="A625">
            <v>4764</v>
          </cell>
          <cell r="B625" t="str">
            <v>RB054764</v>
          </cell>
          <cell r="C625" t="str">
            <v>RB054764-THE GRANGE JUNIOR</v>
          </cell>
          <cell r="D625"/>
          <cell r="E625">
            <v>0</v>
          </cell>
          <cell r="F625"/>
          <cell r="G625">
            <v>0</v>
          </cell>
          <cell r="H625">
            <v>0</v>
          </cell>
          <cell r="I625" t="str">
            <v>dec</v>
          </cell>
        </row>
        <row r="626">
          <cell r="A626">
            <v>4818</v>
          </cell>
          <cell r="B626" t="str">
            <v>RB054818</v>
          </cell>
          <cell r="C626" t="str">
            <v>RB054818-ELM HALL PRIMARY SCHOOL</v>
          </cell>
          <cell r="D626"/>
          <cell r="E626">
            <v>0</v>
          </cell>
          <cell r="F626"/>
          <cell r="G626">
            <v>0</v>
          </cell>
          <cell r="H626">
            <v>0</v>
          </cell>
          <cell r="I626" t="str">
            <v>dec</v>
          </cell>
        </row>
        <row r="627">
          <cell r="A627">
            <v>4820</v>
          </cell>
          <cell r="B627" t="str">
            <v>RB054820</v>
          </cell>
          <cell r="C627" t="str">
            <v>RB054820-HOLY FAMILY R C PRIMARY-WITHAM</v>
          </cell>
          <cell r="D627"/>
          <cell r="E627">
            <v>0</v>
          </cell>
          <cell r="F627"/>
          <cell r="G627">
            <v>0</v>
          </cell>
          <cell r="H627">
            <v>0</v>
          </cell>
          <cell r="I627" t="str">
            <v>dec</v>
          </cell>
        </row>
        <row r="628">
          <cell r="A628">
            <v>4822</v>
          </cell>
          <cell r="B628" t="str">
            <v>RB054822</v>
          </cell>
          <cell r="C628" t="str">
            <v>RB054822-HOWBRIDGE COE (VC) JNR-WITHAM</v>
          </cell>
          <cell r="D628"/>
          <cell r="E628">
            <v>0</v>
          </cell>
          <cell r="F628"/>
          <cell r="G628">
            <v>0</v>
          </cell>
          <cell r="H628">
            <v>0</v>
          </cell>
          <cell r="I628" t="str">
            <v>dec</v>
          </cell>
        </row>
        <row r="629">
          <cell r="A629">
            <v>4826</v>
          </cell>
          <cell r="B629" t="str">
            <v>RB054826</v>
          </cell>
          <cell r="C629" t="str">
            <v>RB054826-POWERS HALL JS N&amp;SPCH LANG UNT</v>
          </cell>
          <cell r="D629"/>
          <cell r="E629">
            <v>0</v>
          </cell>
          <cell r="F629"/>
          <cell r="G629">
            <v>0</v>
          </cell>
          <cell r="H629">
            <v>0</v>
          </cell>
          <cell r="I629" t="str">
            <v>dec</v>
          </cell>
        </row>
        <row r="630">
          <cell r="A630">
            <v>4828</v>
          </cell>
          <cell r="B630" t="str">
            <v>RB054828</v>
          </cell>
          <cell r="C630" t="str">
            <v>RB054828-POWERS HALL INF-NURS/SPCH/LANG</v>
          </cell>
          <cell r="D630"/>
          <cell r="E630">
            <v>0</v>
          </cell>
          <cell r="F630"/>
          <cell r="G630">
            <v>0</v>
          </cell>
          <cell r="H630">
            <v>0</v>
          </cell>
          <cell r="I630" t="str">
            <v>dec</v>
          </cell>
        </row>
        <row r="631">
          <cell r="A631">
            <v>4830</v>
          </cell>
          <cell r="B631" t="str">
            <v>RB054830</v>
          </cell>
          <cell r="C631" t="str">
            <v>RB054830-TEMPLARS JUNIOR SCHOOL</v>
          </cell>
          <cell r="D631"/>
          <cell r="E631">
            <v>0</v>
          </cell>
          <cell r="F631"/>
          <cell r="G631">
            <v>0</v>
          </cell>
          <cell r="H631">
            <v>0</v>
          </cell>
          <cell r="I631" t="str">
            <v>dec</v>
          </cell>
        </row>
        <row r="632">
          <cell r="A632">
            <v>4834</v>
          </cell>
          <cell r="B632" t="str">
            <v>RB054834</v>
          </cell>
          <cell r="C632" t="str">
            <v>RB054834-TEMPLARS PRIMARY SCHOOL</v>
          </cell>
          <cell r="D632"/>
          <cell r="E632">
            <v>0</v>
          </cell>
          <cell r="F632"/>
          <cell r="G632">
            <v>0</v>
          </cell>
          <cell r="H632">
            <v>0</v>
          </cell>
          <cell r="I632" t="str">
            <v>dec</v>
          </cell>
        </row>
        <row r="633">
          <cell r="A633">
            <v>4872</v>
          </cell>
          <cell r="B633" t="str">
            <v>RB054872</v>
          </cell>
          <cell r="C633" t="str">
            <v>RB054872-ST MARY'S COE(VA)PRIMARY - WF</v>
          </cell>
          <cell r="D633"/>
          <cell r="E633">
            <v>0</v>
          </cell>
          <cell r="F633"/>
          <cell r="G633">
            <v>0</v>
          </cell>
          <cell r="H633">
            <v>0</v>
          </cell>
          <cell r="I633" t="str">
            <v>dec</v>
          </cell>
        </row>
        <row r="634">
          <cell r="A634">
            <v>4888</v>
          </cell>
          <cell r="B634" t="str">
            <v>RB054888</v>
          </cell>
          <cell r="C634" t="str">
            <v>RB054888-ST ANDREWS COE(VA)PR-WORMNGFRD</v>
          </cell>
          <cell r="D634"/>
          <cell r="E634">
            <v>0</v>
          </cell>
          <cell r="F634"/>
          <cell r="G634">
            <v>0</v>
          </cell>
          <cell r="H634">
            <v>0</v>
          </cell>
          <cell r="I634" t="str">
            <v>dec</v>
          </cell>
        </row>
        <row r="635">
          <cell r="A635">
            <v>5010</v>
          </cell>
          <cell r="B635" t="str">
            <v>RB055010</v>
          </cell>
          <cell r="C635" t="str">
            <v>RB055010-AVELEY SCHOOL</v>
          </cell>
          <cell r="D635"/>
          <cell r="E635">
            <v>0</v>
          </cell>
          <cell r="F635"/>
          <cell r="G635">
            <v>0</v>
          </cell>
          <cell r="H635">
            <v>0</v>
          </cell>
          <cell r="I635" t="str">
            <v>dec</v>
          </cell>
        </row>
        <row r="636">
          <cell r="A636">
            <v>5070</v>
          </cell>
          <cell r="B636" t="str">
            <v>RB055070</v>
          </cell>
          <cell r="C636" t="str">
            <v>RB055070-FRYERNS COMPREHENSIVE</v>
          </cell>
          <cell r="D636"/>
          <cell r="E636">
            <v>0</v>
          </cell>
          <cell r="F636"/>
          <cell r="G636">
            <v>0</v>
          </cell>
          <cell r="H636">
            <v>0</v>
          </cell>
          <cell r="I636" t="str">
            <v>dec</v>
          </cell>
        </row>
        <row r="637">
          <cell r="A637">
            <v>5080</v>
          </cell>
          <cell r="B637" t="str">
            <v>RB055080</v>
          </cell>
          <cell r="C637" t="str">
            <v>RB055080-NICHOLAS</v>
          </cell>
          <cell r="D637"/>
          <cell r="E637">
            <v>0</v>
          </cell>
          <cell r="F637"/>
          <cell r="G637">
            <v>0</v>
          </cell>
          <cell r="H637">
            <v>0</v>
          </cell>
          <cell r="I637" t="str">
            <v>dec</v>
          </cell>
        </row>
        <row r="638">
          <cell r="A638">
            <v>5100</v>
          </cell>
          <cell r="B638" t="str">
            <v>RB055100</v>
          </cell>
          <cell r="C638" t="str">
            <v>RB055100-WOODLANDS SCHOOL</v>
          </cell>
          <cell r="D638"/>
          <cell r="E638">
            <v>0</v>
          </cell>
          <cell r="F638"/>
          <cell r="G638">
            <v>0</v>
          </cell>
          <cell r="H638">
            <v>0</v>
          </cell>
          <cell r="I638" t="str">
            <v>dec</v>
          </cell>
        </row>
        <row r="639">
          <cell r="A639">
            <v>5180</v>
          </cell>
          <cell r="B639" t="str">
            <v>RB055180</v>
          </cell>
          <cell r="C639" t="str">
            <v>RB055180-MAYFLOWER HIGH SCHOOL</v>
          </cell>
          <cell r="D639"/>
          <cell r="E639">
            <v>0</v>
          </cell>
          <cell r="F639"/>
          <cell r="G639">
            <v>0</v>
          </cell>
          <cell r="H639">
            <v>0</v>
          </cell>
          <cell r="I639" t="str">
            <v>dec</v>
          </cell>
        </row>
        <row r="640">
          <cell r="A640">
            <v>5210</v>
          </cell>
          <cell r="B640" t="str">
            <v>RB055210</v>
          </cell>
          <cell r="C640" t="str">
            <v>RB055210-ALEC HUNTER HIGH SCHOOL</v>
          </cell>
          <cell r="D640"/>
          <cell r="E640">
            <v>0</v>
          </cell>
          <cell r="F640"/>
          <cell r="G640">
            <v>0</v>
          </cell>
          <cell r="H640">
            <v>0</v>
          </cell>
          <cell r="I640" t="str">
            <v>dec</v>
          </cell>
        </row>
        <row r="641">
          <cell r="A641">
            <v>5220</v>
          </cell>
          <cell r="B641" t="str">
            <v>RB055220</v>
          </cell>
          <cell r="C641" t="str">
            <v>RB055220-THE NOTLEY HIGH SCHOOL</v>
          </cell>
          <cell r="D641"/>
          <cell r="E641">
            <v>0</v>
          </cell>
          <cell r="F641"/>
          <cell r="G641">
            <v>0</v>
          </cell>
          <cell r="H641">
            <v>0</v>
          </cell>
          <cell r="I641" t="str">
            <v>dec</v>
          </cell>
        </row>
        <row r="642">
          <cell r="A642">
            <v>5230</v>
          </cell>
          <cell r="B642" t="str">
            <v>RB055230</v>
          </cell>
          <cell r="C642" t="str">
            <v>RB055230-TABOR HIGH SCHOOL</v>
          </cell>
          <cell r="D642"/>
          <cell r="E642">
            <v>0</v>
          </cell>
          <cell r="F642"/>
          <cell r="G642">
            <v>0</v>
          </cell>
          <cell r="H642">
            <v>0</v>
          </cell>
          <cell r="I642" t="str">
            <v>dec</v>
          </cell>
        </row>
        <row r="643">
          <cell r="A643">
            <v>5480</v>
          </cell>
          <cell r="B643" t="str">
            <v>RB055480</v>
          </cell>
          <cell r="C643" t="str">
            <v>RB055480-ST PETER'S HIGH</v>
          </cell>
          <cell r="D643"/>
          <cell r="E643">
            <v>0</v>
          </cell>
          <cell r="F643"/>
          <cell r="G643">
            <v>0</v>
          </cell>
          <cell r="H643">
            <v>0</v>
          </cell>
          <cell r="I643" t="str">
            <v>dec</v>
          </cell>
        </row>
        <row r="644">
          <cell r="A644">
            <v>5670</v>
          </cell>
          <cell r="B644" t="str">
            <v>RB055670</v>
          </cell>
          <cell r="C644" t="str">
            <v>RB055670-MOULSHAM HIGH SCHOOL</v>
          </cell>
          <cell r="D644"/>
          <cell r="E644">
            <v>0</v>
          </cell>
          <cell r="F644"/>
          <cell r="G644">
            <v>0</v>
          </cell>
          <cell r="H644">
            <v>0</v>
          </cell>
          <cell r="I644" t="str">
            <v>dec</v>
          </cell>
        </row>
        <row r="645">
          <cell r="A645">
            <v>5685</v>
          </cell>
          <cell r="B645" t="str">
            <v>RB055685</v>
          </cell>
          <cell r="C645" t="str">
            <v>RB055685-ST PETER'S COLLEGE</v>
          </cell>
          <cell r="D645"/>
          <cell r="E645">
            <v>0</v>
          </cell>
          <cell r="F645"/>
          <cell r="G645">
            <v>0</v>
          </cell>
          <cell r="H645">
            <v>0</v>
          </cell>
          <cell r="I645" t="str">
            <v>dec</v>
          </cell>
        </row>
        <row r="646">
          <cell r="A646">
            <v>5770</v>
          </cell>
          <cell r="B646" t="str">
            <v>RB055770</v>
          </cell>
          <cell r="C646" t="str">
            <v>RB055770-BISHOPS PARK COLLEGE</v>
          </cell>
          <cell r="D646"/>
          <cell r="E646">
            <v>0</v>
          </cell>
          <cell r="F646"/>
          <cell r="G646">
            <v>0</v>
          </cell>
          <cell r="H646">
            <v>0</v>
          </cell>
          <cell r="I646" t="str">
            <v>dec</v>
          </cell>
        </row>
        <row r="647">
          <cell r="A647">
            <v>5850</v>
          </cell>
          <cell r="B647" t="str">
            <v>RB055850</v>
          </cell>
          <cell r="C647" t="str">
            <v>RB055850-THE HONYWOOD COMMUNITY SCHOOL</v>
          </cell>
          <cell r="D647"/>
          <cell r="E647">
            <v>0</v>
          </cell>
          <cell r="F647"/>
          <cell r="G647">
            <v>0</v>
          </cell>
          <cell r="H647">
            <v>0</v>
          </cell>
          <cell r="I647" t="str">
            <v>dec</v>
          </cell>
        </row>
        <row r="648">
          <cell r="A648">
            <v>5950</v>
          </cell>
          <cell r="B648" t="str">
            <v>RB055950</v>
          </cell>
          <cell r="C648" t="str">
            <v>RB055950-THOMAS LORD AUDLEY SCHOOL</v>
          </cell>
          <cell r="D648"/>
          <cell r="E648">
            <v>0</v>
          </cell>
          <cell r="F648"/>
          <cell r="G648">
            <v>0</v>
          </cell>
          <cell r="H648">
            <v>0</v>
          </cell>
          <cell r="I648" t="str">
            <v>dec</v>
          </cell>
        </row>
        <row r="649">
          <cell r="A649">
            <v>6120</v>
          </cell>
          <cell r="B649" t="str">
            <v>RB056120</v>
          </cell>
          <cell r="C649" t="str">
            <v>RB056120-ST JOHN'S COE VC SCHOOL</v>
          </cell>
          <cell r="D649"/>
          <cell r="E649">
            <v>0</v>
          </cell>
          <cell r="F649"/>
          <cell r="G649">
            <v>0</v>
          </cell>
          <cell r="H649">
            <v>0</v>
          </cell>
          <cell r="I649" t="str">
            <v>dec</v>
          </cell>
        </row>
        <row r="650">
          <cell r="A650">
            <v>6260</v>
          </cell>
          <cell r="B650" t="str">
            <v>RB056260</v>
          </cell>
          <cell r="C650" t="str">
            <v>RB056260-GREAT BADDOW HIGH SCHOOL</v>
          </cell>
          <cell r="D650"/>
          <cell r="E650">
            <v>0</v>
          </cell>
          <cell r="F650"/>
          <cell r="G650">
            <v>0</v>
          </cell>
          <cell r="H650">
            <v>0</v>
          </cell>
          <cell r="I650" t="str">
            <v>dec</v>
          </cell>
        </row>
        <row r="651">
          <cell r="A651">
            <v>6310</v>
          </cell>
          <cell r="B651" t="str">
            <v>RB056310</v>
          </cell>
          <cell r="C651" t="str">
            <v>RB056310-THE RAMSEY SCHOOL</v>
          </cell>
          <cell r="D651"/>
          <cell r="E651">
            <v>0</v>
          </cell>
          <cell r="F651"/>
          <cell r="G651">
            <v>0</v>
          </cell>
          <cell r="H651">
            <v>0</v>
          </cell>
          <cell r="I651" t="str">
            <v>dec</v>
          </cell>
        </row>
        <row r="652">
          <cell r="A652">
            <v>6360</v>
          </cell>
          <cell r="B652" t="str">
            <v>RB056360</v>
          </cell>
          <cell r="C652" t="str">
            <v>RB056360-BRAYS GROVE SCHOOL</v>
          </cell>
          <cell r="D652"/>
          <cell r="E652">
            <v>0</v>
          </cell>
          <cell r="F652"/>
          <cell r="G652">
            <v>0</v>
          </cell>
          <cell r="H652">
            <v>0</v>
          </cell>
          <cell r="I652" t="str">
            <v>dec</v>
          </cell>
        </row>
        <row r="653">
          <cell r="A653">
            <v>6370</v>
          </cell>
          <cell r="B653" t="str">
            <v>RB056370</v>
          </cell>
          <cell r="C653" t="str">
            <v>RB056370-BURNT MILL COMPREHENSIVE SCHL</v>
          </cell>
          <cell r="D653"/>
          <cell r="E653">
            <v>0</v>
          </cell>
          <cell r="F653"/>
          <cell r="G653">
            <v>0</v>
          </cell>
          <cell r="H653">
            <v>0</v>
          </cell>
          <cell r="I653" t="str">
            <v>dec</v>
          </cell>
        </row>
        <row r="654">
          <cell r="A654">
            <v>6390</v>
          </cell>
          <cell r="B654" t="str">
            <v>RB056390</v>
          </cell>
          <cell r="C654" t="str">
            <v>RB056390-MARK HALL COMM SCHL &amp; SPTS COL</v>
          </cell>
          <cell r="D654"/>
          <cell r="E654">
            <v>0</v>
          </cell>
          <cell r="F654"/>
          <cell r="G654">
            <v>0</v>
          </cell>
          <cell r="H654">
            <v>0</v>
          </cell>
          <cell r="I654" t="str">
            <v>dec</v>
          </cell>
        </row>
        <row r="655">
          <cell r="A655">
            <v>6410</v>
          </cell>
          <cell r="B655" t="str">
            <v>RB056410</v>
          </cell>
          <cell r="C655" t="str">
            <v>RB056410-PASSMORE COMPREHENSIVE SCHOOL</v>
          </cell>
          <cell r="D655"/>
          <cell r="E655">
            <v>0</v>
          </cell>
          <cell r="F655"/>
          <cell r="G655">
            <v>0</v>
          </cell>
          <cell r="H655">
            <v>0</v>
          </cell>
          <cell r="I655" t="str">
            <v>dec</v>
          </cell>
        </row>
        <row r="656">
          <cell r="A656">
            <v>6430</v>
          </cell>
          <cell r="B656" t="str">
            <v>RB056430</v>
          </cell>
          <cell r="C656" t="str">
            <v>RB056430-STEWARDS SCHOOL HARLOW</v>
          </cell>
          <cell r="D656"/>
          <cell r="E656">
            <v>0</v>
          </cell>
          <cell r="F656"/>
          <cell r="G656">
            <v>0</v>
          </cell>
          <cell r="H656">
            <v>0</v>
          </cell>
          <cell r="I656" t="str">
            <v>dec</v>
          </cell>
        </row>
        <row r="657">
          <cell r="A657">
            <v>6530</v>
          </cell>
          <cell r="B657" t="str">
            <v>RB056530</v>
          </cell>
          <cell r="C657" t="str">
            <v>RB056530-HEDINGHAM SCHOOL</v>
          </cell>
          <cell r="D657"/>
          <cell r="E657">
            <v>0</v>
          </cell>
          <cell r="F657"/>
          <cell r="G657">
            <v>0</v>
          </cell>
          <cell r="H657">
            <v>0</v>
          </cell>
          <cell r="I657" t="str">
            <v>dec</v>
          </cell>
        </row>
        <row r="658">
          <cell r="A658">
            <v>6650</v>
          </cell>
          <cell r="B658" t="str">
            <v>RB056650</v>
          </cell>
          <cell r="C658" t="str">
            <v>RB056650-THE JAMES HORNSBY HIGH SCHOOL</v>
          </cell>
          <cell r="D658"/>
          <cell r="E658">
            <v>0</v>
          </cell>
          <cell r="F658"/>
          <cell r="G658">
            <v>0</v>
          </cell>
          <cell r="H658">
            <v>0</v>
          </cell>
          <cell r="I658" t="str">
            <v>dec</v>
          </cell>
        </row>
        <row r="659">
          <cell r="A659">
            <v>6710</v>
          </cell>
          <cell r="B659" t="str">
            <v>RB056710</v>
          </cell>
          <cell r="C659" t="str">
            <v>RB056710-RODING VALLEY HIGH SCHOOL</v>
          </cell>
          <cell r="D659"/>
          <cell r="E659">
            <v>0</v>
          </cell>
          <cell r="F659"/>
          <cell r="G659">
            <v>0</v>
          </cell>
          <cell r="H659">
            <v>0</v>
          </cell>
          <cell r="I659" t="str">
            <v>dec</v>
          </cell>
        </row>
        <row r="660">
          <cell r="A660">
            <v>6720</v>
          </cell>
          <cell r="B660" t="str">
            <v>RB056720</v>
          </cell>
          <cell r="C660" t="str">
            <v>RB056720-DEBDEN PARK HIGH SCHL-LOUGHTON</v>
          </cell>
          <cell r="D660"/>
          <cell r="E660">
            <v>0</v>
          </cell>
          <cell r="F660"/>
          <cell r="G660">
            <v>0</v>
          </cell>
          <cell r="H660">
            <v>0</v>
          </cell>
          <cell r="I660" t="str">
            <v>dec</v>
          </cell>
        </row>
        <row r="661">
          <cell r="A661">
            <v>7000</v>
          </cell>
          <cell r="B661" t="str">
            <v>RB057000</v>
          </cell>
          <cell r="C661" t="str">
            <v>RB057000-PARK SCHOOL</v>
          </cell>
          <cell r="D661"/>
          <cell r="E661">
            <v>0</v>
          </cell>
          <cell r="F661"/>
          <cell r="G661">
            <v>0</v>
          </cell>
          <cell r="H661">
            <v>0</v>
          </cell>
          <cell r="I661" t="str">
            <v>dec</v>
          </cell>
        </row>
        <row r="662">
          <cell r="A662">
            <v>7010</v>
          </cell>
          <cell r="B662" t="str">
            <v>RB057010</v>
          </cell>
          <cell r="C662" t="str">
            <v>RB057010-SWEYNE SCHOOL</v>
          </cell>
          <cell r="D662"/>
          <cell r="E662">
            <v>0</v>
          </cell>
          <cell r="F662"/>
          <cell r="G662">
            <v>0</v>
          </cell>
          <cell r="H662">
            <v>0</v>
          </cell>
          <cell r="I662" t="str">
            <v>dec</v>
          </cell>
        </row>
        <row r="663">
          <cell r="A663">
            <v>7020</v>
          </cell>
          <cell r="B663" t="str">
            <v>RB057020</v>
          </cell>
          <cell r="C663" t="str">
            <v>RB057020-THE SWEYNE PARK SCHOOL</v>
          </cell>
          <cell r="D663"/>
          <cell r="E663">
            <v>0</v>
          </cell>
          <cell r="F663"/>
          <cell r="G663">
            <v>0</v>
          </cell>
          <cell r="H663">
            <v>0</v>
          </cell>
          <cell r="I663" t="str">
            <v>dec</v>
          </cell>
        </row>
        <row r="664">
          <cell r="A664">
            <v>7320</v>
          </cell>
          <cell r="B664" t="str">
            <v>RB057320</v>
          </cell>
          <cell r="C664" t="str">
            <v>RB057320-SHOEBURYNESS COUNTY HIGH</v>
          </cell>
          <cell r="D664"/>
          <cell r="E664">
            <v>0</v>
          </cell>
          <cell r="F664"/>
          <cell r="G664">
            <v>0</v>
          </cell>
          <cell r="H664">
            <v>0</v>
          </cell>
          <cell r="I664" t="str">
            <v>dec</v>
          </cell>
        </row>
        <row r="665">
          <cell r="A665">
            <v>7490</v>
          </cell>
          <cell r="B665" t="str">
            <v>RB057490</v>
          </cell>
          <cell r="C665" t="str">
            <v>RB057490-FOREST HALL SCHOOL</v>
          </cell>
          <cell r="D665"/>
          <cell r="E665">
            <v>0</v>
          </cell>
          <cell r="F665"/>
          <cell r="G665">
            <v>0</v>
          </cell>
          <cell r="H665">
            <v>0</v>
          </cell>
          <cell r="I665" t="str">
            <v>dec</v>
          </cell>
        </row>
        <row r="666">
          <cell r="A666">
            <v>7650</v>
          </cell>
          <cell r="B666" t="str">
            <v>RB057650</v>
          </cell>
          <cell r="C666" t="str">
            <v>RB057650-ST CHAD'S SCHOOL</v>
          </cell>
          <cell r="D666"/>
          <cell r="E666">
            <v>0</v>
          </cell>
          <cell r="F666"/>
          <cell r="G666">
            <v>0</v>
          </cell>
          <cell r="H666">
            <v>0</v>
          </cell>
          <cell r="I666" t="str">
            <v>dec</v>
          </cell>
        </row>
        <row r="667">
          <cell r="A667">
            <v>9010</v>
          </cell>
          <cell r="B667" t="str">
            <v>RB059010</v>
          </cell>
          <cell r="C667" t="str">
            <v>RB059010-SEND ESTATE - ST PETERS</v>
          </cell>
          <cell r="D667"/>
          <cell r="E667">
            <v>0</v>
          </cell>
          <cell r="F667"/>
          <cell r="G667">
            <v>0</v>
          </cell>
          <cell r="H667">
            <v>0</v>
          </cell>
          <cell r="I667" t="str">
            <v>dec</v>
          </cell>
        </row>
        <row r="668">
          <cell r="A668">
            <v>9011</v>
          </cell>
          <cell r="B668" t="str">
            <v>RB059011</v>
          </cell>
          <cell r="C668" t="str">
            <v>RB059011-SEND ESTATE - WICKFORD</v>
          </cell>
          <cell r="D668"/>
          <cell r="E668">
            <v>0</v>
          </cell>
          <cell r="F668"/>
          <cell r="G668">
            <v>0</v>
          </cell>
          <cell r="H668">
            <v>0</v>
          </cell>
          <cell r="I668" t="str">
            <v>dec</v>
          </cell>
        </row>
        <row r="669">
          <cell r="A669">
            <v>9012</v>
          </cell>
          <cell r="B669" t="str">
            <v>RB059012</v>
          </cell>
          <cell r="C669" t="str">
            <v>RB059012-SEND ESTATE - PASSMORES</v>
          </cell>
          <cell r="D669"/>
          <cell r="E669">
            <v>0</v>
          </cell>
          <cell r="F669"/>
          <cell r="G669">
            <v>0</v>
          </cell>
          <cell r="H669">
            <v>0</v>
          </cell>
          <cell r="I669" t="str">
            <v>dec</v>
          </cell>
        </row>
        <row r="670">
          <cell r="A670">
            <v>9013</v>
          </cell>
          <cell r="B670" t="str">
            <v>RB059013</v>
          </cell>
          <cell r="C670" t="str">
            <v>RB059013-SEND ESTATE - RAMSDEN HALL</v>
          </cell>
          <cell r="D670"/>
          <cell r="E670">
            <v>0</v>
          </cell>
          <cell r="F670"/>
          <cell r="G670">
            <v>0</v>
          </cell>
          <cell r="H670">
            <v>0</v>
          </cell>
          <cell r="I670" t="str">
            <v>dec</v>
          </cell>
        </row>
        <row r="671">
          <cell r="A671">
            <v>9014</v>
          </cell>
          <cell r="B671" t="str">
            <v>RB059014</v>
          </cell>
          <cell r="C671" t="str">
            <v>RB059014-HEATH SITE</v>
          </cell>
          <cell r="D671"/>
          <cell r="E671">
            <v>0</v>
          </cell>
          <cell r="F671"/>
          <cell r="G671">
            <v>0</v>
          </cell>
          <cell r="H671">
            <v>0</v>
          </cell>
          <cell r="I671" t="str">
            <v>dec</v>
          </cell>
        </row>
        <row r="672">
          <cell r="A672">
            <v>9015</v>
          </cell>
          <cell r="B672" t="str">
            <v>RB059015</v>
          </cell>
          <cell r="C672" t="str">
            <v>RB059015-CSS DAWES HEATH</v>
          </cell>
          <cell r="D672"/>
          <cell r="E672">
            <v>0</v>
          </cell>
          <cell r="F672"/>
          <cell r="G672">
            <v>0</v>
          </cell>
          <cell r="H672">
            <v>0</v>
          </cell>
          <cell r="I672" t="str">
            <v>dec</v>
          </cell>
        </row>
        <row r="673">
          <cell r="A673">
            <v>9016</v>
          </cell>
          <cell r="B673" t="str">
            <v>RB059016</v>
          </cell>
          <cell r="C673" t="str">
            <v>RB059016-CSS FAIRVIEW</v>
          </cell>
          <cell r="D673"/>
          <cell r="E673">
            <v>0</v>
          </cell>
          <cell r="F673"/>
          <cell r="G673">
            <v>0</v>
          </cell>
          <cell r="H673">
            <v>0</v>
          </cell>
          <cell r="I673" t="str">
            <v>dec</v>
          </cell>
        </row>
        <row r="674">
          <cell r="A674">
            <v>9017</v>
          </cell>
          <cell r="B674" t="str">
            <v>RB059017</v>
          </cell>
          <cell r="C674" t="str">
            <v>RB059017-CSS MILE END</v>
          </cell>
          <cell r="D674"/>
          <cell r="E674">
            <v>0</v>
          </cell>
          <cell r="F674"/>
          <cell r="G674">
            <v>0</v>
          </cell>
          <cell r="H674">
            <v>0</v>
          </cell>
          <cell r="I674" t="str">
            <v>dec</v>
          </cell>
        </row>
        <row r="675">
          <cell r="A675">
            <v>9018</v>
          </cell>
          <cell r="B675" t="str">
            <v>RB059018</v>
          </cell>
          <cell r="C675" t="str">
            <v>RB059018-CSS EDITH BORTHWICK</v>
          </cell>
          <cell r="D675"/>
          <cell r="E675">
            <v>0</v>
          </cell>
          <cell r="F675"/>
          <cell r="G675">
            <v>0</v>
          </cell>
          <cell r="H675">
            <v>0</v>
          </cell>
          <cell r="I675" t="str">
            <v>dec</v>
          </cell>
        </row>
        <row r="676">
          <cell r="A676">
            <v>9019</v>
          </cell>
          <cell r="B676" t="str">
            <v>RB059019</v>
          </cell>
          <cell r="C676" t="str">
            <v>RB059019-CSS ACL ROCHFORD</v>
          </cell>
          <cell r="D676"/>
          <cell r="E676">
            <v>0</v>
          </cell>
          <cell r="F676"/>
          <cell r="G676">
            <v>0</v>
          </cell>
          <cell r="H676">
            <v>0</v>
          </cell>
          <cell r="I676" t="str">
            <v>dec</v>
          </cell>
        </row>
        <row r="677">
          <cell r="A677">
            <v>9020</v>
          </cell>
          <cell r="B677" t="str">
            <v>RB059020</v>
          </cell>
          <cell r="C677" t="str">
            <v>RB059020-CSS GREEN LODGE</v>
          </cell>
          <cell r="D677"/>
          <cell r="E677">
            <v>0</v>
          </cell>
          <cell r="F677"/>
          <cell r="G677">
            <v>0</v>
          </cell>
          <cell r="H677">
            <v>0</v>
          </cell>
          <cell r="I677" t="str">
            <v>dec</v>
          </cell>
        </row>
        <row r="678">
          <cell r="A678">
            <v>9021</v>
          </cell>
          <cell r="B678" t="str">
            <v>RB059021</v>
          </cell>
          <cell r="C678" t="str">
            <v>RB059021-HAYWARDS SCHOOL</v>
          </cell>
          <cell r="D678"/>
          <cell r="E678">
            <v>0</v>
          </cell>
          <cell r="F678"/>
          <cell r="G678">
            <v>0</v>
          </cell>
          <cell r="H678">
            <v>0</v>
          </cell>
          <cell r="I678" t="str">
            <v>dec</v>
          </cell>
        </row>
        <row r="679">
          <cell r="A679">
            <v>9023</v>
          </cell>
          <cell r="B679" t="str">
            <v>RB059023</v>
          </cell>
          <cell r="C679" t="str">
            <v>RB059023-HALSTEAD NEW PRIMARY</v>
          </cell>
          <cell r="D679"/>
          <cell r="E679">
            <v>0</v>
          </cell>
          <cell r="F679"/>
          <cell r="G679">
            <v>0</v>
          </cell>
          <cell r="H679">
            <v>0</v>
          </cell>
          <cell r="I679" t="str">
            <v>dec</v>
          </cell>
        </row>
        <row r="680">
          <cell r="A680">
            <v>8008</v>
          </cell>
          <cell r="B680" t="str">
            <v>RB088008</v>
          </cell>
          <cell r="C680" t="str">
            <v>RB088008-ELMBROOK SCHOOL</v>
          </cell>
          <cell r="D680"/>
          <cell r="E680">
            <v>0</v>
          </cell>
          <cell r="F680"/>
          <cell r="G680">
            <v>0</v>
          </cell>
          <cell r="H680">
            <v>0</v>
          </cell>
          <cell r="I680" t="str">
            <v>dec</v>
          </cell>
        </row>
        <row r="681">
          <cell r="A681">
            <v>8009</v>
          </cell>
          <cell r="B681" t="str">
            <v>RB088009</v>
          </cell>
          <cell r="C681" t="str">
            <v>RB088009-FAIRVIEW SCHOOL</v>
          </cell>
          <cell r="D681"/>
          <cell r="E681">
            <v>0</v>
          </cell>
          <cell r="F681"/>
          <cell r="G681">
            <v>0</v>
          </cell>
          <cell r="H681">
            <v>0</v>
          </cell>
          <cell r="I681" t="str">
            <v>dec</v>
          </cell>
        </row>
        <row r="682">
          <cell r="A682">
            <v>8010</v>
          </cell>
          <cell r="B682" t="str">
            <v>RB088010</v>
          </cell>
          <cell r="C682" t="str">
            <v>RB088010-MOAT HOUSE SCHOOL</v>
          </cell>
          <cell r="D682"/>
          <cell r="E682">
            <v>0</v>
          </cell>
          <cell r="F682"/>
          <cell r="G682">
            <v>0</v>
          </cell>
          <cell r="H682">
            <v>0</v>
          </cell>
          <cell r="I682" t="str">
            <v>dec</v>
          </cell>
        </row>
        <row r="683">
          <cell r="A683">
            <v>8011</v>
          </cell>
          <cell r="B683" t="str">
            <v>RB088011</v>
          </cell>
          <cell r="C683" t="str">
            <v>RB088011-THE PIONEER SCHOOL</v>
          </cell>
          <cell r="D683"/>
          <cell r="E683">
            <v>0</v>
          </cell>
          <cell r="F683"/>
          <cell r="G683">
            <v>0</v>
          </cell>
          <cell r="H683">
            <v>0</v>
          </cell>
          <cell r="I683" t="str">
            <v>dec</v>
          </cell>
        </row>
        <row r="684">
          <cell r="A684">
            <v>8017</v>
          </cell>
          <cell r="B684" t="str">
            <v>RB088017</v>
          </cell>
          <cell r="C684" t="str">
            <v>RB088017-RAMSDEN HALL SCHOOL</v>
          </cell>
          <cell r="D684"/>
          <cell r="E684">
            <v>0</v>
          </cell>
          <cell r="F684"/>
          <cell r="G684">
            <v>0</v>
          </cell>
          <cell r="H684">
            <v>0</v>
          </cell>
          <cell r="I684" t="str">
            <v>dec</v>
          </cell>
        </row>
        <row r="685">
          <cell r="A685">
            <v>8020</v>
          </cell>
          <cell r="B685" t="str">
            <v>RB088020</v>
          </cell>
          <cell r="C685" t="str">
            <v>RB088020-SOUTHVIEW SCHOOL</v>
          </cell>
          <cell r="D685"/>
          <cell r="E685">
            <v>0</v>
          </cell>
          <cell r="F685"/>
          <cell r="G685">
            <v>0</v>
          </cell>
          <cell r="H685">
            <v>0</v>
          </cell>
          <cell r="I685" t="str">
            <v>dec</v>
          </cell>
        </row>
        <row r="686">
          <cell r="A686">
            <v>8028</v>
          </cell>
          <cell r="B686" t="str">
            <v>RB088028</v>
          </cell>
          <cell r="C686" t="str">
            <v>RB088028-HAYWARD SPECIAL SCHOOL</v>
          </cell>
          <cell r="D686"/>
          <cell r="E686">
            <v>0</v>
          </cell>
          <cell r="F686"/>
          <cell r="G686">
            <v>0</v>
          </cell>
          <cell r="H686">
            <v>0</v>
          </cell>
          <cell r="I686" t="str">
            <v>dec</v>
          </cell>
        </row>
        <row r="687">
          <cell r="A687">
            <v>8029</v>
          </cell>
          <cell r="B687" t="str">
            <v>RB088029</v>
          </cell>
          <cell r="C687" t="str">
            <v>RB088029-THRIFTWOOD SCHOOL</v>
          </cell>
          <cell r="D687"/>
          <cell r="E687">
            <v>0</v>
          </cell>
          <cell r="F687"/>
          <cell r="G687">
            <v>0</v>
          </cell>
          <cell r="H687">
            <v>0</v>
          </cell>
          <cell r="I687" t="str">
            <v>dec</v>
          </cell>
        </row>
        <row r="688">
          <cell r="A688">
            <v>8030</v>
          </cell>
          <cell r="B688" t="str">
            <v>RB088030</v>
          </cell>
          <cell r="C688" t="str">
            <v>RB088030-WOODLANDS SPECIAL SCHOOL</v>
          </cell>
          <cell r="D688"/>
          <cell r="E688">
            <v>0</v>
          </cell>
          <cell r="F688"/>
          <cell r="G688">
            <v>0</v>
          </cell>
          <cell r="H688">
            <v>0</v>
          </cell>
          <cell r="I688" t="str">
            <v>dec</v>
          </cell>
        </row>
        <row r="689">
          <cell r="A689">
            <v>8032</v>
          </cell>
          <cell r="B689" t="str">
            <v>RB088032</v>
          </cell>
          <cell r="C689" t="str">
            <v>RB088032-COLUMBUS SCHOOL AND COLLEGE</v>
          </cell>
          <cell r="D689"/>
          <cell r="E689">
            <v>0</v>
          </cell>
          <cell r="F689"/>
          <cell r="G689">
            <v>0</v>
          </cell>
          <cell r="H689">
            <v>0</v>
          </cell>
          <cell r="I689" t="str">
            <v>dec</v>
          </cell>
        </row>
        <row r="690">
          <cell r="A690">
            <v>8041</v>
          </cell>
          <cell r="B690" t="str">
            <v>RB088041</v>
          </cell>
          <cell r="C690" t="str">
            <v>RB088041-THE LEAS SCHOOL</v>
          </cell>
          <cell r="D690"/>
          <cell r="E690">
            <v>0</v>
          </cell>
          <cell r="F690"/>
          <cell r="G690">
            <v>0</v>
          </cell>
          <cell r="H690">
            <v>0</v>
          </cell>
          <cell r="I690" t="str">
            <v>dec</v>
          </cell>
        </row>
        <row r="691">
          <cell r="A691">
            <v>8042</v>
          </cell>
          <cell r="B691" t="str">
            <v>RB088042</v>
          </cell>
          <cell r="C691" t="str">
            <v>RB088042-THE WINDSOR SCHOOL</v>
          </cell>
          <cell r="D691"/>
          <cell r="E691">
            <v>0</v>
          </cell>
          <cell r="F691"/>
          <cell r="G691">
            <v>0</v>
          </cell>
          <cell r="H691">
            <v>0</v>
          </cell>
          <cell r="I691" t="str">
            <v>dec</v>
          </cell>
        </row>
        <row r="692">
          <cell r="A692">
            <v>8045</v>
          </cell>
          <cell r="B692" t="str">
            <v>RB088045</v>
          </cell>
          <cell r="C692" t="str">
            <v>RB088045-KINGSWODE HOE SCHOOL</v>
          </cell>
          <cell r="D692"/>
          <cell r="E692">
            <v>0</v>
          </cell>
          <cell r="F692"/>
          <cell r="G692">
            <v>0</v>
          </cell>
          <cell r="H692">
            <v>0</v>
          </cell>
          <cell r="I692" t="str">
            <v>dec</v>
          </cell>
        </row>
        <row r="693">
          <cell r="A693">
            <v>8049</v>
          </cell>
          <cell r="B693" t="str">
            <v>RB088049</v>
          </cell>
          <cell r="C693" t="str">
            <v>RB088049-THE HEATH SPECIAL SCHOOL</v>
          </cell>
          <cell r="D693"/>
          <cell r="E693">
            <v>0</v>
          </cell>
          <cell r="F693"/>
          <cell r="G693">
            <v>0</v>
          </cell>
          <cell r="H693">
            <v>0</v>
          </cell>
          <cell r="I693" t="str">
            <v>dec</v>
          </cell>
        </row>
        <row r="694">
          <cell r="A694">
            <v>8052</v>
          </cell>
          <cell r="B694" t="str">
            <v>RB088052</v>
          </cell>
          <cell r="C694" t="str">
            <v>RB088052-MARKET FIELD SCHOOL</v>
          </cell>
          <cell r="D694"/>
          <cell r="E694">
            <v>0</v>
          </cell>
          <cell r="F694"/>
          <cell r="G694">
            <v>0</v>
          </cell>
          <cell r="H694">
            <v>0</v>
          </cell>
          <cell r="I694" t="str">
            <v>dec</v>
          </cell>
        </row>
        <row r="695">
          <cell r="A695">
            <v>8058</v>
          </cell>
          <cell r="B695" t="str">
            <v>RB088058</v>
          </cell>
          <cell r="C695" t="str">
            <v>RB088058-THE COMMONSIDE SCHOOL</v>
          </cell>
          <cell r="D695"/>
          <cell r="E695">
            <v>0</v>
          </cell>
          <cell r="F695"/>
          <cell r="G695">
            <v>0</v>
          </cell>
          <cell r="H695">
            <v>0</v>
          </cell>
          <cell r="I695" t="str">
            <v>dec</v>
          </cell>
        </row>
        <row r="696">
          <cell r="A696">
            <v>8059</v>
          </cell>
          <cell r="B696" t="str">
            <v>RB088059</v>
          </cell>
          <cell r="C696" t="str">
            <v>RB088059-THE MEAD SCHOOL</v>
          </cell>
          <cell r="D696"/>
          <cell r="E696">
            <v>0</v>
          </cell>
          <cell r="F696"/>
          <cell r="G696">
            <v>0</v>
          </cell>
          <cell r="H696">
            <v>0</v>
          </cell>
          <cell r="I696" t="str">
            <v>dec</v>
          </cell>
        </row>
        <row r="697">
          <cell r="A697">
            <v>8060</v>
          </cell>
          <cell r="B697" t="str">
            <v>RB088060</v>
          </cell>
          <cell r="C697" t="str">
            <v>RB088060-TYE GREEN SCHOOL</v>
          </cell>
          <cell r="D697"/>
          <cell r="E697">
            <v>0</v>
          </cell>
          <cell r="F697"/>
          <cell r="G697">
            <v>0</v>
          </cell>
          <cell r="H697">
            <v>0</v>
          </cell>
          <cell r="I697" t="str">
            <v>dec</v>
          </cell>
        </row>
        <row r="698">
          <cell r="A698">
            <v>8065</v>
          </cell>
          <cell r="B698" t="str">
            <v>RB088065</v>
          </cell>
          <cell r="C698" t="str">
            <v>RB088065-RAMSDEN HALL LANGHAM SITE</v>
          </cell>
          <cell r="D698"/>
          <cell r="E698">
            <v>0</v>
          </cell>
          <cell r="F698"/>
          <cell r="G698">
            <v>0</v>
          </cell>
          <cell r="H698">
            <v>0</v>
          </cell>
          <cell r="I698" t="str">
            <v>dec</v>
          </cell>
        </row>
        <row r="699">
          <cell r="A699">
            <v>8067</v>
          </cell>
          <cell r="B699" t="str">
            <v>RB088067</v>
          </cell>
          <cell r="C699" t="str">
            <v>RB088067-OAK VIEW SCHOOL</v>
          </cell>
          <cell r="D699"/>
          <cell r="E699">
            <v>0</v>
          </cell>
          <cell r="F699"/>
          <cell r="G699">
            <v>0</v>
          </cell>
          <cell r="H699">
            <v>0</v>
          </cell>
          <cell r="I699" t="str">
            <v>dec</v>
          </cell>
        </row>
        <row r="700">
          <cell r="A700">
            <v>8096</v>
          </cell>
          <cell r="B700" t="str">
            <v>RB088096</v>
          </cell>
          <cell r="C700" t="str">
            <v>RB088096-CASTLEDON SPECIAL SCHOOL</v>
          </cell>
          <cell r="D700"/>
          <cell r="E700">
            <v>0</v>
          </cell>
          <cell r="F700"/>
          <cell r="G700">
            <v>0</v>
          </cell>
          <cell r="H700">
            <v>0</v>
          </cell>
          <cell r="I700" t="str">
            <v>dec</v>
          </cell>
        </row>
        <row r="701">
          <cell r="A701">
            <v>8114</v>
          </cell>
          <cell r="B701" t="str">
            <v>RB088114</v>
          </cell>
          <cell r="C701" t="str">
            <v>RB088114-HEYBRIDGE ALTERNATIVE PROV SCH</v>
          </cell>
          <cell r="D701"/>
          <cell r="E701">
            <v>0</v>
          </cell>
          <cell r="F701"/>
          <cell r="G701">
            <v>0</v>
          </cell>
          <cell r="H701">
            <v>0</v>
          </cell>
          <cell r="I701" t="str">
            <v>dec</v>
          </cell>
        </row>
        <row r="702">
          <cell r="A702">
            <v>8118</v>
          </cell>
          <cell r="B702" t="str">
            <v>RB088118</v>
          </cell>
          <cell r="C702" t="str">
            <v>RB088118-NORTH EAST ESSEX APS</v>
          </cell>
          <cell r="D702"/>
          <cell r="E702">
            <v>0</v>
          </cell>
          <cell r="F702"/>
          <cell r="G702">
            <v>0</v>
          </cell>
          <cell r="H702">
            <v>0</v>
          </cell>
          <cell r="I702" t="str">
            <v>dec</v>
          </cell>
        </row>
        <row r="703">
          <cell r="A703">
            <v>8900</v>
          </cell>
          <cell r="B703" t="str">
            <v>RB089000</v>
          </cell>
          <cell r="C703" t="str">
            <v>RB089000-CAP TRF TO REV SPEC SCH</v>
          </cell>
          <cell r="D703"/>
          <cell r="E703">
            <v>0</v>
          </cell>
          <cell r="F703"/>
          <cell r="G703">
            <v>0</v>
          </cell>
          <cell r="H703">
            <v>0</v>
          </cell>
          <cell r="I703" t="str">
            <v>dec</v>
          </cell>
        </row>
        <row r="704">
          <cell r="A704" t="str">
            <v>RB04</v>
          </cell>
          <cell r="B704" t="str">
            <v>RB049999</v>
          </cell>
          <cell r="C704" t="str">
            <v>RB049999-PRIMARY CARRY FORWARD</v>
          </cell>
          <cell r="D704"/>
          <cell r="E704">
            <v>-35558222.650000006</v>
          </cell>
          <cell r="F704"/>
          <cell r="G704">
            <v>-35517702.359999992</v>
          </cell>
          <cell r="H704">
            <v>40520.290000014007</v>
          </cell>
          <cell r="I704" t="str">
            <v>inc</v>
          </cell>
        </row>
        <row r="705">
          <cell r="A705" t="str">
            <v>RB06</v>
          </cell>
          <cell r="B705" t="str">
            <v>RB069999</v>
          </cell>
          <cell r="C705" t="str">
            <v>RB069999-SECONDARY CARRY FORWARD</v>
          </cell>
          <cell r="D705"/>
          <cell r="E705">
            <v>-2617666.1200000006</v>
          </cell>
          <cell r="F705"/>
          <cell r="G705">
            <v>-3168160.6000000015</v>
          </cell>
          <cell r="H705">
            <v>-550494.48000000091</v>
          </cell>
          <cell r="I705" t="str">
            <v>dec</v>
          </cell>
        </row>
        <row r="706">
          <cell r="A706" t="str">
            <v>RB08</v>
          </cell>
          <cell r="B706" t="str">
            <v>RB089999</v>
          </cell>
          <cell r="C706" t="str">
            <v>RB089999-SCHOOLS CARRY FORWARD BALANCE</v>
          </cell>
          <cell r="D706"/>
          <cell r="E706">
            <v>-5394842.0299999993</v>
          </cell>
          <cell r="F706"/>
          <cell r="G706">
            <v>-4488090.1499999994</v>
          </cell>
          <cell r="H706">
            <v>906751.87999999989</v>
          </cell>
          <cell r="I706" t="str">
            <v>inc</v>
          </cell>
        </row>
        <row r="707">
          <cell r="A707"/>
          <cell r="D707"/>
          <cell r="E707"/>
          <cell r="F707"/>
          <cell r="G707"/>
        </row>
        <row r="708">
          <cell r="A708" t="str">
            <v>EXCLUDED FROM CALCULATIONS - drawdown from RFFCF to bring cost centre to zero will be requested in Prov Outturn Report</v>
          </cell>
          <cell r="B708"/>
          <cell r="C708"/>
          <cell r="D708"/>
          <cell r="E708"/>
          <cell r="F708"/>
          <cell r="G708"/>
        </row>
        <row r="709">
          <cell r="A709">
            <v>9000</v>
          </cell>
          <cell r="B709" t="str">
            <v>RB059000</v>
          </cell>
          <cell r="C709" t="str">
            <v>RB059000-CAP TRF TO REV PRIMARY SCH</v>
          </cell>
          <cell r="D709"/>
          <cell r="E709">
            <v>-523913.19999999995</v>
          </cell>
          <cell r="F709"/>
          <cell r="G709">
            <v>-360800.58</v>
          </cell>
        </row>
        <row r="710">
          <cell r="A710"/>
          <cell r="B710"/>
          <cell r="C710"/>
          <cell r="D710"/>
          <cell r="E710"/>
          <cell r="F710"/>
          <cell r="G710"/>
        </row>
        <row r="711">
          <cell r="D711" t="str">
            <v>Increases</v>
          </cell>
          <cell r="E711" t="str">
            <v>Decreases</v>
          </cell>
          <cell r="F711" t="str">
            <v>Total</v>
          </cell>
        </row>
        <row r="712">
          <cell r="C712" t="str">
            <v>Maintained Schools</v>
          </cell>
          <cell r="D712">
            <v>6349364.2600000072</v>
          </cell>
          <cell r="E712">
            <v>-5592182.9700000174</v>
          </cell>
          <cell r="F712">
            <v>757181.28999998968</v>
          </cell>
          <cell r="G712"/>
        </row>
        <row r="713">
          <cell r="C713" t="str">
            <v>Inactive school cost centres</v>
          </cell>
          <cell r="D713">
            <v>25143.349999999569</v>
          </cell>
          <cell r="E713">
            <v>-2463760.6099999957</v>
          </cell>
          <cell r="F713">
            <v>-2438617.2599999965</v>
          </cell>
          <cell r="G713"/>
        </row>
        <row r="714">
          <cell r="C714" t="str">
            <v>RB0x9999 codes (not included in balances JT below)</v>
          </cell>
          <cell r="D714">
            <v>947272.1700000139</v>
          </cell>
          <cell r="E714">
            <v>-550494.48000000091</v>
          </cell>
          <cell r="F714">
            <v>396777.69000001298</v>
          </cell>
          <cell r="G714"/>
        </row>
        <row r="715">
          <cell r="C715" t="str">
            <v>Net change</v>
          </cell>
          <cell r="D715">
            <v>7321779.7800000207</v>
          </cell>
          <cell r="E715">
            <v>-8606438.0600000136</v>
          </cell>
          <cell r="F715">
            <v>-1284658.2799999937</v>
          </cell>
          <cell r="G715">
            <v>-1284658.2799999933</v>
          </cell>
          <cell r="H715">
            <v>0</v>
          </cell>
        </row>
        <row r="716">
          <cell r="D716"/>
          <cell r="E716"/>
          <cell r="F716"/>
          <cell r="G716"/>
        </row>
        <row r="717">
          <cell r="D717"/>
          <cell r="E717"/>
          <cell r="F717"/>
          <cell r="G717"/>
        </row>
        <row r="718">
          <cell r="A718" t="str">
            <v xml:space="preserve">Increase/decrease in balances journal </v>
          </cell>
          <cell r="D718" t="str">
            <v>DR</v>
          </cell>
          <cell r="E718" t="str">
            <v>CR</v>
          </cell>
          <cell r="F718"/>
          <cell r="G718"/>
          <cell r="H718" t="str">
            <v>Journal 16 Apr</v>
          </cell>
          <cell r="I718"/>
        </row>
        <row r="719">
          <cell r="B719">
            <v>70603</v>
          </cell>
          <cell r="C719" t="str">
            <v>CTES1135</v>
          </cell>
          <cell r="D719">
            <v>6374507.6100000069</v>
          </cell>
          <cell r="F719" t="str">
            <v xml:space="preserve">School Balances Increase </v>
          </cell>
          <cell r="G719"/>
          <cell r="H719">
            <v>6374507.6100000031</v>
          </cell>
          <cell r="I719"/>
        </row>
        <row r="720">
          <cell r="B720">
            <v>96001</v>
          </cell>
          <cell r="C720" t="str">
            <v>CSTR0001</v>
          </cell>
          <cell r="D720"/>
          <cell r="E720">
            <v>6374507.6100000069</v>
          </cell>
          <cell r="F720" t="str">
            <v>School Balances Increase</v>
          </cell>
          <cell r="G720"/>
          <cell r="H720"/>
          <cell r="I720">
            <v>6374507.6100000031</v>
          </cell>
        </row>
        <row r="721">
          <cell r="B721">
            <v>80902</v>
          </cell>
          <cell r="C721" t="str">
            <v>CTES1135</v>
          </cell>
          <cell r="D721"/>
          <cell r="E721">
            <v>8055943.5800000131</v>
          </cell>
          <cell r="F721" t="str">
            <v xml:space="preserve">School Balances Decrease </v>
          </cell>
          <cell r="G721"/>
          <cell r="H721"/>
          <cell r="I721">
            <v>8055943.5800000057</v>
          </cell>
        </row>
        <row r="722">
          <cell r="B722">
            <v>96001</v>
          </cell>
          <cell r="C722" t="str">
            <v>CSTR0001</v>
          </cell>
          <cell r="D722">
            <v>8055943.5800000131</v>
          </cell>
          <cell r="E722"/>
          <cell r="F722" t="str">
            <v xml:space="preserve">School Balances Decrease </v>
          </cell>
          <cell r="G722"/>
          <cell r="H722">
            <v>8055943.5800000057</v>
          </cell>
          <cell r="I722"/>
        </row>
        <row r="723">
          <cell r="D723">
            <v>14430451.19000002</v>
          </cell>
          <cell r="E723">
            <v>14430451.19000002</v>
          </cell>
          <cell r="F723"/>
          <cell r="G723"/>
          <cell r="H723">
            <v>14430451.190000009</v>
          </cell>
          <cell r="I723">
            <v>14430451.190000009</v>
          </cell>
        </row>
        <row r="724">
          <cell r="D724"/>
          <cell r="E724"/>
          <cell r="F724"/>
          <cell r="G724"/>
          <cell r="H724"/>
          <cell r="I724"/>
        </row>
        <row r="725">
          <cell r="C725" t="str">
            <v>Total increase/(decrease) in balances</v>
          </cell>
          <cell r="D725">
            <v>-1681435.9700000063</v>
          </cell>
          <cell r="E725">
            <v>0</v>
          </cell>
          <cell r="F725" t="str">
            <v>check</v>
          </cell>
          <cell r="G725"/>
        </row>
        <row r="726">
          <cell r="D726"/>
          <cell r="E726"/>
          <cell r="F726"/>
          <cell r="G726"/>
        </row>
        <row r="727">
          <cell r="C727" t="str">
            <v>Total Reserve movement</v>
          </cell>
          <cell r="D727">
            <v>-1681435.9700000063</v>
          </cell>
          <cell r="E727"/>
          <cell r="F727"/>
          <cell r="G727"/>
        </row>
        <row r="728">
          <cell r="C728" t="str">
            <v>RB059000 - reserve adjustment required</v>
          </cell>
          <cell r="D728">
            <v>-360800.58</v>
          </cell>
          <cell r="E728"/>
          <cell r="F728"/>
          <cell r="G728"/>
        </row>
        <row r="729">
          <cell r="C729" t="str">
            <v>ISB (+over/-under) spend</v>
          </cell>
          <cell r="D729">
            <v>2042236.5500000045</v>
          </cell>
          <cell r="E729" t="str">
            <v>Need to update Smartview on DSG Tab</v>
          </cell>
          <cell r="F729"/>
          <cell r="G729"/>
        </row>
        <row r="730">
          <cell r="C730" t="str">
            <v>DIFFERENCE - THIS MUST BE ZERO</v>
          </cell>
          <cell r="D730">
            <v>-1.862645149230957E-9</v>
          </cell>
          <cell r="E730"/>
          <cell r="F730"/>
          <cell r="G730"/>
          <cell r="H730">
            <v>1008007.6800000593</v>
          </cell>
          <cell r="I730" t="str">
            <v>total on 31/3/25</v>
          </cell>
        </row>
        <row r="731">
          <cell r="D731"/>
          <cell r="E731"/>
          <cell r="F731"/>
          <cell r="G731"/>
          <cell r="H731" t="str">
            <v>action for 2025/26 - check value of virements for budget share and set up new cost centre for loans</v>
          </cell>
        </row>
        <row r="732">
          <cell r="C732" t="str">
            <v>DSG (+over/-under) spend</v>
          </cell>
          <cell r="D732">
            <v>2042236.7800004482</v>
          </cell>
          <cell r="E732" t="str">
            <v>Need to update Smartview on DSG Tab</v>
          </cell>
          <cell r="F732"/>
          <cell r="G732"/>
        </row>
        <row r="733">
          <cell r="C733" t="str">
            <v>DSG Breakdown S/Sheet - DSG controllable</v>
          </cell>
          <cell r="D733">
            <v>2042236.7799999714</v>
          </cell>
          <cell r="E733"/>
          <cell r="F733"/>
          <cell r="G733"/>
        </row>
        <row r="734">
          <cell r="C734" t="str">
            <v>DIFFERENCE - THIS MUST BE ZERO</v>
          </cell>
          <cell r="D734">
            <v>-4.76837158203125E-7</v>
          </cell>
          <cell r="E734"/>
          <cell r="F734"/>
          <cell r="G734"/>
        </row>
        <row r="737">
          <cell r="D737"/>
        </row>
        <row r="738">
          <cell r="D738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6100-4379-4C36-9488-B12ADECDC61F}">
  <sheetPr>
    <pageSetUpPr fitToPage="1"/>
  </sheetPr>
  <dimension ref="A1:L252"/>
  <sheetViews>
    <sheetView zoomScaleNormal="100" workbookViewId="0">
      <pane ySplit="1" topLeftCell="A2" activePane="bottomLeft" state="frozen"/>
      <selection pane="bottomLeft" activeCell="C14" sqref="C14"/>
    </sheetView>
  </sheetViews>
  <sheetFormatPr defaultColWidth="9.08984375" defaultRowHeight="15.5" x14ac:dyDescent="0.35"/>
  <cols>
    <col min="1" max="1" width="5.453125" style="19" customWidth="1"/>
    <col min="2" max="2" width="5" style="19" bestFit="1" customWidth="1"/>
    <col min="3" max="3" width="36.36328125" style="20" bestFit="1" customWidth="1"/>
    <col min="4" max="4" width="10.6328125" style="21" bestFit="1" customWidth="1"/>
    <col min="5" max="5" width="11.36328125" style="21" bestFit="1" customWidth="1"/>
    <col min="6" max="6" width="9.6328125" style="21" bestFit="1" customWidth="1"/>
    <col min="7" max="7" width="10.6328125" style="21" bestFit="1" customWidth="1"/>
    <col min="8" max="8" width="12.08984375" style="21" bestFit="1" customWidth="1"/>
    <col min="9" max="9" width="10.6328125" style="21" bestFit="1" customWidth="1"/>
    <col min="10" max="10" width="11.90625" style="21" customWidth="1"/>
    <col min="11" max="11" width="12.36328125" style="21" bestFit="1" customWidth="1"/>
    <col min="12" max="16384" width="9.08984375" style="4"/>
  </cols>
  <sheetData>
    <row r="1" spans="1:11" ht="68.25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264</v>
      </c>
      <c r="K1" s="2" t="s">
        <v>9</v>
      </c>
    </row>
    <row r="2" spans="1:11" x14ac:dyDescent="0.35">
      <c r="A2" s="5">
        <v>1640</v>
      </c>
      <c r="B2" s="5">
        <v>1000</v>
      </c>
      <c r="C2" s="6" t="s">
        <v>10</v>
      </c>
      <c r="D2" s="7">
        <v>56075.480000000098</v>
      </c>
      <c r="E2" s="7">
        <v>0</v>
      </c>
      <c r="F2" s="7">
        <v>0</v>
      </c>
      <c r="G2" s="7">
        <v>0</v>
      </c>
      <c r="H2" s="7">
        <v>0</v>
      </c>
      <c r="I2" s="7">
        <v>25253</v>
      </c>
      <c r="J2" s="7">
        <v>0</v>
      </c>
      <c r="K2" s="7">
        <v>30822</v>
      </c>
    </row>
    <row r="3" spans="1:11" x14ac:dyDescent="0.35">
      <c r="A3" s="5">
        <v>1642</v>
      </c>
      <c r="B3" s="5">
        <v>1001</v>
      </c>
      <c r="C3" s="6" t="s">
        <v>11</v>
      </c>
      <c r="D3" s="7">
        <v>69562.780000000261</v>
      </c>
      <c r="E3" s="7">
        <v>0</v>
      </c>
      <c r="F3" s="7">
        <v>0</v>
      </c>
      <c r="G3" s="7">
        <v>250</v>
      </c>
      <c r="H3" s="7">
        <v>0</v>
      </c>
      <c r="I3" s="7">
        <v>44047</v>
      </c>
      <c r="J3" s="7">
        <v>21972</v>
      </c>
      <c r="K3" s="7">
        <v>3294</v>
      </c>
    </row>
    <row r="4" spans="1:11" x14ac:dyDescent="0.35">
      <c r="A4" s="8"/>
      <c r="B4" s="8"/>
      <c r="C4" s="9" t="s">
        <v>12</v>
      </c>
      <c r="D4" s="10">
        <f>SUM(D2:D3)</f>
        <v>125638.26000000036</v>
      </c>
      <c r="E4" s="10">
        <f t="shared" ref="E4:K4" si="0">SUM(E2:E3)</f>
        <v>0</v>
      </c>
      <c r="F4" s="10">
        <f t="shared" si="0"/>
        <v>0</v>
      </c>
      <c r="G4" s="10">
        <f t="shared" si="0"/>
        <v>250</v>
      </c>
      <c r="H4" s="10">
        <f t="shared" si="0"/>
        <v>0</v>
      </c>
      <c r="I4" s="10">
        <f t="shared" si="0"/>
        <v>69300</v>
      </c>
      <c r="J4" s="10">
        <f t="shared" si="0"/>
        <v>21972</v>
      </c>
      <c r="K4" s="10">
        <f t="shared" si="0"/>
        <v>34116</v>
      </c>
    </row>
    <row r="5" spans="1:11" x14ac:dyDescent="0.35">
      <c r="A5" s="8"/>
      <c r="B5" s="8"/>
      <c r="C5" s="9"/>
      <c r="D5" s="11"/>
      <c r="E5" s="11"/>
      <c r="F5" s="11"/>
      <c r="G5" s="11"/>
      <c r="H5" s="11"/>
      <c r="I5" s="11"/>
      <c r="J5" s="11"/>
      <c r="K5" s="11"/>
    </row>
    <row r="6" spans="1:11" x14ac:dyDescent="0.35">
      <c r="A6" s="5">
        <v>4750</v>
      </c>
      <c r="B6" s="5">
        <v>3257</v>
      </c>
      <c r="C6" s="6" t="s">
        <v>13</v>
      </c>
      <c r="D6" s="7">
        <v>180612.07999999984</v>
      </c>
      <c r="E6" s="7">
        <v>25735</v>
      </c>
      <c r="F6" s="7">
        <v>45000</v>
      </c>
      <c r="G6" s="7">
        <v>17801</v>
      </c>
      <c r="H6" s="7">
        <v>0</v>
      </c>
      <c r="I6" s="7">
        <v>0</v>
      </c>
      <c r="J6" s="7">
        <v>0</v>
      </c>
      <c r="K6" s="7">
        <v>92076</v>
      </c>
    </row>
    <row r="7" spans="1:11" x14ac:dyDescent="0.35">
      <c r="A7" s="5">
        <v>2842</v>
      </c>
      <c r="B7" s="5">
        <v>3822</v>
      </c>
      <c r="C7" s="6" t="s">
        <v>14</v>
      </c>
      <c r="D7" s="7">
        <v>227994.07999999996</v>
      </c>
      <c r="E7" s="7">
        <v>12878</v>
      </c>
      <c r="F7" s="7">
        <v>5000</v>
      </c>
      <c r="G7" s="7">
        <v>30490</v>
      </c>
      <c r="H7" s="7">
        <v>0</v>
      </c>
      <c r="I7" s="7">
        <v>92198</v>
      </c>
      <c r="J7" s="7">
        <v>77428</v>
      </c>
      <c r="K7" s="7">
        <v>10000</v>
      </c>
    </row>
    <row r="8" spans="1:11" x14ac:dyDescent="0.35">
      <c r="A8" s="5">
        <v>2298</v>
      </c>
      <c r="B8" s="5">
        <v>3024</v>
      </c>
      <c r="C8" s="6" t="s">
        <v>15</v>
      </c>
      <c r="D8" s="7">
        <v>23334.989999999991</v>
      </c>
      <c r="E8" s="7">
        <v>2720</v>
      </c>
      <c r="F8" s="7">
        <v>0</v>
      </c>
      <c r="G8" s="7">
        <v>0</v>
      </c>
      <c r="H8" s="7">
        <v>0</v>
      </c>
      <c r="I8" s="7">
        <v>0</v>
      </c>
      <c r="J8" s="7">
        <v>18615</v>
      </c>
      <c r="K8" s="7">
        <v>2000</v>
      </c>
    </row>
    <row r="9" spans="1:11" x14ac:dyDescent="0.35">
      <c r="A9" s="5">
        <v>3332</v>
      </c>
      <c r="B9" s="5">
        <v>3201</v>
      </c>
      <c r="C9" s="6" t="s">
        <v>16</v>
      </c>
      <c r="D9" s="7">
        <v>52608.410000000382</v>
      </c>
      <c r="E9" s="7">
        <v>0</v>
      </c>
      <c r="F9" s="7">
        <v>6000</v>
      </c>
      <c r="G9" s="7">
        <v>0</v>
      </c>
      <c r="H9" s="7">
        <v>0</v>
      </c>
      <c r="I9" s="7">
        <v>14420</v>
      </c>
      <c r="J9" s="7">
        <v>28517</v>
      </c>
      <c r="K9" s="7">
        <v>3671</v>
      </c>
    </row>
    <row r="10" spans="1:11" x14ac:dyDescent="0.35">
      <c r="A10" s="5">
        <v>2552</v>
      </c>
      <c r="B10" s="5">
        <v>3314</v>
      </c>
      <c r="C10" s="6" t="s">
        <v>17</v>
      </c>
      <c r="D10" s="7">
        <v>96577.870000000112</v>
      </c>
      <c r="E10" s="7">
        <v>0</v>
      </c>
      <c r="F10" s="7">
        <v>0</v>
      </c>
      <c r="G10" s="7">
        <v>511</v>
      </c>
      <c r="H10" s="7">
        <v>0</v>
      </c>
      <c r="I10" s="7">
        <v>0</v>
      </c>
      <c r="J10" s="7">
        <v>96067</v>
      </c>
      <c r="K10" s="7">
        <v>0</v>
      </c>
    </row>
    <row r="11" spans="1:11" x14ac:dyDescent="0.35">
      <c r="A11" s="5">
        <v>1010</v>
      </c>
      <c r="B11" s="5">
        <v>2043</v>
      </c>
      <c r="C11" s="6" t="s">
        <v>18</v>
      </c>
      <c r="D11" s="7">
        <v>102578.88999999978</v>
      </c>
      <c r="E11" s="7">
        <v>0</v>
      </c>
      <c r="F11" s="7">
        <v>0</v>
      </c>
      <c r="G11" s="7">
        <v>42640</v>
      </c>
      <c r="H11" s="7">
        <v>0</v>
      </c>
      <c r="I11" s="7">
        <v>23144</v>
      </c>
      <c r="J11" s="7">
        <v>32585</v>
      </c>
      <c r="K11" s="7">
        <v>4210</v>
      </c>
    </row>
    <row r="12" spans="1:11" x14ac:dyDescent="0.35">
      <c r="A12" s="5">
        <v>1026</v>
      </c>
      <c r="B12" s="5">
        <v>2710</v>
      </c>
      <c r="C12" s="6" t="s">
        <v>19</v>
      </c>
      <c r="D12" s="7">
        <v>67521.540000000095</v>
      </c>
      <c r="E12" s="7">
        <v>0</v>
      </c>
      <c r="F12" s="7">
        <v>6722</v>
      </c>
      <c r="G12" s="7">
        <v>0</v>
      </c>
      <c r="H12" s="7">
        <v>0</v>
      </c>
      <c r="I12" s="7">
        <v>0</v>
      </c>
      <c r="J12" s="7">
        <v>60800</v>
      </c>
      <c r="K12" s="7">
        <v>0</v>
      </c>
    </row>
    <row r="13" spans="1:11" x14ac:dyDescent="0.35">
      <c r="A13" s="5">
        <v>2452</v>
      </c>
      <c r="B13" s="5">
        <v>2579</v>
      </c>
      <c r="C13" s="6" t="s">
        <v>20</v>
      </c>
      <c r="D13" s="7">
        <v>238325.97000000044</v>
      </c>
      <c r="E13" s="7">
        <v>0</v>
      </c>
      <c r="F13" s="7">
        <v>25000</v>
      </c>
      <c r="G13" s="7">
        <v>8355</v>
      </c>
      <c r="H13" s="7">
        <v>5000</v>
      </c>
      <c r="I13" s="7">
        <v>106364</v>
      </c>
      <c r="J13" s="7">
        <v>67512</v>
      </c>
      <c r="K13" s="7">
        <v>26095</v>
      </c>
    </row>
    <row r="14" spans="1:11" x14ac:dyDescent="0.35">
      <c r="A14" s="5">
        <v>2450</v>
      </c>
      <c r="B14" s="5">
        <v>2609</v>
      </c>
      <c r="C14" s="6" t="s">
        <v>21</v>
      </c>
      <c r="D14" s="7">
        <v>143385.84999999963</v>
      </c>
      <c r="E14" s="7">
        <v>0</v>
      </c>
      <c r="F14" s="7">
        <v>20000</v>
      </c>
      <c r="G14" s="7">
        <v>17121</v>
      </c>
      <c r="H14" s="7">
        <v>5000</v>
      </c>
      <c r="I14" s="7">
        <v>68000</v>
      </c>
      <c r="J14" s="7">
        <v>0</v>
      </c>
      <c r="K14" s="7">
        <v>33265</v>
      </c>
    </row>
    <row r="15" spans="1:11" x14ac:dyDescent="0.35">
      <c r="A15" s="5">
        <v>4432</v>
      </c>
      <c r="B15" s="5">
        <v>2088</v>
      </c>
      <c r="C15" s="6" t="s">
        <v>22</v>
      </c>
      <c r="D15" s="7">
        <v>95947.770000000019</v>
      </c>
      <c r="E15" s="7">
        <v>0</v>
      </c>
      <c r="F15" s="7">
        <v>0</v>
      </c>
      <c r="G15" s="7">
        <v>0</v>
      </c>
      <c r="H15" s="7">
        <v>0</v>
      </c>
      <c r="I15" s="7">
        <v>27671</v>
      </c>
      <c r="J15" s="7">
        <v>48277</v>
      </c>
      <c r="K15" s="7">
        <v>20000</v>
      </c>
    </row>
    <row r="16" spans="1:11" x14ac:dyDescent="0.35">
      <c r="A16" s="5">
        <v>2454</v>
      </c>
      <c r="B16" s="5">
        <v>2789</v>
      </c>
      <c r="C16" s="6" t="s">
        <v>23</v>
      </c>
      <c r="D16" s="7">
        <v>63084.000000000233</v>
      </c>
      <c r="E16" s="7">
        <v>0</v>
      </c>
      <c r="F16" s="7">
        <v>0</v>
      </c>
      <c r="G16" s="7">
        <v>0</v>
      </c>
      <c r="H16" s="7">
        <v>0</v>
      </c>
      <c r="I16" s="7">
        <v>39015</v>
      </c>
      <c r="J16" s="7">
        <v>2500</v>
      </c>
      <c r="K16" s="7">
        <v>21569</v>
      </c>
    </row>
    <row r="17" spans="1:11" x14ac:dyDescent="0.35">
      <c r="A17" s="5">
        <v>4200</v>
      </c>
      <c r="B17" s="5">
        <v>2747</v>
      </c>
      <c r="C17" s="6" t="s">
        <v>24</v>
      </c>
      <c r="D17" s="7">
        <v>185219</v>
      </c>
      <c r="E17" s="7">
        <v>16199</v>
      </c>
      <c r="F17" s="7">
        <v>0</v>
      </c>
      <c r="G17" s="7">
        <v>2871</v>
      </c>
      <c r="H17" s="7">
        <v>0</v>
      </c>
      <c r="I17" s="7">
        <v>134149</v>
      </c>
      <c r="J17" s="7">
        <v>0</v>
      </c>
      <c r="K17" s="7">
        <v>32000</v>
      </c>
    </row>
    <row r="18" spans="1:11" x14ac:dyDescent="0.35">
      <c r="A18" s="5">
        <v>1232</v>
      </c>
      <c r="B18" s="5">
        <v>3402</v>
      </c>
      <c r="C18" s="6" t="s">
        <v>25</v>
      </c>
      <c r="D18" s="7">
        <v>55257.169999999925</v>
      </c>
      <c r="E18" s="7">
        <v>0</v>
      </c>
      <c r="F18" s="7">
        <v>0</v>
      </c>
      <c r="G18" s="7">
        <v>4320</v>
      </c>
      <c r="H18" s="7">
        <v>2000</v>
      </c>
      <c r="I18" s="7">
        <v>15685</v>
      </c>
      <c r="J18" s="7">
        <v>28252</v>
      </c>
      <c r="K18" s="7">
        <v>5000</v>
      </c>
    </row>
    <row r="19" spans="1:11" x14ac:dyDescent="0.35">
      <c r="A19" s="5">
        <v>1292</v>
      </c>
      <c r="B19" s="5">
        <v>3309</v>
      </c>
      <c r="C19" s="6" t="s">
        <v>26</v>
      </c>
      <c r="D19" s="7">
        <v>112963.88</v>
      </c>
      <c r="E19" s="7">
        <v>0</v>
      </c>
      <c r="F19" s="7">
        <v>0</v>
      </c>
      <c r="G19" s="7">
        <v>0</v>
      </c>
      <c r="H19" s="7">
        <v>0</v>
      </c>
      <c r="I19" s="7">
        <v>53029</v>
      </c>
      <c r="J19" s="7">
        <v>0</v>
      </c>
      <c r="K19" s="7">
        <v>59935</v>
      </c>
    </row>
    <row r="20" spans="1:11" x14ac:dyDescent="0.35">
      <c r="A20" s="5">
        <v>1300</v>
      </c>
      <c r="B20" s="5">
        <v>3241</v>
      </c>
      <c r="C20" s="6" t="s">
        <v>27</v>
      </c>
      <c r="D20" s="7">
        <v>188867.42000000016</v>
      </c>
      <c r="E20" s="7">
        <v>0</v>
      </c>
      <c r="F20" s="7">
        <v>57218</v>
      </c>
      <c r="G20" s="7">
        <v>0</v>
      </c>
      <c r="H20" s="7">
        <v>0</v>
      </c>
      <c r="I20" s="7">
        <v>0</v>
      </c>
      <c r="J20" s="7">
        <v>131649</v>
      </c>
      <c r="K20" s="7">
        <v>0</v>
      </c>
    </row>
    <row r="21" spans="1:11" x14ac:dyDescent="0.35">
      <c r="A21" s="5">
        <v>2528</v>
      </c>
      <c r="B21" s="5">
        <v>3324</v>
      </c>
      <c r="C21" s="6" t="s">
        <v>28</v>
      </c>
      <c r="D21" s="7">
        <v>17769.070000000065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17769</v>
      </c>
    </row>
    <row r="22" spans="1:11" x14ac:dyDescent="0.35">
      <c r="A22" s="5">
        <v>1696</v>
      </c>
      <c r="B22" s="5">
        <v>3823</v>
      </c>
      <c r="C22" s="6" t="s">
        <v>29</v>
      </c>
      <c r="D22" s="7">
        <v>325483.15000000014</v>
      </c>
      <c r="E22" s="7">
        <v>0</v>
      </c>
      <c r="F22" s="7">
        <v>15593</v>
      </c>
      <c r="G22" s="7">
        <v>6473</v>
      </c>
      <c r="H22" s="7">
        <v>154845</v>
      </c>
      <c r="I22" s="7">
        <v>13496</v>
      </c>
      <c r="J22" s="7">
        <v>0</v>
      </c>
      <c r="K22" s="7">
        <v>135076</v>
      </c>
    </row>
    <row r="23" spans="1:11" x14ac:dyDescent="0.35">
      <c r="A23" s="5">
        <v>1308</v>
      </c>
      <c r="B23" s="5">
        <v>2640</v>
      </c>
      <c r="C23" s="6" t="s">
        <v>30</v>
      </c>
      <c r="D23" s="7">
        <v>150534.6399999999</v>
      </c>
      <c r="E23" s="7">
        <v>0</v>
      </c>
      <c r="F23" s="7">
        <v>0</v>
      </c>
      <c r="G23" s="7">
        <v>8553</v>
      </c>
      <c r="H23" s="7">
        <v>0</v>
      </c>
      <c r="I23" s="7">
        <v>136180</v>
      </c>
      <c r="J23" s="7">
        <v>0</v>
      </c>
      <c r="K23" s="7">
        <v>5802</v>
      </c>
    </row>
    <row r="24" spans="1:11" x14ac:dyDescent="0.35">
      <c r="A24" s="5">
        <v>1324</v>
      </c>
      <c r="B24" s="5">
        <v>2659</v>
      </c>
      <c r="C24" s="6" t="s">
        <v>31</v>
      </c>
      <c r="D24" s="7">
        <v>58311.929999999702</v>
      </c>
      <c r="E24" s="7">
        <v>18856</v>
      </c>
      <c r="F24" s="7">
        <v>7210</v>
      </c>
      <c r="G24" s="7">
        <v>6753</v>
      </c>
      <c r="H24" s="7">
        <v>0</v>
      </c>
      <c r="I24" s="7">
        <v>18493</v>
      </c>
      <c r="J24" s="7">
        <v>0</v>
      </c>
      <c r="K24" s="7">
        <v>7000</v>
      </c>
    </row>
    <row r="25" spans="1:11" x14ac:dyDescent="0.35">
      <c r="A25" s="5">
        <v>1340</v>
      </c>
      <c r="B25" s="5">
        <v>3018</v>
      </c>
      <c r="C25" s="6" t="s">
        <v>32</v>
      </c>
      <c r="D25" s="7">
        <v>222799.48999999976</v>
      </c>
      <c r="E25" s="7">
        <v>8740</v>
      </c>
      <c r="F25" s="7">
        <v>25000</v>
      </c>
      <c r="G25" s="7">
        <v>0</v>
      </c>
      <c r="H25" s="7">
        <v>0</v>
      </c>
      <c r="I25" s="7">
        <v>49711</v>
      </c>
      <c r="J25" s="7">
        <v>123348</v>
      </c>
      <c r="K25" s="7">
        <v>16000</v>
      </c>
    </row>
    <row r="26" spans="1:11" x14ac:dyDescent="0.35">
      <c r="A26" s="5">
        <v>1348</v>
      </c>
      <c r="B26" s="5">
        <v>2044</v>
      </c>
      <c r="C26" s="6" t="s">
        <v>33</v>
      </c>
      <c r="D26" s="7">
        <v>53035.469999999972</v>
      </c>
      <c r="E26" s="7">
        <v>0</v>
      </c>
      <c r="F26" s="7">
        <v>0</v>
      </c>
      <c r="G26" s="7">
        <v>3026</v>
      </c>
      <c r="H26" s="7">
        <v>0</v>
      </c>
      <c r="I26" s="7">
        <v>21932</v>
      </c>
      <c r="J26" s="7">
        <v>15000</v>
      </c>
      <c r="K26" s="7">
        <v>13077</v>
      </c>
    </row>
    <row r="27" spans="1:11" x14ac:dyDescent="0.35">
      <c r="A27" s="5">
        <v>1460</v>
      </c>
      <c r="B27" s="5">
        <v>2068</v>
      </c>
      <c r="C27" s="6" t="s">
        <v>34</v>
      </c>
      <c r="D27" s="7">
        <v>248352.66999999993</v>
      </c>
      <c r="E27" s="7">
        <v>0</v>
      </c>
      <c r="F27" s="7">
        <v>0</v>
      </c>
      <c r="G27" s="7">
        <v>28013</v>
      </c>
      <c r="H27" s="7">
        <v>0</v>
      </c>
      <c r="I27" s="7">
        <v>33500</v>
      </c>
      <c r="J27" s="7">
        <v>136840</v>
      </c>
      <c r="K27" s="7">
        <v>50000</v>
      </c>
    </row>
    <row r="28" spans="1:11" x14ac:dyDescent="0.35">
      <c r="A28" s="5">
        <v>1251</v>
      </c>
      <c r="B28" s="5">
        <v>2015</v>
      </c>
      <c r="C28" s="6" t="s">
        <v>35</v>
      </c>
      <c r="D28" s="7">
        <v>499514.56000000006</v>
      </c>
      <c r="E28" s="7">
        <v>0</v>
      </c>
      <c r="F28" s="7">
        <v>0</v>
      </c>
      <c r="G28" s="7">
        <v>27046</v>
      </c>
      <c r="H28" s="7">
        <v>0</v>
      </c>
      <c r="I28" s="7">
        <v>118939</v>
      </c>
      <c r="J28" s="7">
        <v>71948</v>
      </c>
      <c r="K28" s="7">
        <v>281582</v>
      </c>
    </row>
    <row r="29" spans="1:11" x14ac:dyDescent="0.35">
      <c r="A29" s="5">
        <v>1814</v>
      </c>
      <c r="B29" s="5">
        <v>5280</v>
      </c>
      <c r="C29" s="6" t="s">
        <v>36</v>
      </c>
      <c r="D29" s="7">
        <v>244366.69999999995</v>
      </c>
      <c r="E29" s="7">
        <v>0</v>
      </c>
      <c r="F29" s="7">
        <v>0</v>
      </c>
      <c r="G29" s="7">
        <v>28715</v>
      </c>
      <c r="H29" s="7">
        <v>0</v>
      </c>
      <c r="I29" s="7">
        <v>89591</v>
      </c>
      <c r="J29" s="7">
        <v>126061</v>
      </c>
      <c r="K29" s="7">
        <v>0</v>
      </c>
    </row>
    <row r="30" spans="1:11" x14ac:dyDescent="0.35">
      <c r="A30" s="5">
        <v>1476</v>
      </c>
      <c r="B30" s="5">
        <v>5252</v>
      </c>
      <c r="C30" s="6" t="s">
        <v>37</v>
      </c>
      <c r="D30" s="7">
        <v>188988.90000000014</v>
      </c>
      <c r="E30" s="7">
        <v>0</v>
      </c>
      <c r="F30" s="7">
        <v>53831</v>
      </c>
      <c r="G30" s="7">
        <v>20445</v>
      </c>
      <c r="H30" s="7">
        <v>5528</v>
      </c>
      <c r="I30" s="7">
        <v>55597</v>
      </c>
      <c r="J30" s="7">
        <v>33588</v>
      </c>
      <c r="K30" s="7">
        <v>20000</v>
      </c>
    </row>
    <row r="31" spans="1:11" x14ac:dyDescent="0.35">
      <c r="A31" s="5">
        <v>4856</v>
      </c>
      <c r="B31" s="5">
        <v>2069</v>
      </c>
      <c r="C31" s="6" t="s">
        <v>38</v>
      </c>
      <c r="D31" s="7">
        <v>98457.979999999865</v>
      </c>
      <c r="E31" s="7">
        <v>7883</v>
      </c>
      <c r="F31" s="7">
        <v>11583</v>
      </c>
      <c r="G31" s="7">
        <v>9885</v>
      </c>
      <c r="H31" s="7">
        <v>0</v>
      </c>
      <c r="I31" s="7">
        <v>50564</v>
      </c>
      <c r="J31" s="7">
        <v>18543</v>
      </c>
      <c r="K31" s="7">
        <v>0</v>
      </c>
    </row>
    <row r="32" spans="1:11" x14ac:dyDescent="0.35">
      <c r="A32" s="5">
        <v>4854</v>
      </c>
      <c r="B32" s="5">
        <v>2073</v>
      </c>
      <c r="C32" s="6" t="s">
        <v>39</v>
      </c>
      <c r="D32" s="7">
        <v>23116.329999999842</v>
      </c>
      <c r="E32" s="7">
        <v>0</v>
      </c>
      <c r="F32" s="7">
        <v>0</v>
      </c>
      <c r="G32" s="7">
        <v>0</v>
      </c>
      <c r="H32" s="7">
        <v>0</v>
      </c>
      <c r="I32" s="7">
        <v>21396</v>
      </c>
      <c r="J32" s="7">
        <v>0</v>
      </c>
      <c r="K32" s="7">
        <v>1720</v>
      </c>
    </row>
    <row r="33" spans="1:11" x14ac:dyDescent="0.35">
      <c r="A33" s="5">
        <v>1504</v>
      </c>
      <c r="B33" s="5">
        <v>2310</v>
      </c>
      <c r="C33" s="6" t="s">
        <v>40</v>
      </c>
      <c r="D33" s="7">
        <v>262116.36999999965</v>
      </c>
      <c r="E33" s="7">
        <v>0</v>
      </c>
      <c r="F33" s="7">
        <v>0</v>
      </c>
      <c r="G33" s="7">
        <v>14773</v>
      </c>
      <c r="H33" s="7">
        <v>30000</v>
      </c>
      <c r="I33" s="7">
        <v>0</v>
      </c>
      <c r="J33" s="7">
        <v>2577</v>
      </c>
      <c r="K33" s="7">
        <v>214766</v>
      </c>
    </row>
    <row r="34" spans="1:11" x14ac:dyDescent="0.35">
      <c r="A34" s="5">
        <v>1254</v>
      </c>
      <c r="B34" s="5">
        <v>5236</v>
      </c>
      <c r="C34" s="6" t="s">
        <v>41</v>
      </c>
      <c r="D34" s="7">
        <v>260645.15000000014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260645</v>
      </c>
    </row>
    <row r="35" spans="1:11" x14ac:dyDescent="0.35">
      <c r="A35" s="5">
        <v>1560</v>
      </c>
      <c r="B35" s="5">
        <v>3103</v>
      </c>
      <c r="C35" s="6" t="s">
        <v>42</v>
      </c>
      <c r="D35" s="7">
        <v>-3962.640000000014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-3963</v>
      </c>
    </row>
    <row r="36" spans="1:11" x14ac:dyDescent="0.35">
      <c r="A36" s="5">
        <v>1564</v>
      </c>
      <c r="B36" s="5">
        <v>2751</v>
      </c>
      <c r="C36" s="6" t="s">
        <v>43</v>
      </c>
      <c r="D36" s="7">
        <v>270764.14000000025</v>
      </c>
      <c r="E36" s="7">
        <v>0</v>
      </c>
      <c r="F36" s="7">
        <v>5000</v>
      </c>
      <c r="G36" s="7">
        <v>14214</v>
      </c>
      <c r="H36" s="7">
        <v>68981</v>
      </c>
      <c r="I36" s="7">
        <v>19513</v>
      </c>
      <c r="J36" s="7">
        <v>116769</v>
      </c>
      <c r="K36" s="7">
        <v>46287</v>
      </c>
    </row>
    <row r="37" spans="1:11" x14ac:dyDescent="0.35">
      <c r="A37" s="5">
        <v>1562</v>
      </c>
      <c r="B37" s="5">
        <v>2311</v>
      </c>
      <c r="C37" s="6" t="s">
        <v>44</v>
      </c>
      <c r="D37" s="7">
        <v>139955.23000000001</v>
      </c>
      <c r="E37" s="7">
        <v>1453</v>
      </c>
      <c r="F37" s="7">
        <v>17555</v>
      </c>
      <c r="G37" s="7">
        <v>0</v>
      </c>
      <c r="H37" s="7">
        <v>0</v>
      </c>
      <c r="I37" s="7">
        <v>46183</v>
      </c>
      <c r="J37" s="7">
        <v>0</v>
      </c>
      <c r="K37" s="7">
        <v>74764</v>
      </c>
    </row>
    <row r="38" spans="1:11" x14ac:dyDescent="0.35">
      <c r="A38" s="5">
        <v>1646</v>
      </c>
      <c r="B38" s="5">
        <v>5249</v>
      </c>
      <c r="C38" s="6" t="s">
        <v>45</v>
      </c>
      <c r="D38" s="7">
        <v>67227.439999999711</v>
      </c>
      <c r="E38" s="7">
        <v>0</v>
      </c>
      <c r="F38" s="7">
        <v>0</v>
      </c>
      <c r="G38" s="7">
        <v>0</v>
      </c>
      <c r="H38" s="7">
        <v>0</v>
      </c>
      <c r="I38" s="7">
        <v>6745</v>
      </c>
      <c r="J38" s="7">
        <v>42030</v>
      </c>
      <c r="K38" s="7">
        <v>18452</v>
      </c>
    </row>
    <row r="39" spans="1:11" x14ac:dyDescent="0.35">
      <c r="A39" s="5">
        <v>1643</v>
      </c>
      <c r="B39" s="5">
        <v>3826</v>
      </c>
      <c r="C39" s="6" t="s">
        <v>46</v>
      </c>
      <c r="D39" s="7">
        <v>72254.000000000233</v>
      </c>
      <c r="E39" s="7">
        <v>0</v>
      </c>
      <c r="F39" s="7">
        <v>0</v>
      </c>
      <c r="G39" s="7">
        <v>0</v>
      </c>
      <c r="H39" s="7">
        <v>0</v>
      </c>
      <c r="I39" s="7">
        <v>64254</v>
      </c>
      <c r="J39" s="7">
        <v>0</v>
      </c>
      <c r="K39" s="7">
        <v>8000</v>
      </c>
    </row>
    <row r="40" spans="1:11" x14ac:dyDescent="0.35">
      <c r="A40" s="5">
        <v>1634</v>
      </c>
      <c r="B40" s="5">
        <v>3019</v>
      </c>
      <c r="C40" s="6" t="s">
        <v>47</v>
      </c>
      <c r="D40" s="7">
        <v>63105.160000000149</v>
      </c>
      <c r="E40" s="7">
        <v>0</v>
      </c>
      <c r="F40" s="7">
        <v>0</v>
      </c>
      <c r="G40" s="7">
        <v>0</v>
      </c>
      <c r="H40" s="7">
        <v>0</v>
      </c>
      <c r="I40" s="7">
        <v>-981</v>
      </c>
      <c r="J40" s="7">
        <v>6842</v>
      </c>
      <c r="K40" s="7">
        <v>57244</v>
      </c>
    </row>
    <row r="41" spans="1:11" x14ac:dyDescent="0.35">
      <c r="A41" s="5">
        <v>2844</v>
      </c>
      <c r="B41" s="5">
        <v>5261</v>
      </c>
      <c r="C41" s="6" t="s">
        <v>48</v>
      </c>
      <c r="D41" s="7">
        <v>339220.5700000003</v>
      </c>
      <c r="E41" s="7">
        <v>0</v>
      </c>
      <c r="F41" s="7">
        <v>35000</v>
      </c>
      <c r="G41" s="7">
        <v>19838</v>
      </c>
      <c r="H41" s="7">
        <v>0</v>
      </c>
      <c r="I41" s="7">
        <v>119383</v>
      </c>
      <c r="J41" s="7">
        <v>65000</v>
      </c>
      <c r="K41" s="7">
        <v>100000</v>
      </c>
    </row>
    <row r="42" spans="1:11" x14ac:dyDescent="0.35">
      <c r="A42" s="5">
        <v>4816</v>
      </c>
      <c r="B42" s="5">
        <v>2330</v>
      </c>
      <c r="C42" s="6" t="s">
        <v>49</v>
      </c>
      <c r="D42" s="7">
        <v>295842.12000000034</v>
      </c>
      <c r="E42" s="7">
        <v>24156</v>
      </c>
      <c r="F42" s="7">
        <v>50000</v>
      </c>
      <c r="G42" s="7">
        <v>10185</v>
      </c>
      <c r="H42" s="7">
        <v>0</v>
      </c>
      <c r="I42" s="7">
        <v>50000</v>
      </c>
      <c r="J42" s="7">
        <v>100000</v>
      </c>
      <c r="K42" s="7">
        <v>61501</v>
      </c>
    </row>
    <row r="43" spans="1:11" x14ac:dyDescent="0.35">
      <c r="A43" s="5">
        <v>1760</v>
      </c>
      <c r="B43" s="5">
        <v>3795</v>
      </c>
      <c r="C43" s="6" t="s">
        <v>50</v>
      </c>
      <c r="D43" s="7">
        <v>63061.40000000014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63061</v>
      </c>
      <c r="K43" s="7">
        <v>0</v>
      </c>
    </row>
    <row r="44" spans="1:11" x14ac:dyDescent="0.35">
      <c r="A44" s="5">
        <v>2706</v>
      </c>
      <c r="B44" s="5">
        <v>2082</v>
      </c>
      <c r="C44" s="6" t="s">
        <v>51</v>
      </c>
      <c r="D44" s="7">
        <v>556649.35999999987</v>
      </c>
      <c r="E44" s="7">
        <v>0</v>
      </c>
      <c r="F44" s="7">
        <v>50000</v>
      </c>
      <c r="G44" s="7">
        <v>0</v>
      </c>
      <c r="H44" s="7">
        <v>0</v>
      </c>
      <c r="I44" s="7">
        <v>110079</v>
      </c>
      <c r="J44" s="7">
        <v>321570</v>
      </c>
      <c r="K44" s="7">
        <v>75000</v>
      </c>
    </row>
    <row r="45" spans="1:11" x14ac:dyDescent="0.35">
      <c r="A45" s="5">
        <v>2708</v>
      </c>
      <c r="B45" s="5">
        <v>3501</v>
      </c>
      <c r="C45" s="6" t="s">
        <v>52</v>
      </c>
      <c r="D45" s="7">
        <v>169814.5299999998</v>
      </c>
      <c r="E45" s="7">
        <v>0</v>
      </c>
      <c r="F45" s="7">
        <v>29420</v>
      </c>
      <c r="G45" s="7">
        <v>0</v>
      </c>
      <c r="H45" s="7">
        <v>0</v>
      </c>
      <c r="I45" s="7">
        <v>98140</v>
      </c>
      <c r="J45" s="7">
        <v>19133</v>
      </c>
      <c r="K45" s="7">
        <v>23122</v>
      </c>
    </row>
    <row r="46" spans="1:11" x14ac:dyDescent="0.35">
      <c r="A46" s="5">
        <v>1802</v>
      </c>
      <c r="B46" s="5">
        <v>2720</v>
      </c>
      <c r="C46" s="6" t="s">
        <v>53</v>
      </c>
      <c r="D46" s="7">
        <v>59513.34999999986</v>
      </c>
      <c r="E46" s="7">
        <v>0</v>
      </c>
      <c r="F46" s="7">
        <v>10185</v>
      </c>
      <c r="G46" s="7">
        <v>0</v>
      </c>
      <c r="H46" s="7">
        <v>0</v>
      </c>
      <c r="I46" s="7">
        <v>0</v>
      </c>
      <c r="J46" s="7">
        <v>49328</v>
      </c>
      <c r="K46" s="7">
        <v>0</v>
      </c>
    </row>
    <row r="47" spans="1:11" x14ac:dyDescent="0.35">
      <c r="A47" s="5">
        <v>1950</v>
      </c>
      <c r="B47" s="5">
        <v>2590</v>
      </c>
      <c r="C47" s="6" t="s">
        <v>54</v>
      </c>
      <c r="D47" s="7">
        <v>129955.44999999984</v>
      </c>
      <c r="E47" s="7">
        <v>0</v>
      </c>
      <c r="F47" s="7">
        <v>10000</v>
      </c>
      <c r="G47" s="7">
        <v>0</v>
      </c>
      <c r="H47" s="7">
        <v>0</v>
      </c>
      <c r="I47" s="7">
        <v>34373</v>
      </c>
      <c r="J47" s="7">
        <v>50500</v>
      </c>
      <c r="K47" s="7">
        <v>35082</v>
      </c>
    </row>
    <row r="48" spans="1:11" x14ac:dyDescent="0.35">
      <c r="A48" s="5">
        <v>4146</v>
      </c>
      <c r="B48" s="5">
        <v>5265</v>
      </c>
      <c r="C48" s="6" t="s">
        <v>55</v>
      </c>
      <c r="D48" s="7">
        <v>82650.739999999991</v>
      </c>
      <c r="E48" s="7">
        <v>0</v>
      </c>
      <c r="F48" s="7">
        <v>0</v>
      </c>
      <c r="G48" s="7">
        <v>0</v>
      </c>
      <c r="H48" s="7">
        <v>0</v>
      </c>
      <c r="I48" s="7">
        <v>54300</v>
      </c>
      <c r="J48" s="7">
        <v>28351</v>
      </c>
      <c r="K48" s="7">
        <v>0</v>
      </c>
    </row>
    <row r="49" spans="1:12" x14ac:dyDescent="0.35">
      <c r="A49" s="5">
        <v>1974</v>
      </c>
      <c r="B49" s="5">
        <v>3123</v>
      </c>
      <c r="C49" s="6" t="s">
        <v>56</v>
      </c>
      <c r="D49" s="7">
        <v>161838.2799999998</v>
      </c>
      <c r="E49" s="7">
        <v>0</v>
      </c>
      <c r="F49" s="7">
        <v>0</v>
      </c>
      <c r="G49" s="7">
        <v>8750</v>
      </c>
      <c r="H49" s="7">
        <v>0</v>
      </c>
      <c r="I49" s="7">
        <v>13557</v>
      </c>
      <c r="J49" s="7">
        <v>108000</v>
      </c>
      <c r="K49" s="7">
        <v>31531</v>
      </c>
    </row>
    <row r="50" spans="1:12" x14ac:dyDescent="0.35">
      <c r="A50" s="5">
        <v>1966</v>
      </c>
      <c r="B50" s="5">
        <v>3020</v>
      </c>
      <c r="C50" s="6" t="s">
        <v>57</v>
      </c>
      <c r="D50" s="7">
        <v>222441.26</v>
      </c>
      <c r="E50" s="7">
        <v>0</v>
      </c>
      <c r="F50" s="7">
        <v>12608</v>
      </c>
      <c r="G50" s="7">
        <v>0</v>
      </c>
      <c r="H50" s="7">
        <v>0</v>
      </c>
      <c r="I50" s="7">
        <v>50702</v>
      </c>
      <c r="J50" s="7">
        <v>0</v>
      </c>
      <c r="K50" s="7">
        <v>159131</v>
      </c>
    </row>
    <row r="51" spans="1:12" x14ac:dyDescent="0.35">
      <c r="A51" s="5">
        <v>2070</v>
      </c>
      <c r="B51" s="5">
        <v>2779</v>
      </c>
      <c r="C51" s="6" t="s">
        <v>58</v>
      </c>
      <c r="D51" s="7">
        <v>32015.359999999637</v>
      </c>
      <c r="E51" s="7">
        <v>0</v>
      </c>
      <c r="F51" s="7">
        <v>0</v>
      </c>
      <c r="G51" s="7">
        <v>8894</v>
      </c>
      <c r="H51" s="7">
        <v>0</v>
      </c>
      <c r="I51" s="7">
        <v>13816</v>
      </c>
      <c r="J51" s="7">
        <v>0</v>
      </c>
      <c r="K51" s="7">
        <v>9305</v>
      </c>
    </row>
    <row r="52" spans="1:12" x14ac:dyDescent="0.35">
      <c r="A52" s="5">
        <v>2092</v>
      </c>
      <c r="B52" s="5">
        <v>3022</v>
      </c>
      <c r="C52" s="6" t="s">
        <v>59</v>
      </c>
      <c r="D52" s="7">
        <v>79890.750000000116</v>
      </c>
      <c r="E52" s="7">
        <v>0</v>
      </c>
      <c r="F52" s="7">
        <v>3057</v>
      </c>
      <c r="G52" s="7">
        <v>12265</v>
      </c>
      <c r="H52" s="7">
        <v>0</v>
      </c>
      <c r="I52" s="7">
        <v>21297</v>
      </c>
      <c r="J52" s="7">
        <v>43272</v>
      </c>
      <c r="K52" s="7">
        <v>0</v>
      </c>
    </row>
    <row r="53" spans="1:12" x14ac:dyDescent="0.35">
      <c r="A53" s="5">
        <v>2102</v>
      </c>
      <c r="B53" s="5">
        <v>2729</v>
      </c>
      <c r="C53" s="6" t="s">
        <v>60</v>
      </c>
      <c r="D53" s="7">
        <v>83626.499999999767</v>
      </c>
      <c r="E53" s="7">
        <v>12083</v>
      </c>
      <c r="F53" s="7">
        <v>71544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spans="1:12" s="22" customFormat="1" x14ac:dyDescent="0.35">
      <c r="A54" s="5">
        <v>3704</v>
      </c>
      <c r="B54" s="5">
        <v>2656</v>
      </c>
      <c r="C54" s="6" t="s">
        <v>61</v>
      </c>
      <c r="D54" s="7">
        <v>259519.62</v>
      </c>
      <c r="E54" s="7">
        <v>-4379</v>
      </c>
      <c r="F54" s="7">
        <v>0</v>
      </c>
      <c r="G54" s="7">
        <v>2864</v>
      </c>
      <c r="H54" s="7">
        <v>4341</v>
      </c>
      <c r="I54" s="7">
        <v>96866</v>
      </c>
      <c r="J54" s="7">
        <v>136578</v>
      </c>
      <c r="K54" s="7">
        <v>23250</v>
      </c>
      <c r="L54" s="4"/>
    </row>
    <row r="55" spans="1:12" x14ac:dyDescent="0.35">
      <c r="A55" s="5">
        <v>2114</v>
      </c>
      <c r="B55" s="5">
        <v>3224</v>
      </c>
      <c r="C55" s="6" t="s">
        <v>62</v>
      </c>
      <c r="D55" s="7">
        <v>118988.92000000016</v>
      </c>
      <c r="E55" s="7">
        <v>0</v>
      </c>
      <c r="F55" s="7">
        <v>0</v>
      </c>
      <c r="G55" s="7">
        <v>9391</v>
      </c>
      <c r="H55" s="7">
        <v>0</v>
      </c>
      <c r="I55" s="7">
        <v>62917</v>
      </c>
      <c r="J55" s="7">
        <v>0</v>
      </c>
      <c r="K55" s="7">
        <v>46681</v>
      </c>
    </row>
    <row r="56" spans="1:12" x14ac:dyDescent="0.35">
      <c r="A56" s="5">
        <v>2122</v>
      </c>
      <c r="B56" s="5">
        <v>5259</v>
      </c>
      <c r="C56" s="6" t="s">
        <v>63</v>
      </c>
      <c r="D56" s="7">
        <v>138613.80000000005</v>
      </c>
      <c r="E56" s="7">
        <v>0</v>
      </c>
      <c r="F56" s="7">
        <v>50000</v>
      </c>
      <c r="G56" s="7">
        <v>9225</v>
      </c>
      <c r="H56" s="7">
        <v>0</v>
      </c>
      <c r="I56" s="7">
        <v>49389</v>
      </c>
      <c r="J56" s="7">
        <v>0</v>
      </c>
      <c r="K56" s="7">
        <v>30000</v>
      </c>
    </row>
    <row r="57" spans="1:12" x14ac:dyDescent="0.35">
      <c r="A57" s="5">
        <v>2160</v>
      </c>
      <c r="B57" s="5">
        <v>5272</v>
      </c>
      <c r="C57" s="6" t="s">
        <v>64</v>
      </c>
      <c r="D57" s="7">
        <v>536523.97000000067</v>
      </c>
      <c r="E57" s="7">
        <v>0</v>
      </c>
      <c r="F57" s="7">
        <v>23086</v>
      </c>
      <c r="G57" s="7">
        <v>4306</v>
      </c>
      <c r="H57" s="7">
        <v>0</v>
      </c>
      <c r="I57" s="7">
        <v>256494</v>
      </c>
      <c r="J57" s="7">
        <v>242638</v>
      </c>
      <c r="K57" s="7">
        <v>10000</v>
      </c>
    </row>
    <row r="58" spans="1:12" x14ac:dyDescent="0.35">
      <c r="A58" s="5">
        <v>2176</v>
      </c>
      <c r="B58" s="5">
        <v>3215</v>
      </c>
      <c r="C58" s="6" t="s">
        <v>65</v>
      </c>
      <c r="D58" s="7">
        <v>130967.14000000001</v>
      </c>
      <c r="E58" s="7">
        <v>0</v>
      </c>
      <c r="F58" s="7">
        <v>3000</v>
      </c>
      <c r="G58" s="7">
        <v>106</v>
      </c>
      <c r="H58" s="7">
        <v>10000</v>
      </c>
      <c r="I58" s="7">
        <v>18028</v>
      </c>
      <c r="J58" s="7">
        <v>92833</v>
      </c>
      <c r="K58" s="7">
        <v>7000</v>
      </c>
    </row>
    <row r="59" spans="1:12" x14ac:dyDescent="0.35">
      <c r="A59" s="5">
        <v>3706</v>
      </c>
      <c r="B59" s="5">
        <v>2821</v>
      </c>
      <c r="C59" s="6" t="s">
        <v>66</v>
      </c>
      <c r="D59" s="7">
        <v>309836.58000000031</v>
      </c>
      <c r="E59" s="7">
        <v>0</v>
      </c>
      <c r="F59" s="7">
        <v>0</v>
      </c>
      <c r="G59" s="7">
        <v>0</v>
      </c>
      <c r="H59" s="7">
        <v>0</v>
      </c>
      <c r="I59" s="7">
        <v>21683</v>
      </c>
      <c r="J59" s="7">
        <v>200000</v>
      </c>
      <c r="K59" s="7">
        <v>88154</v>
      </c>
    </row>
    <row r="60" spans="1:12" x14ac:dyDescent="0.35">
      <c r="A60" s="5">
        <v>2184</v>
      </c>
      <c r="B60" s="5">
        <v>3021</v>
      </c>
      <c r="C60" s="6" t="s">
        <v>67</v>
      </c>
      <c r="D60" s="7">
        <v>166996.5</v>
      </c>
      <c r="E60" s="7">
        <v>0</v>
      </c>
      <c r="F60" s="7">
        <v>22390</v>
      </c>
      <c r="G60" s="7">
        <v>11047</v>
      </c>
      <c r="H60" s="7">
        <v>0</v>
      </c>
      <c r="I60" s="7">
        <v>97012</v>
      </c>
      <c r="J60" s="7">
        <v>0</v>
      </c>
      <c r="K60" s="7">
        <v>36548</v>
      </c>
    </row>
    <row r="61" spans="1:12" x14ac:dyDescent="0.35">
      <c r="A61" s="5">
        <v>2192</v>
      </c>
      <c r="B61" s="5">
        <v>5220</v>
      </c>
      <c r="C61" s="6" t="s">
        <v>68</v>
      </c>
      <c r="D61" s="7">
        <v>95432.699999999953</v>
      </c>
      <c r="E61" s="7">
        <v>0</v>
      </c>
      <c r="F61" s="7">
        <v>0</v>
      </c>
      <c r="G61" s="7">
        <v>13954</v>
      </c>
      <c r="H61" s="7">
        <v>0</v>
      </c>
      <c r="I61" s="7">
        <v>63479</v>
      </c>
      <c r="J61" s="7">
        <v>15000</v>
      </c>
      <c r="K61" s="7">
        <v>3000</v>
      </c>
    </row>
    <row r="62" spans="1:12" x14ac:dyDescent="0.35">
      <c r="A62" s="5">
        <v>4140</v>
      </c>
      <c r="B62" s="5">
        <v>5200</v>
      </c>
      <c r="C62" s="6" t="s">
        <v>69</v>
      </c>
      <c r="D62" s="7">
        <v>202201.23999999953</v>
      </c>
      <c r="E62" s="7">
        <v>10078</v>
      </c>
      <c r="F62" s="7">
        <v>0</v>
      </c>
      <c r="G62" s="7">
        <v>27112</v>
      </c>
      <c r="H62" s="7">
        <v>50000</v>
      </c>
      <c r="I62" s="7">
        <v>26040</v>
      </c>
      <c r="J62" s="7">
        <v>50000</v>
      </c>
      <c r="K62" s="7">
        <v>38971</v>
      </c>
    </row>
    <row r="63" spans="1:12" x14ac:dyDescent="0.35">
      <c r="A63" s="5">
        <v>2200</v>
      </c>
      <c r="B63" s="5">
        <v>3244</v>
      </c>
      <c r="C63" s="6" t="s">
        <v>70</v>
      </c>
      <c r="D63" s="7">
        <v>255453.76999999955</v>
      </c>
      <c r="E63" s="7">
        <v>33934</v>
      </c>
      <c r="F63" s="7">
        <v>140000</v>
      </c>
      <c r="G63" s="7">
        <v>5308</v>
      </c>
      <c r="H63" s="7">
        <v>0</v>
      </c>
      <c r="I63" s="7">
        <v>50000</v>
      </c>
      <c r="J63" s="7">
        <v>0</v>
      </c>
      <c r="K63" s="7">
        <v>26212</v>
      </c>
    </row>
    <row r="64" spans="1:12" x14ac:dyDescent="0.35">
      <c r="A64" s="5">
        <v>3254</v>
      </c>
      <c r="B64" s="5">
        <v>5274</v>
      </c>
      <c r="C64" s="6" t="s">
        <v>71</v>
      </c>
      <c r="D64" s="7">
        <v>207842.60999999987</v>
      </c>
      <c r="E64" s="7">
        <v>0</v>
      </c>
      <c r="F64" s="7">
        <v>0</v>
      </c>
      <c r="G64" s="7">
        <v>22961</v>
      </c>
      <c r="H64" s="7">
        <v>0</v>
      </c>
      <c r="I64" s="7">
        <v>25882</v>
      </c>
      <c r="J64" s="7">
        <v>126000</v>
      </c>
      <c r="K64" s="7">
        <v>33000</v>
      </c>
    </row>
    <row r="65" spans="1:11" x14ac:dyDescent="0.35">
      <c r="A65" s="5">
        <v>2211</v>
      </c>
      <c r="B65" s="5">
        <v>3837</v>
      </c>
      <c r="C65" s="6" t="s">
        <v>72</v>
      </c>
      <c r="D65" s="7">
        <v>144548.56000000075</v>
      </c>
      <c r="E65" s="7">
        <v>0</v>
      </c>
      <c r="F65" s="7">
        <v>0</v>
      </c>
      <c r="G65" s="7">
        <v>0</v>
      </c>
      <c r="H65" s="7">
        <v>0</v>
      </c>
      <c r="I65" s="7">
        <v>44549</v>
      </c>
      <c r="J65" s="7">
        <v>0</v>
      </c>
      <c r="K65" s="7">
        <v>100000</v>
      </c>
    </row>
    <row r="66" spans="1:11" x14ac:dyDescent="0.35">
      <c r="A66" s="5">
        <v>3590</v>
      </c>
      <c r="B66" s="5">
        <v>2798</v>
      </c>
      <c r="C66" s="6" t="s">
        <v>73</v>
      </c>
      <c r="D66" s="7">
        <v>638774.71000000066</v>
      </c>
      <c r="E66" s="7">
        <v>38758</v>
      </c>
      <c r="F66" s="7">
        <v>0</v>
      </c>
      <c r="G66" s="7">
        <v>92922</v>
      </c>
      <c r="H66" s="7">
        <v>0</v>
      </c>
      <c r="I66" s="7">
        <v>265569</v>
      </c>
      <c r="J66" s="7">
        <v>241526</v>
      </c>
      <c r="K66" s="7">
        <v>0</v>
      </c>
    </row>
    <row r="67" spans="1:11" x14ac:dyDescent="0.35">
      <c r="A67" s="5">
        <v>2250</v>
      </c>
      <c r="B67" s="5">
        <v>3700</v>
      </c>
      <c r="C67" s="6" t="s">
        <v>74</v>
      </c>
      <c r="D67" s="7">
        <v>99351.35999999987</v>
      </c>
      <c r="E67" s="7">
        <v>10144</v>
      </c>
      <c r="F67" s="7">
        <v>0</v>
      </c>
      <c r="G67" s="7">
        <v>0</v>
      </c>
      <c r="H67" s="7">
        <v>0</v>
      </c>
      <c r="I67" s="7">
        <v>15839</v>
      </c>
      <c r="J67" s="7">
        <v>50161</v>
      </c>
      <c r="K67" s="7">
        <v>23207</v>
      </c>
    </row>
    <row r="68" spans="1:11" x14ac:dyDescent="0.35">
      <c r="A68" s="5">
        <v>2266</v>
      </c>
      <c r="B68" s="5">
        <v>2510</v>
      </c>
      <c r="C68" s="6" t="s">
        <v>75</v>
      </c>
      <c r="D68" s="7">
        <v>323694.51000000047</v>
      </c>
      <c r="E68" s="7">
        <v>12694</v>
      </c>
      <c r="F68" s="7">
        <v>0</v>
      </c>
      <c r="G68" s="7">
        <v>16069</v>
      </c>
      <c r="H68" s="7">
        <v>0</v>
      </c>
      <c r="I68" s="7">
        <v>39894</v>
      </c>
      <c r="J68" s="7">
        <v>215038</v>
      </c>
      <c r="K68" s="7">
        <v>40000</v>
      </c>
    </row>
    <row r="69" spans="1:11" x14ac:dyDescent="0.35">
      <c r="A69" s="5">
        <v>2282</v>
      </c>
      <c r="B69" s="5">
        <v>3310</v>
      </c>
      <c r="C69" s="6" t="s">
        <v>76</v>
      </c>
      <c r="D69" s="7">
        <v>99452.030000000028</v>
      </c>
      <c r="E69" s="7">
        <v>0</v>
      </c>
      <c r="F69" s="7">
        <v>10895</v>
      </c>
      <c r="G69" s="7">
        <v>0</v>
      </c>
      <c r="H69" s="7">
        <v>0</v>
      </c>
      <c r="I69" s="7">
        <v>0</v>
      </c>
      <c r="J69" s="7">
        <v>0</v>
      </c>
      <c r="K69" s="7">
        <v>88557</v>
      </c>
    </row>
    <row r="70" spans="1:11" x14ac:dyDescent="0.35">
      <c r="A70" s="5">
        <v>1820</v>
      </c>
      <c r="B70" s="5">
        <v>2075</v>
      </c>
      <c r="C70" s="6" t="s">
        <v>77</v>
      </c>
      <c r="D70" s="7">
        <v>194763.92999999993</v>
      </c>
      <c r="E70" s="7">
        <v>0</v>
      </c>
      <c r="F70" s="7">
        <v>0</v>
      </c>
      <c r="G70" s="7">
        <v>59910</v>
      </c>
      <c r="H70" s="7">
        <v>14000</v>
      </c>
      <c r="I70" s="7">
        <v>0</v>
      </c>
      <c r="J70" s="7">
        <v>0</v>
      </c>
      <c r="K70" s="7">
        <v>120854</v>
      </c>
    </row>
    <row r="71" spans="1:11" x14ac:dyDescent="0.35">
      <c r="A71" s="5">
        <v>2322</v>
      </c>
      <c r="B71" s="5">
        <v>2028</v>
      </c>
      <c r="C71" s="6" t="s">
        <v>78</v>
      </c>
      <c r="D71" s="7">
        <v>214212.24000000022</v>
      </c>
      <c r="E71" s="7">
        <v>0</v>
      </c>
      <c r="F71" s="7">
        <v>42000</v>
      </c>
      <c r="G71" s="7">
        <v>95540</v>
      </c>
      <c r="H71" s="7">
        <v>0</v>
      </c>
      <c r="I71" s="7">
        <v>39284</v>
      </c>
      <c r="J71" s="7">
        <v>30000</v>
      </c>
      <c r="K71" s="7">
        <v>7388</v>
      </c>
    </row>
    <row r="72" spans="1:11" x14ac:dyDescent="0.35">
      <c r="A72" s="5">
        <v>2334</v>
      </c>
      <c r="B72" s="5">
        <v>3238</v>
      </c>
      <c r="C72" s="6" t="s">
        <v>79</v>
      </c>
      <c r="D72" s="7">
        <v>53284.209999999846</v>
      </c>
      <c r="E72" s="7">
        <v>13539</v>
      </c>
      <c r="F72" s="7">
        <v>6404</v>
      </c>
      <c r="G72" s="7">
        <v>3731</v>
      </c>
      <c r="H72" s="7">
        <v>0</v>
      </c>
      <c r="I72" s="7">
        <v>0</v>
      </c>
      <c r="J72" s="7">
        <v>20000</v>
      </c>
      <c r="K72" s="7">
        <v>9610</v>
      </c>
    </row>
    <row r="73" spans="1:11" x14ac:dyDescent="0.35">
      <c r="A73" s="5">
        <v>2370</v>
      </c>
      <c r="B73" s="5">
        <v>2549</v>
      </c>
      <c r="C73" s="6" t="s">
        <v>80</v>
      </c>
      <c r="D73" s="7">
        <v>71483.45000000007</v>
      </c>
      <c r="E73" s="7">
        <v>0</v>
      </c>
      <c r="F73" s="7">
        <v>0</v>
      </c>
      <c r="G73" s="7">
        <v>13046</v>
      </c>
      <c r="H73" s="7">
        <v>0</v>
      </c>
      <c r="I73" s="7">
        <v>47477</v>
      </c>
      <c r="J73" s="7">
        <v>10960</v>
      </c>
      <c r="K73" s="7">
        <v>0</v>
      </c>
    </row>
    <row r="74" spans="1:11" x14ac:dyDescent="0.35">
      <c r="A74" s="5">
        <v>1114</v>
      </c>
      <c r="B74" s="5">
        <v>2611</v>
      </c>
      <c r="C74" s="6" t="s">
        <v>81</v>
      </c>
      <c r="D74" s="7">
        <v>550161.22000000067</v>
      </c>
      <c r="E74" s="7">
        <v>0</v>
      </c>
      <c r="F74" s="7">
        <v>0</v>
      </c>
      <c r="G74" s="7">
        <v>103377</v>
      </c>
      <c r="H74" s="7">
        <v>0</v>
      </c>
      <c r="I74" s="7">
        <v>306410</v>
      </c>
      <c r="J74" s="7">
        <v>133433</v>
      </c>
      <c r="K74" s="7">
        <v>6941</v>
      </c>
    </row>
    <row r="75" spans="1:11" x14ac:dyDescent="0.35">
      <c r="A75" s="5">
        <v>1822</v>
      </c>
      <c r="B75" s="5">
        <v>2054</v>
      </c>
      <c r="C75" s="6" t="s">
        <v>82</v>
      </c>
      <c r="D75" s="7">
        <v>206306.32000000007</v>
      </c>
      <c r="E75" s="7">
        <v>0</v>
      </c>
      <c r="F75" s="7">
        <v>0</v>
      </c>
      <c r="G75" s="7">
        <v>16678</v>
      </c>
      <c r="H75" s="7">
        <v>0</v>
      </c>
      <c r="I75" s="7">
        <v>33331</v>
      </c>
      <c r="J75" s="7">
        <v>0</v>
      </c>
      <c r="K75" s="7">
        <v>156297</v>
      </c>
    </row>
    <row r="76" spans="1:11" x14ac:dyDescent="0.35">
      <c r="A76" s="5">
        <v>4768</v>
      </c>
      <c r="B76" s="5">
        <v>2005</v>
      </c>
      <c r="C76" s="6" t="s">
        <v>83</v>
      </c>
      <c r="D76" s="7">
        <v>28340.69000000041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28341</v>
      </c>
    </row>
    <row r="77" spans="1:11" x14ac:dyDescent="0.35">
      <c r="A77" s="5">
        <v>2480</v>
      </c>
      <c r="B77" s="5">
        <v>2380</v>
      </c>
      <c r="C77" s="6" t="s">
        <v>84</v>
      </c>
      <c r="D77" s="7">
        <v>42918.760000000009</v>
      </c>
      <c r="E77" s="7">
        <v>0</v>
      </c>
      <c r="F77" s="7">
        <v>0</v>
      </c>
      <c r="G77" s="7">
        <v>3462</v>
      </c>
      <c r="H77" s="7">
        <v>0</v>
      </c>
      <c r="I77" s="7">
        <v>33381</v>
      </c>
      <c r="J77" s="7">
        <v>5547</v>
      </c>
      <c r="K77" s="7">
        <v>529</v>
      </c>
    </row>
    <row r="78" spans="1:11" x14ac:dyDescent="0.35">
      <c r="A78" s="5">
        <v>2488</v>
      </c>
      <c r="B78" s="5">
        <v>2045</v>
      </c>
      <c r="C78" s="6" t="s">
        <v>85</v>
      </c>
      <c r="D78" s="7">
        <v>313096.13000000035</v>
      </c>
      <c r="E78" s="7">
        <v>13118</v>
      </c>
      <c r="F78" s="7">
        <v>0</v>
      </c>
      <c r="G78" s="7">
        <v>54990</v>
      </c>
      <c r="H78" s="7">
        <v>0</v>
      </c>
      <c r="I78" s="7">
        <v>171945</v>
      </c>
      <c r="J78" s="7">
        <v>58043</v>
      </c>
      <c r="K78" s="7">
        <v>15000</v>
      </c>
    </row>
    <row r="79" spans="1:11" x14ac:dyDescent="0.35">
      <c r="A79" s="5">
        <v>1368</v>
      </c>
      <c r="B79" s="5">
        <v>2769</v>
      </c>
      <c r="C79" s="6" t="s">
        <v>86</v>
      </c>
      <c r="D79" s="7">
        <v>308152.89999999967</v>
      </c>
      <c r="E79" s="7">
        <v>28393</v>
      </c>
      <c r="F79" s="7">
        <v>0</v>
      </c>
      <c r="G79" s="7">
        <v>20972</v>
      </c>
      <c r="H79" s="7">
        <v>0</v>
      </c>
      <c r="I79" s="7">
        <v>119203</v>
      </c>
      <c r="J79" s="7">
        <v>114000</v>
      </c>
      <c r="K79" s="7">
        <v>25585</v>
      </c>
    </row>
    <row r="80" spans="1:11" x14ac:dyDescent="0.35">
      <c r="A80" s="5">
        <v>1366</v>
      </c>
      <c r="B80" s="5">
        <v>2759</v>
      </c>
      <c r="C80" s="6" t="s">
        <v>87</v>
      </c>
      <c r="D80" s="7">
        <v>200671.69000000018</v>
      </c>
      <c r="E80" s="7">
        <v>0</v>
      </c>
      <c r="F80" s="7">
        <v>0</v>
      </c>
      <c r="G80" s="7">
        <v>16563</v>
      </c>
      <c r="H80" s="7">
        <v>1000</v>
      </c>
      <c r="I80" s="7">
        <v>183109</v>
      </c>
      <c r="J80" s="7">
        <v>0</v>
      </c>
      <c r="K80" s="7">
        <v>0</v>
      </c>
    </row>
    <row r="81" spans="1:11" x14ac:dyDescent="0.35">
      <c r="A81" s="5">
        <v>2124</v>
      </c>
      <c r="B81" s="5">
        <v>5258</v>
      </c>
      <c r="C81" s="6" t="s">
        <v>88</v>
      </c>
      <c r="D81" s="7">
        <v>522270.76999999955</v>
      </c>
      <c r="E81" s="7">
        <v>0</v>
      </c>
      <c r="F81" s="7">
        <v>0</v>
      </c>
      <c r="G81" s="7">
        <v>88874</v>
      </c>
      <c r="H81" s="7">
        <v>0</v>
      </c>
      <c r="I81" s="7">
        <v>143384</v>
      </c>
      <c r="J81" s="7">
        <v>0</v>
      </c>
      <c r="K81" s="7">
        <v>290013</v>
      </c>
    </row>
    <row r="82" spans="1:11" x14ac:dyDescent="0.35">
      <c r="A82" s="5">
        <v>2512</v>
      </c>
      <c r="B82" s="5">
        <v>3570</v>
      </c>
      <c r="C82" s="6" t="s">
        <v>89</v>
      </c>
      <c r="D82" s="7">
        <v>124150.72999999998</v>
      </c>
      <c r="E82" s="7">
        <v>0</v>
      </c>
      <c r="F82" s="7">
        <v>16009</v>
      </c>
      <c r="G82" s="7">
        <v>0</v>
      </c>
      <c r="H82" s="7">
        <v>7000</v>
      </c>
      <c r="I82" s="7">
        <v>0</v>
      </c>
      <c r="J82" s="7">
        <v>101142</v>
      </c>
      <c r="K82" s="7">
        <v>0</v>
      </c>
    </row>
    <row r="83" spans="1:11" x14ac:dyDescent="0.35">
      <c r="A83" s="5">
        <v>2536</v>
      </c>
      <c r="B83" s="5">
        <v>2450</v>
      </c>
      <c r="C83" s="6" t="s">
        <v>90</v>
      </c>
      <c r="D83" s="7">
        <v>139287.2499999993</v>
      </c>
      <c r="E83" s="7">
        <v>15158</v>
      </c>
      <c r="F83" s="7">
        <v>4000</v>
      </c>
      <c r="G83" s="7">
        <v>1007</v>
      </c>
      <c r="H83" s="7">
        <v>2526</v>
      </c>
      <c r="I83" s="7">
        <v>32314</v>
      </c>
      <c r="J83" s="7">
        <v>0</v>
      </c>
      <c r="K83" s="7">
        <v>84282</v>
      </c>
    </row>
    <row r="84" spans="1:11" x14ac:dyDescent="0.35">
      <c r="A84" s="5">
        <v>2560</v>
      </c>
      <c r="B84" s="5">
        <v>2730</v>
      </c>
      <c r="C84" s="6" t="s">
        <v>91</v>
      </c>
      <c r="D84" s="7">
        <v>139893.85999999999</v>
      </c>
      <c r="E84" s="7">
        <v>0</v>
      </c>
      <c r="F84" s="7">
        <v>32592</v>
      </c>
      <c r="G84" s="7">
        <v>0</v>
      </c>
      <c r="H84" s="7">
        <v>0</v>
      </c>
      <c r="I84" s="7">
        <v>0</v>
      </c>
      <c r="J84" s="7">
        <v>107302</v>
      </c>
      <c r="K84" s="7">
        <v>0</v>
      </c>
    </row>
    <row r="85" spans="1:11" x14ac:dyDescent="0.35">
      <c r="A85" s="5">
        <v>2568</v>
      </c>
      <c r="B85" s="5">
        <v>3025</v>
      </c>
      <c r="C85" s="6" t="s">
        <v>92</v>
      </c>
      <c r="D85" s="7">
        <v>40197.089999999909</v>
      </c>
      <c r="E85" s="7">
        <v>0</v>
      </c>
      <c r="F85" s="7">
        <v>2247</v>
      </c>
      <c r="G85" s="7">
        <v>0</v>
      </c>
      <c r="H85" s="7">
        <v>0</v>
      </c>
      <c r="I85" s="7">
        <v>23046</v>
      </c>
      <c r="J85" s="7">
        <v>0</v>
      </c>
      <c r="K85" s="7">
        <v>14904</v>
      </c>
    </row>
    <row r="86" spans="1:11" x14ac:dyDescent="0.35">
      <c r="A86" s="5">
        <v>2576</v>
      </c>
      <c r="B86" s="5">
        <v>5204</v>
      </c>
      <c r="C86" s="6" t="s">
        <v>93</v>
      </c>
      <c r="D86" s="7">
        <v>494254.34000000078</v>
      </c>
      <c r="E86" s="7">
        <v>0</v>
      </c>
      <c r="F86" s="7">
        <v>0</v>
      </c>
      <c r="G86" s="7">
        <v>0</v>
      </c>
      <c r="H86" s="7">
        <v>0</v>
      </c>
      <c r="I86" s="7">
        <v>-110746</v>
      </c>
      <c r="J86" s="7">
        <v>0</v>
      </c>
      <c r="K86" s="7">
        <v>605000</v>
      </c>
    </row>
    <row r="87" spans="1:11" x14ac:dyDescent="0.35">
      <c r="A87" s="5">
        <v>2592</v>
      </c>
      <c r="B87" s="5">
        <v>3217</v>
      </c>
      <c r="C87" s="6" t="s">
        <v>94</v>
      </c>
      <c r="D87" s="7">
        <v>98534.60999999987</v>
      </c>
      <c r="E87" s="7">
        <v>0</v>
      </c>
      <c r="F87" s="7">
        <v>5022</v>
      </c>
      <c r="G87" s="7">
        <v>23830</v>
      </c>
      <c r="H87" s="7">
        <v>6450</v>
      </c>
      <c r="I87" s="7">
        <v>43838</v>
      </c>
      <c r="J87" s="7">
        <v>14795</v>
      </c>
      <c r="K87" s="7">
        <v>4600</v>
      </c>
    </row>
    <row r="88" spans="1:11" x14ac:dyDescent="0.35">
      <c r="A88" s="5">
        <v>1824</v>
      </c>
      <c r="B88" s="5">
        <v>2003</v>
      </c>
      <c r="C88" s="6" t="s">
        <v>95</v>
      </c>
      <c r="D88" s="7">
        <v>277943.37999999989</v>
      </c>
      <c r="E88" s="7">
        <v>0</v>
      </c>
      <c r="F88" s="7">
        <v>60265</v>
      </c>
      <c r="G88" s="7">
        <v>16365</v>
      </c>
      <c r="H88" s="7">
        <v>70000</v>
      </c>
      <c r="I88" s="7">
        <v>14871</v>
      </c>
      <c r="J88" s="7">
        <v>32000</v>
      </c>
      <c r="K88" s="7">
        <v>84442</v>
      </c>
    </row>
    <row r="89" spans="1:11" x14ac:dyDescent="0.35">
      <c r="A89" s="5">
        <v>2715</v>
      </c>
      <c r="B89" s="5">
        <v>3254</v>
      </c>
      <c r="C89" s="6" t="s">
        <v>96</v>
      </c>
      <c r="D89" s="7">
        <v>142849.22000000067</v>
      </c>
      <c r="E89" s="7">
        <v>31767</v>
      </c>
      <c r="F89" s="7">
        <v>0</v>
      </c>
      <c r="G89" s="7">
        <v>33583</v>
      </c>
      <c r="H89" s="7">
        <v>0</v>
      </c>
      <c r="I89" s="7">
        <v>51580</v>
      </c>
      <c r="J89" s="7">
        <v>0</v>
      </c>
      <c r="K89" s="7">
        <v>25919</v>
      </c>
    </row>
    <row r="90" spans="1:11" x14ac:dyDescent="0.35">
      <c r="A90" s="5">
        <v>2848</v>
      </c>
      <c r="B90" s="5">
        <v>2414</v>
      </c>
      <c r="C90" s="6" t="s">
        <v>97</v>
      </c>
      <c r="D90" s="7">
        <v>54719.709999999963</v>
      </c>
      <c r="E90" s="7">
        <v>0</v>
      </c>
      <c r="F90" s="7">
        <v>0</v>
      </c>
      <c r="G90" s="7">
        <v>0</v>
      </c>
      <c r="H90" s="7">
        <v>0</v>
      </c>
      <c r="I90" s="7">
        <v>7864</v>
      </c>
      <c r="J90" s="7">
        <v>46856</v>
      </c>
      <c r="K90" s="7">
        <v>0</v>
      </c>
    </row>
    <row r="91" spans="1:11" x14ac:dyDescent="0.35">
      <c r="A91" s="5">
        <v>2886</v>
      </c>
      <c r="B91" s="5">
        <v>2737</v>
      </c>
      <c r="C91" s="6" t="s">
        <v>98</v>
      </c>
      <c r="D91" s="7">
        <v>72486.380000000121</v>
      </c>
      <c r="E91" s="7">
        <v>0</v>
      </c>
      <c r="F91" s="7">
        <v>0</v>
      </c>
      <c r="G91" s="7">
        <v>5948</v>
      </c>
      <c r="H91" s="7">
        <v>0</v>
      </c>
      <c r="I91" s="7">
        <v>0</v>
      </c>
      <c r="J91" s="7">
        <v>0</v>
      </c>
      <c r="K91" s="7">
        <v>66538</v>
      </c>
    </row>
    <row r="92" spans="1:11" x14ac:dyDescent="0.35">
      <c r="A92" s="5">
        <v>1828</v>
      </c>
      <c r="B92" s="5">
        <v>2058</v>
      </c>
      <c r="C92" s="6" t="s">
        <v>99</v>
      </c>
      <c r="D92" s="7">
        <v>91114.459999999963</v>
      </c>
      <c r="E92" s="7">
        <v>0</v>
      </c>
      <c r="F92" s="7">
        <v>0</v>
      </c>
      <c r="G92" s="7">
        <v>0</v>
      </c>
      <c r="H92" s="7">
        <v>0</v>
      </c>
      <c r="I92" s="7">
        <v>71301</v>
      </c>
      <c r="J92" s="7">
        <v>5000</v>
      </c>
      <c r="K92" s="7">
        <v>14813</v>
      </c>
    </row>
    <row r="93" spans="1:11" x14ac:dyDescent="0.35">
      <c r="A93" s="5">
        <v>1826</v>
      </c>
      <c r="B93" s="5">
        <v>2057</v>
      </c>
      <c r="C93" s="6" t="s">
        <v>100</v>
      </c>
      <c r="D93" s="7">
        <v>506759.76</v>
      </c>
      <c r="E93" s="7">
        <v>0</v>
      </c>
      <c r="F93" s="7">
        <v>50000</v>
      </c>
      <c r="G93" s="7">
        <v>84586</v>
      </c>
      <c r="H93" s="7">
        <v>80000</v>
      </c>
      <c r="I93" s="7">
        <v>0</v>
      </c>
      <c r="J93" s="7">
        <v>131000</v>
      </c>
      <c r="K93" s="7">
        <v>161174</v>
      </c>
    </row>
    <row r="94" spans="1:11" x14ac:dyDescent="0.35">
      <c r="A94" s="5">
        <v>4698</v>
      </c>
      <c r="B94" s="5">
        <v>3029</v>
      </c>
      <c r="C94" s="6" t="s">
        <v>101</v>
      </c>
      <c r="D94" s="7">
        <v>74259.62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74260</v>
      </c>
    </row>
    <row r="95" spans="1:11" x14ac:dyDescent="0.35">
      <c r="A95" s="5">
        <v>2912</v>
      </c>
      <c r="B95" s="5">
        <v>2740</v>
      </c>
      <c r="C95" s="6" t="s">
        <v>102</v>
      </c>
      <c r="D95" s="7">
        <v>104926.19000000018</v>
      </c>
      <c r="E95" s="7">
        <v>0</v>
      </c>
      <c r="F95" s="7">
        <v>4159</v>
      </c>
      <c r="G95" s="7">
        <v>0</v>
      </c>
      <c r="H95" s="7">
        <v>0</v>
      </c>
      <c r="I95" s="7">
        <v>0</v>
      </c>
      <c r="J95" s="7">
        <v>100767</v>
      </c>
      <c r="K95" s="7">
        <v>0</v>
      </c>
    </row>
    <row r="96" spans="1:11" x14ac:dyDescent="0.35">
      <c r="A96" s="5">
        <v>3234</v>
      </c>
      <c r="B96" s="5">
        <v>2090</v>
      </c>
      <c r="C96" s="6" t="s">
        <v>103</v>
      </c>
      <c r="D96" s="7">
        <v>184252.0299999998</v>
      </c>
      <c r="E96" s="7">
        <v>0</v>
      </c>
      <c r="F96" s="7">
        <v>39630</v>
      </c>
      <c r="G96" s="7">
        <v>0</v>
      </c>
      <c r="H96" s="7">
        <v>0</v>
      </c>
      <c r="I96" s="7">
        <v>0</v>
      </c>
      <c r="J96" s="7">
        <v>0</v>
      </c>
      <c r="K96" s="7">
        <v>144622</v>
      </c>
    </row>
    <row r="97" spans="1:11" x14ac:dyDescent="0.35">
      <c r="A97" s="5">
        <v>2944</v>
      </c>
      <c r="B97" s="5">
        <v>2500</v>
      </c>
      <c r="C97" s="6" t="s">
        <v>104</v>
      </c>
      <c r="D97" s="7">
        <v>126708.02000000008</v>
      </c>
      <c r="E97" s="7">
        <v>0</v>
      </c>
      <c r="F97" s="7">
        <v>0</v>
      </c>
      <c r="G97" s="7">
        <v>359</v>
      </c>
      <c r="H97" s="7">
        <v>0</v>
      </c>
      <c r="I97" s="7">
        <v>71853</v>
      </c>
      <c r="J97" s="7">
        <v>0</v>
      </c>
      <c r="K97" s="7">
        <v>54496</v>
      </c>
    </row>
    <row r="98" spans="1:11" x14ac:dyDescent="0.35">
      <c r="A98" s="5">
        <v>1412</v>
      </c>
      <c r="B98" s="5">
        <v>2838</v>
      </c>
      <c r="C98" s="6" t="s">
        <v>105</v>
      </c>
      <c r="D98" s="7">
        <v>282959.70999999996</v>
      </c>
      <c r="E98" s="7">
        <v>0</v>
      </c>
      <c r="F98" s="7">
        <v>25000</v>
      </c>
      <c r="G98" s="7">
        <v>1587</v>
      </c>
      <c r="H98" s="7">
        <v>0</v>
      </c>
      <c r="I98" s="7">
        <v>131545</v>
      </c>
      <c r="J98" s="7">
        <v>79828</v>
      </c>
      <c r="K98" s="7">
        <v>45000</v>
      </c>
    </row>
    <row r="99" spans="1:11" x14ac:dyDescent="0.35">
      <c r="A99" s="5">
        <v>1776</v>
      </c>
      <c r="B99" s="5">
        <v>5216</v>
      </c>
      <c r="C99" s="6" t="s">
        <v>106</v>
      </c>
      <c r="D99" s="7">
        <v>433022.63000000035</v>
      </c>
      <c r="E99" s="7">
        <v>53484</v>
      </c>
      <c r="F99" s="7">
        <v>0</v>
      </c>
      <c r="G99" s="7">
        <v>14800</v>
      </c>
      <c r="H99" s="7">
        <v>0</v>
      </c>
      <c r="I99" s="7">
        <v>0</v>
      </c>
      <c r="J99" s="7">
        <v>23178</v>
      </c>
      <c r="K99" s="7">
        <v>341561</v>
      </c>
    </row>
    <row r="100" spans="1:11" x14ac:dyDescent="0.35">
      <c r="A100" s="5">
        <v>1417</v>
      </c>
      <c r="B100" s="5">
        <v>2013</v>
      </c>
      <c r="C100" s="6" t="s">
        <v>107</v>
      </c>
      <c r="D100" s="7">
        <v>20870.85999999987</v>
      </c>
      <c r="E100" s="7">
        <v>0</v>
      </c>
      <c r="F100" s="7">
        <v>0</v>
      </c>
      <c r="G100" s="7">
        <v>0</v>
      </c>
      <c r="H100" s="7">
        <v>0</v>
      </c>
      <c r="I100" s="7">
        <v>1871</v>
      </c>
      <c r="J100" s="7">
        <v>0</v>
      </c>
      <c r="K100" s="7">
        <v>19000</v>
      </c>
    </row>
    <row r="101" spans="1:11" x14ac:dyDescent="0.35">
      <c r="A101" s="5">
        <v>3788</v>
      </c>
      <c r="B101" s="5">
        <v>2521</v>
      </c>
      <c r="C101" s="6" t="s">
        <v>108</v>
      </c>
      <c r="D101" s="7">
        <v>125715.05000000028</v>
      </c>
      <c r="E101" s="7">
        <v>14529</v>
      </c>
      <c r="F101" s="7">
        <v>0</v>
      </c>
      <c r="G101" s="7">
        <v>5774</v>
      </c>
      <c r="H101" s="7">
        <v>0</v>
      </c>
      <c r="I101" s="7">
        <v>64862</v>
      </c>
      <c r="J101" s="7">
        <v>0</v>
      </c>
      <c r="K101" s="7">
        <v>40550</v>
      </c>
    </row>
    <row r="102" spans="1:11" x14ac:dyDescent="0.35">
      <c r="A102" s="5">
        <v>2682</v>
      </c>
      <c r="B102" s="5">
        <v>3006</v>
      </c>
      <c r="C102" s="6" t="s">
        <v>109</v>
      </c>
      <c r="D102" s="7">
        <v>143089.74999999977</v>
      </c>
      <c r="E102" s="7">
        <v>0</v>
      </c>
      <c r="F102" s="7">
        <v>0</v>
      </c>
      <c r="G102" s="7">
        <v>10958</v>
      </c>
      <c r="H102" s="7">
        <v>0</v>
      </c>
      <c r="I102" s="7">
        <v>100339</v>
      </c>
      <c r="J102" s="7">
        <v>0</v>
      </c>
      <c r="K102" s="7">
        <v>31793</v>
      </c>
    </row>
    <row r="103" spans="1:11" x14ac:dyDescent="0.35">
      <c r="A103" s="5">
        <v>4824</v>
      </c>
      <c r="B103" s="5">
        <v>5276</v>
      </c>
      <c r="C103" s="6" t="s">
        <v>110</v>
      </c>
      <c r="D103" s="7">
        <v>202218.83999999979</v>
      </c>
      <c r="E103" s="7">
        <v>19891</v>
      </c>
      <c r="F103" s="7">
        <v>0</v>
      </c>
      <c r="G103" s="7">
        <v>5259</v>
      </c>
      <c r="H103" s="7">
        <v>0</v>
      </c>
      <c r="I103" s="7">
        <v>0</v>
      </c>
      <c r="J103" s="7">
        <v>0</v>
      </c>
      <c r="K103" s="7">
        <v>177069</v>
      </c>
    </row>
    <row r="104" spans="1:11" x14ac:dyDescent="0.35">
      <c r="A104" s="5">
        <v>3052</v>
      </c>
      <c r="B104" s="5">
        <v>3780</v>
      </c>
      <c r="C104" s="6" t="s">
        <v>111</v>
      </c>
      <c r="D104" s="7">
        <v>6731.0700000000652</v>
      </c>
      <c r="E104" s="7">
        <v>0</v>
      </c>
      <c r="F104" s="7">
        <v>0</v>
      </c>
      <c r="G104" s="7">
        <v>0</v>
      </c>
      <c r="H104" s="7">
        <v>0</v>
      </c>
      <c r="I104" s="7">
        <v>1500</v>
      </c>
      <c r="J104" s="7">
        <v>0</v>
      </c>
      <c r="K104" s="7">
        <v>5231</v>
      </c>
    </row>
    <row r="105" spans="1:11" x14ac:dyDescent="0.35">
      <c r="A105" s="5">
        <v>3050</v>
      </c>
      <c r="B105" s="5">
        <v>2599</v>
      </c>
      <c r="C105" s="6" t="s">
        <v>112</v>
      </c>
      <c r="D105" s="7">
        <v>138612.51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138613</v>
      </c>
    </row>
    <row r="106" spans="1:11" x14ac:dyDescent="0.35">
      <c r="A106" s="5">
        <v>3064</v>
      </c>
      <c r="B106" s="5">
        <v>3422</v>
      </c>
      <c r="C106" s="6" t="s">
        <v>113</v>
      </c>
      <c r="D106" s="7">
        <v>43964.459999999963</v>
      </c>
      <c r="E106" s="7">
        <v>5193</v>
      </c>
      <c r="F106" s="7">
        <v>7882</v>
      </c>
      <c r="G106" s="7">
        <v>852</v>
      </c>
      <c r="H106" s="7">
        <v>1256</v>
      </c>
      <c r="I106" s="7">
        <v>0</v>
      </c>
      <c r="J106" s="7">
        <v>0</v>
      </c>
      <c r="K106" s="7">
        <v>28781</v>
      </c>
    </row>
    <row r="107" spans="1:11" x14ac:dyDescent="0.35">
      <c r="A107" s="5">
        <v>1372</v>
      </c>
      <c r="B107" s="5">
        <v>2300</v>
      </c>
      <c r="C107" s="6" t="s">
        <v>114</v>
      </c>
      <c r="D107" s="7">
        <v>470782.29999999888</v>
      </c>
      <c r="E107" s="7">
        <v>0</v>
      </c>
      <c r="F107" s="7">
        <v>0</v>
      </c>
      <c r="G107" s="7">
        <v>11077</v>
      </c>
      <c r="H107" s="7">
        <v>0</v>
      </c>
      <c r="I107" s="7">
        <v>367169</v>
      </c>
      <c r="J107" s="7">
        <v>38000</v>
      </c>
      <c r="K107" s="7">
        <v>54536</v>
      </c>
    </row>
    <row r="108" spans="1:11" x14ac:dyDescent="0.35">
      <c r="A108" s="5">
        <v>1376</v>
      </c>
      <c r="B108" s="5">
        <v>2669</v>
      </c>
      <c r="C108" s="6" t="s">
        <v>115</v>
      </c>
      <c r="D108" s="7">
        <v>98887.599999999162</v>
      </c>
      <c r="E108" s="7">
        <v>17678</v>
      </c>
      <c r="F108" s="7">
        <v>6523</v>
      </c>
      <c r="G108" s="7">
        <v>12311</v>
      </c>
      <c r="H108" s="7">
        <v>0</v>
      </c>
      <c r="I108" s="7">
        <v>39077</v>
      </c>
      <c r="J108" s="7">
        <v>21000</v>
      </c>
      <c r="K108" s="7">
        <v>2299</v>
      </c>
    </row>
    <row r="109" spans="1:11" x14ac:dyDescent="0.35">
      <c r="A109" s="5">
        <v>3108</v>
      </c>
      <c r="B109" s="5">
        <v>2680</v>
      </c>
      <c r="C109" s="6" t="s">
        <v>116</v>
      </c>
      <c r="D109" s="7">
        <v>100912.57999999973</v>
      </c>
      <c r="E109" s="7">
        <v>0</v>
      </c>
      <c r="F109" s="7">
        <v>5000</v>
      </c>
      <c r="G109" s="7">
        <v>8356</v>
      </c>
      <c r="H109" s="7">
        <v>0</v>
      </c>
      <c r="I109" s="7">
        <v>48285</v>
      </c>
      <c r="J109" s="7">
        <v>34459</v>
      </c>
      <c r="K109" s="7">
        <v>4813</v>
      </c>
    </row>
    <row r="110" spans="1:11" x14ac:dyDescent="0.35">
      <c r="A110" s="5">
        <v>1832</v>
      </c>
      <c r="B110" s="5">
        <v>3001</v>
      </c>
      <c r="C110" s="6" t="s">
        <v>117</v>
      </c>
      <c r="D110" s="7">
        <v>166047.79999999999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166048</v>
      </c>
    </row>
    <row r="111" spans="1:11" x14ac:dyDescent="0.35">
      <c r="A111" s="5">
        <v>1836</v>
      </c>
      <c r="B111" s="5">
        <v>2017</v>
      </c>
      <c r="C111" s="6" t="s">
        <v>118</v>
      </c>
      <c r="D111" s="7">
        <v>57251.679999999935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57252</v>
      </c>
    </row>
    <row r="112" spans="1:11" x14ac:dyDescent="0.35">
      <c r="A112" s="5">
        <v>1122</v>
      </c>
      <c r="B112" s="5">
        <v>5228</v>
      </c>
      <c r="C112" s="6" t="s">
        <v>119</v>
      </c>
      <c r="D112" s="7">
        <v>267435.84999999916</v>
      </c>
      <c r="E112" s="7">
        <v>30183</v>
      </c>
      <c r="F112" s="7">
        <v>0</v>
      </c>
      <c r="G112" s="7">
        <v>0</v>
      </c>
      <c r="H112" s="7">
        <v>28800</v>
      </c>
      <c r="I112" s="7">
        <v>10939</v>
      </c>
      <c r="J112" s="7">
        <v>0</v>
      </c>
      <c r="K112" s="7">
        <v>197514</v>
      </c>
    </row>
    <row r="113" spans="1:11" x14ac:dyDescent="0.35">
      <c r="A113" s="5">
        <v>3208</v>
      </c>
      <c r="B113" s="5">
        <v>2038</v>
      </c>
      <c r="C113" s="6" t="s">
        <v>120</v>
      </c>
      <c r="D113" s="7">
        <v>82463.979999999981</v>
      </c>
      <c r="E113" s="7">
        <v>0</v>
      </c>
      <c r="F113" s="7">
        <v>0</v>
      </c>
      <c r="G113" s="7">
        <v>0</v>
      </c>
      <c r="H113" s="7">
        <v>0</v>
      </c>
      <c r="I113" s="7">
        <v>75850</v>
      </c>
      <c r="J113" s="7">
        <v>0</v>
      </c>
      <c r="K113" s="7">
        <v>6614</v>
      </c>
    </row>
    <row r="114" spans="1:11" x14ac:dyDescent="0.35">
      <c r="A114" s="5">
        <v>3216</v>
      </c>
      <c r="B114" s="5">
        <v>2039</v>
      </c>
      <c r="C114" s="6" t="s">
        <v>121</v>
      </c>
      <c r="D114" s="7">
        <v>34188.400000000256</v>
      </c>
      <c r="E114" s="7">
        <v>0</v>
      </c>
      <c r="F114" s="7">
        <v>0</v>
      </c>
      <c r="G114" s="7">
        <v>1345</v>
      </c>
      <c r="H114" s="7">
        <v>0</v>
      </c>
      <c r="I114" s="7">
        <v>0</v>
      </c>
      <c r="J114" s="7">
        <v>23581</v>
      </c>
      <c r="K114" s="7">
        <v>9262</v>
      </c>
    </row>
    <row r="115" spans="1:11" x14ac:dyDescent="0.35">
      <c r="A115" s="5">
        <v>3232</v>
      </c>
      <c r="B115" s="5">
        <v>5257</v>
      </c>
      <c r="C115" s="6" t="s">
        <v>122</v>
      </c>
      <c r="D115" s="7">
        <v>110668.88999999966</v>
      </c>
      <c r="E115" s="7">
        <v>0</v>
      </c>
      <c r="F115" s="7">
        <v>4000</v>
      </c>
      <c r="G115" s="7">
        <v>21090</v>
      </c>
      <c r="H115" s="7">
        <v>0</v>
      </c>
      <c r="I115" s="7">
        <v>33700</v>
      </c>
      <c r="J115" s="7">
        <v>45000</v>
      </c>
      <c r="K115" s="7">
        <v>6879</v>
      </c>
    </row>
    <row r="116" spans="1:11" x14ac:dyDescent="0.35">
      <c r="A116" s="5">
        <v>3246</v>
      </c>
      <c r="B116" s="5">
        <v>3026</v>
      </c>
      <c r="C116" s="6" t="s">
        <v>123</v>
      </c>
      <c r="D116" s="7">
        <v>92038.590000000084</v>
      </c>
      <c r="E116" s="7">
        <v>0</v>
      </c>
      <c r="F116" s="7">
        <v>11525</v>
      </c>
      <c r="G116" s="7">
        <v>0</v>
      </c>
      <c r="H116" s="7">
        <v>0</v>
      </c>
      <c r="I116" s="7">
        <v>36647</v>
      </c>
      <c r="J116" s="7">
        <v>0</v>
      </c>
      <c r="K116" s="7">
        <v>43867</v>
      </c>
    </row>
    <row r="117" spans="1:11" x14ac:dyDescent="0.35">
      <c r="A117" s="5">
        <v>4656</v>
      </c>
      <c r="B117" s="5">
        <v>5242</v>
      </c>
      <c r="C117" s="6" t="s">
        <v>124</v>
      </c>
      <c r="D117" s="7">
        <v>132560.04999999981</v>
      </c>
      <c r="E117" s="7">
        <v>15959</v>
      </c>
      <c r="F117" s="7">
        <v>0</v>
      </c>
      <c r="G117" s="7">
        <v>15606</v>
      </c>
      <c r="H117" s="7">
        <v>38000</v>
      </c>
      <c r="I117" s="7">
        <v>2995</v>
      </c>
      <c r="J117" s="7">
        <v>0</v>
      </c>
      <c r="K117" s="7">
        <v>60000</v>
      </c>
    </row>
    <row r="118" spans="1:11" x14ac:dyDescent="0.35">
      <c r="A118" s="5">
        <v>1838</v>
      </c>
      <c r="B118" s="5">
        <v>2006</v>
      </c>
      <c r="C118" s="6" t="s">
        <v>125</v>
      </c>
      <c r="D118" s="7">
        <v>221696.63000000012</v>
      </c>
      <c r="E118" s="7">
        <v>14560</v>
      </c>
      <c r="F118" s="7">
        <v>0</v>
      </c>
      <c r="G118" s="7">
        <v>12789</v>
      </c>
      <c r="H118" s="7">
        <v>0</v>
      </c>
      <c r="I118" s="7">
        <v>100770</v>
      </c>
      <c r="J118" s="7">
        <v>63578</v>
      </c>
      <c r="K118" s="7">
        <v>30000</v>
      </c>
    </row>
    <row r="119" spans="1:11" x14ac:dyDescent="0.35">
      <c r="A119" s="5">
        <v>1734</v>
      </c>
      <c r="B119" s="5">
        <v>2647</v>
      </c>
      <c r="C119" s="6" t="s">
        <v>126</v>
      </c>
      <c r="D119" s="7">
        <v>203907.48000000033</v>
      </c>
      <c r="E119" s="7">
        <v>0</v>
      </c>
      <c r="F119" s="7">
        <v>0</v>
      </c>
      <c r="G119" s="7">
        <v>8643</v>
      </c>
      <c r="H119" s="7">
        <v>11594</v>
      </c>
      <c r="I119" s="7">
        <v>183670</v>
      </c>
      <c r="J119" s="7">
        <v>0</v>
      </c>
      <c r="K119" s="7">
        <v>0</v>
      </c>
    </row>
    <row r="120" spans="1:11" x14ac:dyDescent="0.35">
      <c r="A120" s="5">
        <v>1129</v>
      </c>
      <c r="B120" s="5">
        <v>3781</v>
      </c>
      <c r="C120" s="6" t="s">
        <v>127</v>
      </c>
      <c r="D120" s="7">
        <v>512709.84000000008</v>
      </c>
      <c r="E120" s="7">
        <v>32835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479875</v>
      </c>
    </row>
    <row r="121" spans="1:11" x14ac:dyDescent="0.35">
      <c r="A121" s="5">
        <v>3262</v>
      </c>
      <c r="B121" s="5">
        <v>3610</v>
      </c>
      <c r="C121" s="6" t="s">
        <v>128</v>
      </c>
      <c r="D121" s="7">
        <v>4394.520000000135</v>
      </c>
      <c r="E121" s="7">
        <v>8212</v>
      </c>
      <c r="F121" s="7">
        <v>0</v>
      </c>
      <c r="G121" s="7">
        <v>0</v>
      </c>
      <c r="H121" s="7">
        <v>0</v>
      </c>
      <c r="I121" s="7">
        <v>-3817</v>
      </c>
      <c r="J121" s="7">
        <v>0</v>
      </c>
      <c r="K121" s="7">
        <v>0</v>
      </c>
    </row>
    <row r="122" spans="1:11" x14ac:dyDescent="0.35">
      <c r="A122" s="5">
        <v>3278</v>
      </c>
      <c r="B122" s="5">
        <v>3530</v>
      </c>
      <c r="C122" s="6" t="s">
        <v>129</v>
      </c>
      <c r="D122" s="7">
        <v>152827.68999999994</v>
      </c>
      <c r="E122" s="7">
        <v>0</v>
      </c>
      <c r="F122" s="7">
        <v>0</v>
      </c>
      <c r="G122" s="7">
        <v>0</v>
      </c>
      <c r="H122" s="7">
        <v>0</v>
      </c>
      <c r="I122" s="7">
        <v>34657</v>
      </c>
      <c r="J122" s="7">
        <v>88171</v>
      </c>
      <c r="K122" s="7">
        <v>30000</v>
      </c>
    </row>
    <row r="123" spans="1:11" x14ac:dyDescent="0.35">
      <c r="A123" s="5">
        <v>2992</v>
      </c>
      <c r="B123" s="5">
        <v>2588</v>
      </c>
      <c r="C123" s="6" t="s">
        <v>130</v>
      </c>
      <c r="D123" s="7">
        <v>206481.90000000037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206482</v>
      </c>
    </row>
    <row r="124" spans="1:11" x14ac:dyDescent="0.35">
      <c r="A124" s="5">
        <v>3350</v>
      </c>
      <c r="B124" s="5">
        <v>2750</v>
      </c>
      <c r="C124" s="6" t="s">
        <v>131</v>
      </c>
      <c r="D124" s="7">
        <v>81465.790000000037</v>
      </c>
      <c r="E124" s="7">
        <v>0</v>
      </c>
      <c r="F124" s="7">
        <v>23027</v>
      </c>
      <c r="G124" s="7">
        <v>0</v>
      </c>
      <c r="H124" s="7">
        <v>0</v>
      </c>
      <c r="I124" s="7">
        <v>0</v>
      </c>
      <c r="J124" s="7">
        <v>58439</v>
      </c>
      <c r="K124" s="7">
        <v>0</v>
      </c>
    </row>
    <row r="125" spans="1:11" x14ac:dyDescent="0.35">
      <c r="A125" s="5">
        <v>3370</v>
      </c>
      <c r="B125" s="5">
        <v>3239</v>
      </c>
      <c r="C125" s="6" t="s">
        <v>132</v>
      </c>
      <c r="D125" s="7">
        <v>61333.260000000009</v>
      </c>
      <c r="E125" s="7">
        <v>0</v>
      </c>
      <c r="F125" s="7">
        <v>0</v>
      </c>
      <c r="G125" s="7">
        <v>8156</v>
      </c>
      <c r="H125" s="7">
        <v>0</v>
      </c>
      <c r="I125" s="7">
        <v>24116</v>
      </c>
      <c r="J125" s="7">
        <v>28061</v>
      </c>
      <c r="K125" s="7">
        <v>1000</v>
      </c>
    </row>
    <row r="126" spans="1:11" x14ac:dyDescent="0.35">
      <c r="A126" s="5">
        <v>2856</v>
      </c>
      <c r="B126" s="5">
        <v>2059</v>
      </c>
      <c r="C126" s="6" t="s">
        <v>133</v>
      </c>
      <c r="D126" s="7">
        <v>244776.34000000032</v>
      </c>
      <c r="E126" s="7">
        <v>0</v>
      </c>
      <c r="F126" s="7">
        <v>0</v>
      </c>
      <c r="G126" s="7">
        <v>63408</v>
      </c>
      <c r="H126" s="7">
        <v>0</v>
      </c>
      <c r="I126" s="7">
        <v>78914</v>
      </c>
      <c r="J126" s="7">
        <v>95000</v>
      </c>
      <c r="K126" s="7">
        <v>7454</v>
      </c>
    </row>
    <row r="127" spans="1:11" x14ac:dyDescent="0.35">
      <c r="A127" s="5">
        <v>4714</v>
      </c>
      <c r="B127" s="5">
        <v>5271</v>
      </c>
      <c r="C127" s="6" t="s">
        <v>134</v>
      </c>
      <c r="D127" s="7">
        <v>255162.10000000009</v>
      </c>
      <c r="E127" s="7">
        <v>0</v>
      </c>
      <c r="F127" s="7">
        <v>0</v>
      </c>
      <c r="G127" s="7">
        <v>0</v>
      </c>
      <c r="H127" s="7">
        <v>0</v>
      </c>
      <c r="I127" s="7">
        <v>74690</v>
      </c>
      <c r="J127" s="7">
        <v>85000</v>
      </c>
      <c r="K127" s="7">
        <v>95472</v>
      </c>
    </row>
    <row r="128" spans="1:11" x14ac:dyDescent="0.35">
      <c r="A128" s="5">
        <v>4438</v>
      </c>
      <c r="B128" s="5">
        <v>2074</v>
      </c>
      <c r="C128" s="6" t="s">
        <v>135</v>
      </c>
      <c r="D128" s="7">
        <v>42715.809999999939</v>
      </c>
      <c r="E128" s="7">
        <v>0</v>
      </c>
      <c r="F128" s="7">
        <v>4010</v>
      </c>
      <c r="G128" s="7">
        <v>0</v>
      </c>
      <c r="H128" s="7">
        <v>0</v>
      </c>
      <c r="I128" s="7">
        <v>200</v>
      </c>
      <c r="J128" s="7">
        <v>0</v>
      </c>
      <c r="K128" s="7">
        <v>38506</v>
      </c>
    </row>
    <row r="129" spans="1:11" x14ac:dyDescent="0.35">
      <c r="A129" s="5">
        <v>4852</v>
      </c>
      <c r="B129" s="5">
        <v>5221</v>
      </c>
      <c r="C129" s="6" t="s">
        <v>136</v>
      </c>
      <c r="D129" s="7">
        <v>71209.850000000093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11356</v>
      </c>
      <c r="K129" s="7">
        <v>59854</v>
      </c>
    </row>
    <row r="130" spans="1:11" x14ac:dyDescent="0.35">
      <c r="A130" s="5">
        <v>3176</v>
      </c>
      <c r="B130" s="5">
        <v>2606</v>
      </c>
      <c r="C130" s="6" t="s">
        <v>137</v>
      </c>
      <c r="D130" s="7">
        <v>683823.73000000184</v>
      </c>
      <c r="E130" s="7">
        <v>0</v>
      </c>
      <c r="F130" s="7">
        <v>0</v>
      </c>
      <c r="G130" s="7">
        <v>0</v>
      </c>
      <c r="H130" s="7">
        <v>109683</v>
      </c>
      <c r="I130" s="7">
        <v>574141</v>
      </c>
      <c r="J130" s="7">
        <v>0</v>
      </c>
      <c r="K130" s="7">
        <v>0</v>
      </c>
    </row>
    <row r="131" spans="1:11" x14ac:dyDescent="0.35">
      <c r="A131" s="5">
        <v>1846</v>
      </c>
      <c r="B131" s="5">
        <v>2063</v>
      </c>
      <c r="C131" s="6" t="s">
        <v>138</v>
      </c>
      <c r="D131" s="7">
        <v>416628.38999999943</v>
      </c>
      <c r="E131" s="7">
        <v>0</v>
      </c>
      <c r="F131" s="7">
        <v>34000</v>
      </c>
      <c r="G131" s="7">
        <v>0</v>
      </c>
      <c r="H131" s="7">
        <v>8869</v>
      </c>
      <c r="I131" s="7">
        <v>132141</v>
      </c>
      <c r="J131" s="7">
        <v>227071</v>
      </c>
      <c r="K131" s="7">
        <v>14547</v>
      </c>
    </row>
    <row r="132" spans="1:11" x14ac:dyDescent="0.35">
      <c r="A132" s="5">
        <v>1844</v>
      </c>
      <c r="B132" s="5">
        <v>2062</v>
      </c>
      <c r="C132" s="6" t="s">
        <v>139</v>
      </c>
      <c r="D132" s="7">
        <v>274536.54999999981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274537</v>
      </c>
    </row>
    <row r="133" spans="1:11" x14ac:dyDescent="0.35">
      <c r="A133" s="5">
        <v>3402</v>
      </c>
      <c r="B133" s="5">
        <v>3670</v>
      </c>
      <c r="C133" s="6" t="s">
        <v>140</v>
      </c>
      <c r="D133" s="7">
        <v>1767.8799999997718</v>
      </c>
      <c r="E133" s="7">
        <v>1036</v>
      </c>
      <c r="F133" s="7">
        <v>0</v>
      </c>
      <c r="G133" s="7">
        <v>200</v>
      </c>
      <c r="H133" s="7">
        <v>0</v>
      </c>
      <c r="I133" s="7">
        <v>0</v>
      </c>
      <c r="J133" s="7">
        <v>0</v>
      </c>
      <c r="K133" s="7">
        <v>532</v>
      </c>
    </row>
    <row r="134" spans="1:11" x14ac:dyDescent="0.35">
      <c r="A134" s="5">
        <v>1848</v>
      </c>
      <c r="B134" s="5">
        <v>2007</v>
      </c>
      <c r="C134" s="6" t="s">
        <v>141</v>
      </c>
      <c r="D134" s="7">
        <v>194130.37000000011</v>
      </c>
      <c r="E134" s="7">
        <v>0</v>
      </c>
      <c r="F134" s="7">
        <v>0</v>
      </c>
      <c r="G134" s="7">
        <v>0</v>
      </c>
      <c r="H134" s="7">
        <v>0</v>
      </c>
      <c r="I134" s="7">
        <v>194130</v>
      </c>
      <c r="J134" s="7">
        <v>0</v>
      </c>
      <c r="K134" s="7">
        <v>0</v>
      </c>
    </row>
    <row r="135" spans="1:11" x14ac:dyDescent="0.35">
      <c r="A135" s="5">
        <v>3440</v>
      </c>
      <c r="B135" s="5">
        <v>2733</v>
      </c>
      <c r="C135" s="6" t="s">
        <v>142</v>
      </c>
      <c r="D135" s="7">
        <v>143945.85999999987</v>
      </c>
      <c r="E135" s="7">
        <v>0</v>
      </c>
      <c r="F135" s="7">
        <v>0</v>
      </c>
      <c r="G135" s="7">
        <v>30025</v>
      </c>
      <c r="H135" s="7">
        <v>0</v>
      </c>
      <c r="I135" s="7">
        <v>0</v>
      </c>
      <c r="J135" s="7">
        <v>50000</v>
      </c>
      <c r="K135" s="7">
        <v>63921</v>
      </c>
    </row>
    <row r="136" spans="1:11" x14ac:dyDescent="0.35">
      <c r="A136" s="5">
        <v>3456</v>
      </c>
      <c r="B136" s="5">
        <v>2760</v>
      </c>
      <c r="C136" s="6" t="s">
        <v>143</v>
      </c>
      <c r="D136" s="7">
        <v>67020.14000000013</v>
      </c>
      <c r="E136" s="7">
        <v>0</v>
      </c>
      <c r="F136" s="7">
        <v>0</v>
      </c>
      <c r="G136" s="7">
        <v>0</v>
      </c>
      <c r="H136" s="7">
        <v>0</v>
      </c>
      <c r="I136" s="7">
        <v>61657</v>
      </c>
      <c r="J136" s="7">
        <v>0</v>
      </c>
      <c r="K136" s="7">
        <v>5363</v>
      </c>
    </row>
    <row r="137" spans="1:11" x14ac:dyDescent="0.35">
      <c r="A137" s="5">
        <v>1850</v>
      </c>
      <c r="B137" s="5">
        <v>2008</v>
      </c>
      <c r="C137" s="6" t="s">
        <v>144</v>
      </c>
      <c r="D137" s="7">
        <v>88001.910000000615</v>
      </c>
      <c r="E137" s="7">
        <v>0</v>
      </c>
      <c r="F137" s="7">
        <v>0</v>
      </c>
      <c r="G137" s="7">
        <v>800</v>
      </c>
      <c r="H137" s="7">
        <v>0</v>
      </c>
      <c r="I137" s="7">
        <v>85669</v>
      </c>
      <c r="J137" s="7">
        <v>0</v>
      </c>
      <c r="K137" s="7">
        <v>1533</v>
      </c>
    </row>
    <row r="138" spans="1:11" x14ac:dyDescent="0.35">
      <c r="A138" s="5">
        <v>4770</v>
      </c>
      <c r="B138" s="5">
        <v>2004</v>
      </c>
      <c r="C138" s="6" t="s">
        <v>145</v>
      </c>
      <c r="D138" s="7">
        <v>18998.729999999516</v>
      </c>
      <c r="E138" s="7">
        <v>14120</v>
      </c>
      <c r="F138" s="7">
        <v>0</v>
      </c>
      <c r="G138" s="7">
        <v>905</v>
      </c>
      <c r="H138" s="7">
        <v>0</v>
      </c>
      <c r="I138" s="7">
        <v>0</v>
      </c>
      <c r="J138" s="7">
        <v>0</v>
      </c>
      <c r="K138" s="7">
        <v>3974</v>
      </c>
    </row>
    <row r="139" spans="1:11" x14ac:dyDescent="0.35">
      <c r="A139" s="5">
        <v>1784</v>
      </c>
      <c r="B139" s="5">
        <v>2027</v>
      </c>
      <c r="C139" s="6" t="s">
        <v>146</v>
      </c>
      <c r="D139" s="7">
        <v>354318.26000000024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230000</v>
      </c>
      <c r="K139" s="7">
        <v>124318</v>
      </c>
    </row>
    <row r="140" spans="1:11" x14ac:dyDescent="0.35">
      <c r="A140" s="5">
        <v>1852</v>
      </c>
      <c r="B140" s="5">
        <v>2010</v>
      </c>
      <c r="C140" s="6" t="s">
        <v>147</v>
      </c>
      <c r="D140" s="7">
        <v>217889.05000000013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217889</v>
      </c>
    </row>
    <row r="141" spans="1:11" x14ac:dyDescent="0.35">
      <c r="A141" s="5">
        <v>1854</v>
      </c>
      <c r="B141" s="5">
        <v>3040</v>
      </c>
      <c r="C141" s="6" t="s">
        <v>148</v>
      </c>
      <c r="D141" s="7">
        <v>107054.32999999996</v>
      </c>
      <c r="E141" s="7">
        <v>0</v>
      </c>
      <c r="F141" s="7">
        <v>6380</v>
      </c>
      <c r="G141" s="7">
        <v>37611</v>
      </c>
      <c r="H141" s="7">
        <v>0</v>
      </c>
      <c r="I141" s="7">
        <v>17466</v>
      </c>
      <c r="J141" s="7">
        <v>0</v>
      </c>
      <c r="K141" s="7">
        <v>45597</v>
      </c>
    </row>
    <row r="142" spans="1:11" x14ac:dyDescent="0.35">
      <c r="A142" s="5">
        <v>1858</v>
      </c>
      <c r="B142" s="5">
        <v>2056</v>
      </c>
      <c r="C142" s="6" t="s">
        <v>149</v>
      </c>
      <c r="D142" s="7">
        <v>35021.239999999874</v>
      </c>
      <c r="E142" s="7">
        <v>0</v>
      </c>
      <c r="F142" s="7">
        <v>8220</v>
      </c>
      <c r="G142" s="7">
        <v>8232</v>
      </c>
      <c r="H142" s="7">
        <v>0</v>
      </c>
      <c r="I142" s="7">
        <v>0</v>
      </c>
      <c r="J142" s="7">
        <v>0</v>
      </c>
      <c r="K142" s="7">
        <v>18569</v>
      </c>
    </row>
    <row r="143" spans="1:11" x14ac:dyDescent="0.35">
      <c r="A143" s="5">
        <v>1856</v>
      </c>
      <c r="B143" s="5">
        <v>2055</v>
      </c>
      <c r="C143" s="6" t="s">
        <v>150</v>
      </c>
      <c r="D143" s="7">
        <v>210984.5</v>
      </c>
      <c r="E143" s="7">
        <v>0</v>
      </c>
      <c r="F143" s="7">
        <v>12000</v>
      </c>
      <c r="G143" s="7">
        <v>1826</v>
      </c>
      <c r="H143" s="7">
        <v>5000</v>
      </c>
      <c r="I143" s="7">
        <v>63353</v>
      </c>
      <c r="J143" s="7">
        <v>31500</v>
      </c>
      <c r="K143" s="7">
        <v>97306</v>
      </c>
    </row>
    <row r="144" spans="1:11" x14ac:dyDescent="0.35">
      <c r="A144" s="5">
        <v>1240</v>
      </c>
      <c r="B144" s="5">
        <v>2799</v>
      </c>
      <c r="C144" s="6" t="s">
        <v>151</v>
      </c>
      <c r="D144" s="7">
        <v>413.79999999993015</v>
      </c>
      <c r="E144" s="7">
        <v>0</v>
      </c>
      <c r="F144" s="7">
        <v>0</v>
      </c>
      <c r="G144" s="7">
        <v>0</v>
      </c>
      <c r="H144" s="7">
        <v>0</v>
      </c>
      <c r="I144" s="7">
        <v>414</v>
      </c>
      <c r="J144" s="7">
        <v>0</v>
      </c>
      <c r="K144" s="7">
        <v>0</v>
      </c>
    </row>
    <row r="145" spans="1:11" x14ac:dyDescent="0.35">
      <c r="A145" s="5">
        <v>1888</v>
      </c>
      <c r="B145" s="5">
        <v>3839</v>
      </c>
      <c r="C145" s="6" t="s">
        <v>152</v>
      </c>
      <c r="D145" s="7">
        <v>-31697.989999999525</v>
      </c>
      <c r="E145" s="7">
        <v>0</v>
      </c>
      <c r="F145" s="7">
        <v>0</v>
      </c>
      <c r="G145" s="7">
        <v>0</v>
      </c>
      <c r="H145" s="7">
        <v>0</v>
      </c>
      <c r="I145" s="7">
        <v>-31698</v>
      </c>
      <c r="J145" s="7">
        <v>0</v>
      </c>
      <c r="K145" s="7">
        <v>0</v>
      </c>
    </row>
    <row r="146" spans="1:11" x14ac:dyDescent="0.35">
      <c r="A146" s="5">
        <v>1258</v>
      </c>
      <c r="B146" s="5">
        <v>2541</v>
      </c>
      <c r="C146" s="6" t="s">
        <v>153</v>
      </c>
      <c r="D146" s="7">
        <v>78607.429999999818</v>
      </c>
      <c r="E146" s="7">
        <v>0</v>
      </c>
      <c r="F146" s="7">
        <v>0</v>
      </c>
      <c r="G146" s="7">
        <v>0</v>
      </c>
      <c r="H146" s="7">
        <v>0</v>
      </c>
      <c r="I146" s="7">
        <v>33434</v>
      </c>
      <c r="J146" s="7">
        <v>34811</v>
      </c>
      <c r="K146" s="7">
        <v>10362</v>
      </c>
    </row>
    <row r="147" spans="1:11" x14ac:dyDescent="0.35">
      <c r="A147" s="5">
        <v>1256</v>
      </c>
      <c r="B147" s="5">
        <v>2181</v>
      </c>
      <c r="C147" s="6" t="s">
        <v>154</v>
      </c>
      <c r="D147" s="7">
        <v>136035.98000000045</v>
      </c>
      <c r="E147" s="7">
        <v>0</v>
      </c>
      <c r="F147" s="7">
        <v>0</v>
      </c>
      <c r="G147" s="7">
        <v>0</v>
      </c>
      <c r="H147" s="7">
        <v>0</v>
      </c>
      <c r="I147" s="7">
        <v>46659</v>
      </c>
      <c r="J147" s="7">
        <v>72351</v>
      </c>
      <c r="K147" s="7">
        <v>17026</v>
      </c>
    </row>
    <row r="148" spans="1:11" x14ac:dyDescent="0.35">
      <c r="A148" s="5">
        <v>3670</v>
      </c>
      <c r="B148" s="5">
        <v>3730</v>
      </c>
      <c r="C148" s="6" t="s">
        <v>155</v>
      </c>
      <c r="D148" s="7">
        <v>24015.710000000079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24016</v>
      </c>
      <c r="K148" s="7">
        <v>0</v>
      </c>
    </row>
    <row r="149" spans="1:11" x14ac:dyDescent="0.35">
      <c r="A149" s="5">
        <v>3750</v>
      </c>
      <c r="B149" s="5">
        <v>2460</v>
      </c>
      <c r="C149" s="6" t="s">
        <v>156</v>
      </c>
      <c r="D149" s="7">
        <v>172050.96999999986</v>
      </c>
      <c r="E149" s="7">
        <v>0</v>
      </c>
      <c r="F149" s="7">
        <v>0</v>
      </c>
      <c r="G149" s="7">
        <v>19667</v>
      </c>
      <c r="H149" s="7">
        <v>0</v>
      </c>
      <c r="I149" s="7">
        <v>92384</v>
      </c>
      <c r="J149" s="7">
        <v>0</v>
      </c>
      <c r="K149" s="7">
        <v>60000</v>
      </c>
    </row>
    <row r="150" spans="1:11" x14ac:dyDescent="0.35">
      <c r="A150" s="5">
        <v>3758</v>
      </c>
      <c r="B150" s="5">
        <v>3247</v>
      </c>
      <c r="C150" s="6" t="s">
        <v>157</v>
      </c>
      <c r="D150" s="7">
        <v>101133.54000000004</v>
      </c>
      <c r="E150" s="7">
        <v>0</v>
      </c>
      <c r="F150" s="7">
        <v>16356</v>
      </c>
      <c r="G150" s="7">
        <v>0</v>
      </c>
      <c r="H150" s="7">
        <v>0</v>
      </c>
      <c r="I150" s="7">
        <v>0</v>
      </c>
      <c r="J150" s="7">
        <v>84778</v>
      </c>
      <c r="K150" s="7">
        <v>0</v>
      </c>
    </row>
    <row r="151" spans="1:11" x14ac:dyDescent="0.35">
      <c r="A151" s="5">
        <v>2975</v>
      </c>
      <c r="B151" s="5">
        <v>3840</v>
      </c>
      <c r="C151" s="6" t="s">
        <v>158</v>
      </c>
      <c r="D151" s="7">
        <v>134992.06999999983</v>
      </c>
      <c r="E151" s="7">
        <v>0</v>
      </c>
      <c r="F151" s="7">
        <v>10000</v>
      </c>
      <c r="G151" s="7">
        <v>12016</v>
      </c>
      <c r="H151" s="7">
        <v>0</v>
      </c>
      <c r="I151" s="7">
        <v>0</v>
      </c>
      <c r="J151" s="7">
        <v>79719</v>
      </c>
      <c r="K151" s="7">
        <v>33257</v>
      </c>
    </row>
    <row r="152" spans="1:11" x14ac:dyDescent="0.35">
      <c r="A152" s="5">
        <v>1860</v>
      </c>
      <c r="B152" s="5">
        <v>2317</v>
      </c>
      <c r="C152" s="6" t="s">
        <v>159</v>
      </c>
      <c r="D152" s="7">
        <v>131473.72999999998</v>
      </c>
      <c r="E152" s="7">
        <v>0</v>
      </c>
      <c r="F152" s="7">
        <v>0</v>
      </c>
      <c r="G152" s="7">
        <v>22442</v>
      </c>
      <c r="H152" s="7">
        <v>25000</v>
      </c>
      <c r="I152" s="7">
        <v>45587</v>
      </c>
      <c r="J152" s="7">
        <v>4800</v>
      </c>
      <c r="K152" s="7">
        <v>33645</v>
      </c>
    </row>
    <row r="153" spans="1:11" x14ac:dyDescent="0.35">
      <c r="A153" s="5">
        <v>3810</v>
      </c>
      <c r="B153" s="5">
        <v>5226</v>
      </c>
      <c r="C153" s="6" t="s">
        <v>160</v>
      </c>
      <c r="D153" s="7">
        <v>306004.45000000042</v>
      </c>
      <c r="E153" s="7">
        <v>2250</v>
      </c>
      <c r="F153" s="7">
        <v>27373</v>
      </c>
      <c r="G153" s="7">
        <v>0</v>
      </c>
      <c r="H153" s="7">
        <v>20781</v>
      </c>
      <c r="I153" s="7">
        <v>130975</v>
      </c>
      <c r="J153" s="7">
        <v>0</v>
      </c>
      <c r="K153" s="7">
        <v>124625</v>
      </c>
    </row>
    <row r="154" spans="1:11" x14ac:dyDescent="0.35">
      <c r="A154" s="5">
        <v>3908</v>
      </c>
      <c r="B154" s="5">
        <v>3131</v>
      </c>
      <c r="C154" s="6" t="s">
        <v>161</v>
      </c>
      <c r="D154" s="7">
        <v>47819.469999999972</v>
      </c>
      <c r="E154" s="7">
        <v>0</v>
      </c>
      <c r="F154" s="7">
        <v>47819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</row>
    <row r="155" spans="1:11" x14ac:dyDescent="0.35">
      <c r="A155" s="5">
        <v>1262</v>
      </c>
      <c r="B155" s="5">
        <v>2911</v>
      </c>
      <c r="C155" s="6" t="s">
        <v>162</v>
      </c>
      <c r="D155" s="7">
        <v>180939.35000000033</v>
      </c>
      <c r="E155" s="7">
        <v>0</v>
      </c>
      <c r="F155" s="7">
        <v>0</v>
      </c>
      <c r="G155" s="7">
        <v>5476</v>
      </c>
      <c r="H155" s="7">
        <v>0</v>
      </c>
      <c r="I155" s="7">
        <v>55071</v>
      </c>
      <c r="J155" s="7">
        <v>105392</v>
      </c>
      <c r="K155" s="7">
        <v>15000</v>
      </c>
    </row>
    <row r="156" spans="1:11" x14ac:dyDescent="0.35">
      <c r="A156" s="5">
        <v>1260</v>
      </c>
      <c r="B156" s="5">
        <v>2681</v>
      </c>
      <c r="C156" s="6" t="s">
        <v>163</v>
      </c>
      <c r="D156" s="7">
        <v>211340.05999999982</v>
      </c>
      <c r="E156" s="7">
        <v>0</v>
      </c>
      <c r="F156" s="7">
        <v>0</v>
      </c>
      <c r="G156" s="7">
        <v>44178</v>
      </c>
      <c r="H156" s="7">
        <v>0</v>
      </c>
      <c r="I156" s="7">
        <v>42805</v>
      </c>
      <c r="J156" s="7">
        <v>124357</v>
      </c>
      <c r="K156" s="7">
        <v>0</v>
      </c>
    </row>
    <row r="157" spans="1:11" x14ac:dyDescent="0.35">
      <c r="A157" s="5">
        <v>4132</v>
      </c>
      <c r="B157" s="5">
        <v>3462</v>
      </c>
      <c r="C157" s="6" t="s">
        <v>164</v>
      </c>
      <c r="D157" s="7">
        <v>167050.92000000016</v>
      </c>
      <c r="E157" s="7">
        <v>0</v>
      </c>
      <c r="F157" s="7">
        <v>31212</v>
      </c>
      <c r="G157" s="7">
        <v>0</v>
      </c>
      <c r="H157" s="7">
        <v>0</v>
      </c>
      <c r="I157" s="7">
        <v>0</v>
      </c>
      <c r="J157" s="7">
        <v>100000</v>
      </c>
      <c r="K157" s="7">
        <v>35839</v>
      </c>
    </row>
    <row r="158" spans="1:11" x14ac:dyDescent="0.35">
      <c r="A158" s="5">
        <v>2846</v>
      </c>
      <c r="B158" s="5">
        <v>2374</v>
      </c>
      <c r="C158" s="6" t="s">
        <v>165</v>
      </c>
      <c r="D158" s="7">
        <v>181418.90999999968</v>
      </c>
      <c r="E158" s="7">
        <v>364</v>
      </c>
      <c r="F158" s="7">
        <v>0</v>
      </c>
      <c r="G158" s="7">
        <v>7201</v>
      </c>
      <c r="H158" s="7">
        <v>0</v>
      </c>
      <c r="I158" s="7">
        <v>71177</v>
      </c>
      <c r="J158" s="7">
        <v>102677</v>
      </c>
      <c r="K158" s="7">
        <v>0</v>
      </c>
    </row>
    <row r="159" spans="1:11" x14ac:dyDescent="0.35">
      <c r="A159" s="5">
        <v>1673</v>
      </c>
      <c r="B159" s="5">
        <v>2020</v>
      </c>
      <c r="C159" s="6" t="s">
        <v>166</v>
      </c>
      <c r="D159" s="7">
        <v>138098.05999999982</v>
      </c>
      <c r="E159" s="7">
        <v>0</v>
      </c>
      <c r="F159" s="7">
        <v>0</v>
      </c>
      <c r="G159" s="7">
        <v>7928</v>
      </c>
      <c r="H159" s="7">
        <v>0</v>
      </c>
      <c r="I159" s="7">
        <v>41725</v>
      </c>
      <c r="J159" s="7">
        <v>0</v>
      </c>
      <c r="K159" s="7">
        <v>88445</v>
      </c>
    </row>
    <row r="160" spans="1:11" x14ac:dyDescent="0.35">
      <c r="A160" s="5">
        <v>2888</v>
      </c>
      <c r="B160" s="5">
        <v>5279</v>
      </c>
      <c r="C160" s="6" t="s">
        <v>167</v>
      </c>
      <c r="D160" s="7">
        <v>30921.419999999925</v>
      </c>
      <c r="E160" s="7">
        <v>0</v>
      </c>
      <c r="F160" s="7">
        <v>0</v>
      </c>
      <c r="G160" s="7">
        <v>0</v>
      </c>
      <c r="H160" s="7">
        <v>0</v>
      </c>
      <c r="I160" s="7">
        <v>7426</v>
      </c>
      <c r="J160" s="7">
        <v>0</v>
      </c>
      <c r="K160" s="7">
        <v>23495</v>
      </c>
    </row>
    <row r="161" spans="1:11" x14ac:dyDescent="0.35">
      <c r="A161" s="5">
        <v>1496</v>
      </c>
      <c r="B161" s="5">
        <v>3008</v>
      </c>
      <c r="C161" s="6" t="s">
        <v>168</v>
      </c>
      <c r="D161" s="7">
        <v>36134.620000000054</v>
      </c>
      <c r="E161" s="7">
        <v>0</v>
      </c>
      <c r="F161" s="7">
        <v>0</v>
      </c>
      <c r="G161" s="7">
        <v>0</v>
      </c>
      <c r="H161" s="7">
        <v>0</v>
      </c>
      <c r="I161" s="7">
        <v>11609</v>
      </c>
      <c r="J161" s="7">
        <v>0</v>
      </c>
      <c r="K161" s="7">
        <v>24526</v>
      </c>
    </row>
    <row r="162" spans="1:11" x14ac:dyDescent="0.35">
      <c r="A162" s="5">
        <v>3362</v>
      </c>
      <c r="B162" s="5">
        <v>3027</v>
      </c>
      <c r="C162" s="6" t="s">
        <v>169</v>
      </c>
      <c r="D162" s="7">
        <v>117471.62999999977</v>
      </c>
      <c r="E162" s="7">
        <v>0</v>
      </c>
      <c r="F162" s="7">
        <v>8115</v>
      </c>
      <c r="G162" s="7">
        <v>0</v>
      </c>
      <c r="H162" s="7">
        <v>0</v>
      </c>
      <c r="I162" s="7">
        <v>40199</v>
      </c>
      <c r="J162" s="7">
        <v>15223</v>
      </c>
      <c r="K162" s="7">
        <v>53935</v>
      </c>
    </row>
    <row r="163" spans="1:11" x14ac:dyDescent="0.35">
      <c r="A163" s="5">
        <v>3464</v>
      </c>
      <c r="B163" s="5">
        <v>5241</v>
      </c>
      <c r="C163" s="6" t="s">
        <v>170</v>
      </c>
      <c r="D163" s="7">
        <v>166983.61999999965</v>
      </c>
      <c r="E163" s="7">
        <v>8000</v>
      </c>
      <c r="F163" s="7">
        <v>0</v>
      </c>
      <c r="G163" s="7">
        <v>17111</v>
      </c>
      <c r="H163" s="7">
        <v>0</v>
      </c>
      <c r="I163" s="7">
        <v>42233</v>
      </c>
      <c r="J163" s="7">
        <v>0</v>
      </c>
      <c r="K163" s="7">
        <v>99640</v>
      </c>
    </row>
    <row r="164" spans="1:11" x14ac:dyDescent="0.35">
      <c r="A164" s="5">
        <v>1148</v>
      </c>
      <c r="B164" s="5">
        <v>3451</v>
      </c>
      <c r="C164" s="6" t="s">
        <v>171</v>
      </c>
      <c r="D164" s="7">
        <v>73215.360000000568</v>
      </c>
      <c r="E164" s="7">
        <v>8557</v>
      </c>
      <c r="F164" s="7">
        <v>0</v>
      </c>
      <c r="G164" s="7">
        <v>0</v>
      </c>
      <c r="H164" s="7">
        <v>0</v>
      </c>
      <c r="I164" s="7">
        <v>5756</v>
      </c>
      <c r="J164" s="7">
        <v>36402</v>
      </c>
      <c r="K164" s="7">
        <v>22500</v>
      </c>
    </row>
    <row r="165" spans="1:11" x14ac:dyDescent="0.35">
      <c r="A165" s="5">
        <v>1146</v>
      </c>
      <c r="B165" s="5">
        <v>3431</v>
      </c>
      <c r="C165" s="6" t="s">
        <v>172</v>
      </c>
      <c r="D165" s="7">
        <v>79152.669999999925</v>
      </c>
      <c r="E165" s="7">
        <v>4700</v>
      </c>
      <c r="F165" s="7">
        <v>0</v>
      </c>
      <c r="G165" s="7">
        <v>0</v>
      </c>
      <c r="H165" s="7">
        <v>0</v>
      </c>
      <c r="I165" s="7">
        <v>31358</v>
      </c>
      <c r="J165" s="7">
        <v>0</v>
      </c>
      <c r="K165" s="7">
        <v>43095</v>
      </c>
    </row>
    <row r="166" spans="1:11" x14ac:dyDescent="0.35">
      <c r="A166" s="5">
        <v>1380</v>
      </c>
      <c r="B166" s="5">
        <v>3790</v>
      </c>
      <c r="C166" s="6" t="s">
        <v>173</v>
      </c>
      <c r="D166" s="7">
        <v>106714.62999999989</v>
      </c>
      <c r="E166" s="7">
        <v>0</v>
      </c>
      <c r="F166" s="7">
        <v>5340</v>
      </c>
      <c r="G166" s="7">
        <v>2086</v>
      </c>
      <c r="H166" s="7">
        <v>0</v>
      </c>
      <c r="I166" s="7">
        <v>74289</v>
      </c>
      <c r="J166" s="7">
        <v>0</v>
      </c>
      <c r="K166" s="7">
        <v>25000</v>
      </c>
    </row>
    <row r="167" spans="1:11" x14ac:dyDescent="0.35">
      <c r="A167" s="5">
        <v>3338</v>
      </c>
      <c r="B167" s="5">
        <v>3811</v>
      </c>
      <c r="C167" s="6" t="s">
        <v>174</v>
      </c>
      <c r="D167" s="7">
        <v>47347.820000000065</v>
      </c>
      <c r="E167" s="7">
        <v>0</v>
      </c>
      <c r="F167" s="7">
        <v>0</v>
      </c>
      <c r="G167" s="7">
        <v>0</v>
      </c>
      <c r="H167" s="7">
        <v>0</v>
      </c>
      <c r="I167" s="7">
        <v>47348</v>
      </c>
      <c r="J167" s="7">
        <v>0</v>
      </c>
      <c r="K167" s="7">
        <v>0</v>
      </c>
    </row>
    <row r="168" spans="1:11" x14ac:dyDescent="0.35">
      <c r="A168" s="5">
        <v>1872</v>
      </c>
      <c r="B168" s="5">
        <v>2002</v>
      </c>
      <c r="C168" s="6" t="s">
        <v>175</v>
      </c>
      <c r="D168" s="7">
        <v>282023.95999999996</v>
      </c>
      <c r="E168" s="7">
        <v>0</v>
      </c>
      <c r="F168" s="7">
        <v>0</v>
      </c>
      <c r="G168" s="7">
        <v>9216</v>
      </c>
      <c r="H168" s="7">
        <v>0</v>
      </c>
      <c r="I168" s="7">
        <v>272808</v>
      </c>
      <c r="J168" s="7">
        <v>0</v>
      </c>
      <c r="K168" s="7">
        <v>0</v>
      </c>
    </row>
    <row r="169" spans="1:11" x14ac:dyDescent="0.35">
      <c r="A169" s="5">
        <v>1870</v>
      </c>
      <c r="B169" s="5">
        <v>2001</v>
      </c>
      <c r="C169" s="6" t="s">
        <v>265</v>
      </c>
      <c r="D169" s="7">
        <v>116057.63000000035</v>
      </c>
      <c r="E169" s="7">
        <v>0</v>
      </c>
      <c r="F169" s="7">
        <v>0</v>
      </c>
      <c r="G169" s="7">
        <v>52463</v>
      </c>
      <c r="H169" s="7">
        <v>0</v>
      </c>
      <c r="I169" s="7">
        <v>63595</v>
      </c>
      <c r="J169" s="7">
        <v>0</v>
      </c>
      <c r="K169" s="7">
        <v>0</v>
      </c>
    </row>
    <row r="170" spans="1:11" x14ac:dyDescent="0.35">
      <c r="A170" s="5">
        <v>2496</v>
      </c>
      <c r="B170" s="5">
        <v>3032</v>
      </c>
      <c r="C170" s="6" t="s">
        <v>176</v>
      </c>
      <c r="D170" s="7">
        <v>82959.140000000014</v>
      </c>
      <c r="E170" s="7">
        <v>12816</v>
      </c>
      <c r="F170" s="7">
        <v>0</v>
      </c>
      <c r="G170" s="7">
        <v>1320</v>
      </c>
      <c r="H170" s="7">
        <v>0</v>
      </c>
      <c r="I170" s="7">
        <v>8844</v>
      </c>
      <c r="J170" s="7">
        <v>27272</v>
      </c>
      <c r="K170" s="7">
        <v>32707</v>
      </c>
    </row>
    <row r="171" spans="1:11" x14ac:dyDescent="0.35">
      <c r="A171" s="5">
        <v>2544</v>
      </c>
      <c r="B171" s="5">
        <v>3009</v>
      </c>
      <c r="C171" s="6" t="s">
        <v>177</v>
      </c>
      <c r="D171" s="7">
        <v>37605.770000000019</v>
      </c>
      <c r="E171" s="7">
        <v>0</v>
      </c>
      <c r="F171" s="7">
        <v>0</v>
      </c>
      <c r="G171" s="7">
        <v>0</v>
      </c>
      <c r="H171" s="7">
        <v>0</v>
      </c>
      <c r="I171" s="7">
        <v>20798</v>
      </c>
      <c r="J171" s="7">
        <v>0</v>
      </c>
      <c r="K171" s="7">
        <v>16808</v>
      </c>
    </row>
    <row r="172" spans="1:11" x14ac:dyDescent="0.35">
      <c r="A172" s="5">
        <v>1424</v>
      </c>
      <c r="B172" s="5">
        <v>5267</v>
      </c>
      <c r="C172" s="6" t="s">
        <v>178</v>
      </c>
      <c r="D172" s="7">
        <v>59152.880000000121</v>
      </c>
      <c r="E172" s="7">
        <v>0</v>
      </c>
      <c r="F172" s="7">
        <v>0</v>
      </c>
      <c r="G172" s="7">
        <v>640</v>
      </c>
      <c r="H172" s="7">
        <v>0</v>
      </c>
      <c r="I172" s="7">
        <v>51202</v>
      </c>
      <c r="J172" s="7">
        <v>7311</v>
      </c>
      <c r="K172" s="7">
        <v>0</v>
      </c>
    </row>
    <row r="173" spans="1:11" x14ac:dyDescent="0.35">
      <c r="A173" s="5">
        <v>3574</v>
      </c>
      <c r="B173" s="5">
        <v>3308</v>
      </c>
      <c r="C173" s="6" t="s">
        <v>179</v>
      </c>
      <c r="D173" s="7">
        <v>58902.540000000095</v>
      </c>
      <c r="E173" s="7">
        <v>0</v>
      </c>
      <c r="F173" s="7">
        <v>0</v>
      </c>
      <c r="G173" s="7">
        <v>5528</v>
      </c>
      <c r="H173" s="7">
        <v>0</v>
      </c>
      <c r="I173" s="7">
        <v>14082</v>
      </c>
      <c r="J173" s="7">
        <v>0</v>
      </c>
      <c r="K173" s="7">
        <v>39293</v>
      </c>
    </row>
    <row r="174" spans="1:11" x14ac:dyDescent="0.35">
      <c r="A174" s="5">
        <v>3280</v>
      </c>
      <c r="B174" s="5">
        <v>5255</v>
      </c>
      <c r="C174" s="6" t="s">
        <v>180</v>
      </c>
      <c r="D174" s="7">
        <v>150508.7799999998</v>
      </c>
      <c r="E174" s="7">
        <v>0</v>
      </c>
      <c r="F174" s="7">
        <v>0</v>
      </c>
      <c r="G174" s="7">
        <v>12823</v>
      </c>
      <c r="H174" s="7">
        <v>0</v>
      </c>
      <c r="I174" s="7">
        <v>137686</v>
      </c>
      <c r="J174" s="7">
        <v>0</v>
      </c>
      <c r="K174" s="7">
        <v>0</v>
      </c>
    </row>
    <row r="175" spans="1:11" x14ac:dyDescent="0.35">
      <c r="A175" s="30">
        <v>2072</v>
      </c>
      <c r="B175" s="30">
        <v>3214</v>
      </c>
      <c r="C175" s="31" t="s">
        <v>181</v>
      </c>
      <c r="D175" s="7">
        <f>VLOOKUP($A175,'[1]Sch Data'!$B:$FW,169,FALSE)</f>
        <v>97144.389999999898</v>
      </c>
      <c r="E175" s="7">
        <v>0</v>
      </c>
      <c r="F175" s="7">
        <v>0</v>
      </c>
      <c r="G175" s="7">
        <v>16954</v>
      </c>
      <c r="H175" s="7">
        <v>0</v>
      </c>
      <c r="I175" s="7">
        <v>43659</v>
      </c>
      <c r="J175" s="7">
        <v>16092</v>
      </c>
      <c r="K175" s="7">
        <v>20439</v>
      </c>
    </row>
    <row r="176" spans="1:11" x14ac:dyDescent="0.35">
      <c r="A176" s="5">
        <v>1876</v>
      </c>
      <c r="B176" s="5">
        <v>3003</v>
      </c>
      <c r="C176" s="6" t="s">
        <v>182</v>
      </c>
      <c r="D176" s="7">
        <v>329022.34000000032</v>
      </c>
      <c r="E176" s="7">
        <v>102400</v>
      </c>
      <c r="F176" s="7">
        <v>7000</v>
      </c>
      <c r="G176" s="7">
        <v>20140</v>
      </c>
      <c r="H176" s="7">
        <v>5000</v>
      </c>
      <c r="I176" s="7">
        <v>128051</v>
      </c>
      <c r="J176" s="7">
        <v>54200</v>
      </c>
      <c r="K176" s="7">
        <v>12231</v>
      </c>
    </row>
    <row r="177" spans="1:11" x14ac:dyDescent="0.35">
      <c r="A177" s="5">
        <v>1878</v>
      </c>
      <c r="B177" s="5">
        <v>2011</v>
      </c>
      <c r="C177" s="6" t="s">
        <v>183</v>
      </c>
      <c r="D177" s="7">
        <v>207765.32999999961</v>
      </c>
      <c r="E177" s="7">
        <v>0</v>
      </c>
      <c r="F177" s="7">
        <v>15890</v>
      </c>
      <c r="G177" s="7">
        <v>0</v>
      </c>
      <c r="H177" s="7">
        <v>0</v>
      </c>
      <c r="I177" s="7">
        <v>145396</v>
      </c>
      <c r="J177" s="7">
        <v>0</v>
      </c>
      <c r="K177" s="7">
        <v>46479</v>
      </c>
    </row>
    <row r="178" spans="1:11" x14ac:dyDescent="0.35">
      <c r="A178" s="5">
        <v>2996</v>
      </c>
      <c r="B178" s="5">
        <v>3612</v>
      </c>
      <c r="C178" s="6" t="s">
        <v>184</v>
      </c>
      <c r="D178" s="7">
        <v>195291.73999999987</v>
      </c>
      <c r="E178" s="7">
        <v>31470</v>
      </c>
      <c r="F178" s="7">
        <v>0</v>
      </c>
      <c r="G178" s="7">
        <v>5099</v>
      </c>
      <c r="H178" s="7">
        <v>26158</v>
      </c>
      <c r="I178" s="7">
        <v>52931</v>
      </c>
      <c r="J178" s="7">
        <v>0</v>
      </c>
      <c r="K178" s="7">
        <v>79634</v>
      </c>
    </row>
    <row r="179" spans="1:11" x14ac:dyDescent="0.35">
      <c r="A179" s="5">
        <v>4148</v>
      </c>
      <c r="B179" s="5">
        <v>3815</v>
      </c>
      <c r="C179" s="6" t="s">
        <v>185</v>
      </c>
      <c r="D179" s="7">
        <v>19847.64000000013</v>
      </c>
      <c r="E179" s="7">
        <v>0</v>
      </c>
      <c r="F179" s="7">
        <v>0</v>
      </c>
      <c r="G179" s="7">
        <v>0</v>
      </c>
      <c r="H179" s="7">
        <v>0</v>
      </c>
      <c r="I179" s="7">
        <v>19848</v>
      </c>
      <c r="J179" s="7">
        <v>0</v>
      </c>
      <c r="K179" s="7">
        <v>0</v>
      </c>
    </row>
    <row r="180" spans="1:11" x14ac:dyDescent="0.35">
      <c r="A180" s="5">
        <v>1578</v>
      </c>
      <c r="B180" s="5">
        <v>5224</v>
      </c>
      <c r="C180" s="6" t="s">
        <v>186</v>
      </c>
      <c r="D180" s="7">
        <v>115652.01000000047</v>
      </c>
      <c r="E180" s="7">
        <v>0</v>
      </c>
      <c r="F180" s="7">
        <v>0</v>
      </c>
      <c r="G180" s="7">
        <v>8838</v>
      </c>
      <c r="H180" s="7">
        <v>0</v>
      </c>
      <c r="I180" s="7">
        <v>85462</v>
      </c>
      <c r="J180" s="7">
        <v>0</v>
      </c>
      <c r="K180" s="7">
        <v>21352</v>
      </c>
    </row>
    <row r="181" spans="1:11" x14ac:dyDescent="0.35">
      <c r="A181" s="5">
        <v>2168</v>
      </c>
      <c r="B181" s="5">
        <v>3023</v>
      </c>
      <c r="C181" s="6" t="s">
        <v>187</v>
      </c>
      <c r="D181" s="7">
        <v>361089.26</v>
      </c>
      <c r="E181" s="7">
        <v>0</v>
      </c>
      <c r="F181" s="7">
        <v>150000</v>
      </c>
      <c r="G181" s="7">
        <v>0</v>
      </c>
      <c r="H181" s="7">
        <v>0</v>
      </c>
      <c r="I181" s="7">
        <v>86577</v>
      </c>
      <c r="J181" s="7">
        <v>21275</v>
      </c>
      <c r="K181" s="7">
        <v>103237</v>
      </c>
    </row>
    <row r="182" spans="1:11" x14ac:dyDescent="0.35">
      <c r="A182" s="5">
        <v>4436</v>
      </c>
      <c r="B182" s="5">
        <v>3028</v>
      </c>
      <c r="C182" s="6" t="s">
        <v>188</v>
      </c>
      <c r="D182" s="7">
        <v>162678.13000000035</v>
      </c>
      <c r="E182" s="7">
        <v>0</v>
      </c>
      <c r="F182" s="7">
        <v>0</v>
      </c>
      <c r="G182" s="7">
        <v>0</v>
      </c>
      <c r="H182" s="7">
        <v>0</v>
      </c>
      <c r="I182" s="7">
        <v>-18438</v>
      </c>
      <c r="J182" s="7">
        <v>8739</v>
      </c>
      <c r="K182" s="7">
        <v>172377</v>
      </c>
    </row>
    <row r="183" spans="1:11" x14ac:dyDescent="0.35">
      <c r="A183" s="5">
        <v>4508</v>
      </c>
      <c r="B183" s="5">
        <v>3015</v>
      </c>
      <c r="C183" s="6" t="s">
        <v>189</v>
      </c>
      <c r="D183" s="7">
        <v>98999.300000000047</v>
      </c>
      <c r="E183" s="7">
        <v>8885</v>
      </c>
      <c r="F183" s="7">
        <v>10783</v>
      </c>
      <c r="G183" s="7">
        <v>9462</v>
      </c>
      <c r="H183" s="7">
        <v>0</v>
      </c>
      <c r="I183" s="7">
        <v>8123</v>
      </c>
      <c r="J183" s="7">
        <v>39746</v>
      </c>
      <c r="K183" s="7">
        <v>22000</v>
      </c>
    </row>
    <row r="184" spans="1:11" x14ac:dyDescent="0.35">
      <c r="A184" s="5">
        <v>3884</v>
      </c>
      <c r="B184" s="5">
        <v>3430</v>
      </c>
      <c r="C184" s="6" t="s">
        <v>190</v>
      </c>
      <c r="D184" s="7">
        <v>203952.34000000043</v>
      </c>
      <c r="E184" s="7">
        <v>17930</v>
      </c>
      <c r="F184" s="7">
        <v>0</v>
      </c>
      <c r="G184" s="7">
        <v>21461</v>
      </c>
      <c r="H184" s="7">
        <v>70000</v>
      </c>
      <c r="I184" s="7">
        <v>16962</v>
      </c>
      <c r="J184" s="7">
        <v>70000</v>
      </c>
      <c r="K184" s="7">
        <v>7599</v>
      </c>
    </row>
    <row r="185" spans="1:11" x14ac:dyDescent="0.35">
      <c r="A185" s="5">
        <v>1018</v>
      </c>
      <c r="B185" s="5">
        <v>3030</v>
      </c>
      <c r="C185" s="6" t="s">
        <v>191</v>
      </c>
      <c r="D185" s="7">
        <v>29871.6599999998</v>
      </c>
      <c r="E185" s="7">
        <v>0</v>
      </c>
      <c r="F185" s="7">
        <v>0</v>
      </c>
      <c r="G185" s="7">
        <v>0</v>
      </c>
      <c r="H185" s="7">
        <v>0</v>
      </c>
      <c r="I185" s="7">
        <v>29872</v>
      </c>
      <c r="J185" s="7">
        <v>0</v>
      </c>
      <c r="K185" s="7">
        <v>0</v>
      </c>
    </row>
    <row r="186" spans="1:11" x14ac:dyDescent="0.35">
      <c r="A186" s="5">
        <v>1506</v>
      </c>
      <c r="B186" s="5">
        <v>3450</v>
      </c>
      <c r="C186" s="6" t="s">
        <v>192</v>
      </c>
      <c r="D186" s="7">
        <v>68225.440000000293</v>
      </c>
      <c r="E186" s="7">
        <v>10889</v>
      </c>
      <c r="F186" s="7">
        <v>0</v>
      </c>
      <c r="G186" s="7">
        <v>16673</v>
      </c>
      <c r="H186" s="7">
        <v>0</v>
      </c>
      <c r="I186" s="7">
        <v>32596</v>
      </c>
      <c r="J186" s="7">
        <v>0</v>
      </c>
      <c r="K186" s="7">
        <v>8067</v>
      </c>
    </row>
    <row r="187" spans="1:11" x14ac:dyDescent="0.35">
      <c r="A187" s="5">
        <v>2870</v>
      </c>
      <c r="B187" s="5">
        <v>3580</v>
      </c>
      <c r="C187" s="6" t="s">
        <v>193</v>
      </c>
      <c r="D187" s="7">
        <v>-14248.640000000072</v>
      </c>
      <c r="E187" s="7">
        <v>0</v>
      </c>
      <c r="F187" s="7">
        <v>0</v>
      </c>
      <c r="G187" s="7">
        <v>0</v>
      </c>
      <c r="H187" s="7">
        <v>0</v>
      </c>
      <c r="I187" s="7">
        <v>-14249</v>
      </c>
      <c r="J187" s="7">
        <v>0</v>
      </c>
      <c r="K187" s="7">
        <v>0</v>
      </c>
    </row>
    <row r="188" spans="1:11" x14ac:dyDescent="0.35">
      <c r="A188" s="30">
        <v>4202</v>
      </c>
      <c r="B188" s="30">
        <v>5229</v>
      </c>
      <c r="C188" s="31" t="s">
        <v>194</v>
      </c>
      <c r="D188" s="7">
        <v>179912.48999999953</v>
      </c>
      <c r="E188" s="7">
        <v>20091</v>
      </c>
      <c r="F188" s="7">
        <v>0</v>
      </c>
      <c r="G188" s="7">
        <v>0</v>
      </c>
      <c r="H188" s="7">
        <v>0</v>
      </c>
      <c r="I188" s="7">
        <v>0</v>
      </c>
      <c r="J188" s="7">
        <v>100000</v>
      </c>
      <c r="K188" s="7">
        <v>59821</v>
      </c>
    </row>
    <row r="189" spans="1:11" x14ac:dyDescent="0.35">
      <c r="A189" s="5">
        <v>1880</v>
      </c>
      <c r="B189" s="5">
        <v>2297</v>
      </c>
      <c r="C189" s="6" t="s">
        <v>195</v>
      </c>
      <c r="D189" s="7">
        <v>239526.4700000002</v>
      </c>
      <c r="E189" s="7">
        <v>3439</v>
      </c>
      <c r="F189" s="7">
        <v>0</v>
      </c>
      <c r="G189" s="7">
        <v>9926</v>
      </c>
      <c r="H189" s="7">
        <v>10360</v>
      </c>
      <c r="I189" s="7">
        <v>129859</v>
      </c>
      <c r="J189" s="7">
        <v>0</v>
      </c>
      <c r="K189" s="7">
        <v>85942</v>
      </c>
    </row>
    <row r="190" spans="1:11" x14ac:dyDescent="0.35">
      <c r="A190" s="5">
        <v>2372</v>
      </c>
      <c r="B190" s="5">
        <v>3810</v>
      </c>
      <c r="C190" s="6" t="s">
        <v>196</v>
      </c>
      <c r="D190" s="7">
        <v>55619.64000000013</v>
      </c>
      <c r="E190" s="7">
        <v>1151</v>
      </c>
      <c r="F190" s="7">
        <v>0</v>
      </c>
      <c r="G190" s="7">
        <v>4</v>
      </c>
      <c r="H190" s="7">
        <v>0</v>
      </c>
      <c r="I190" s="7">
        <v>34465</v>
      </c>
      <c r="J190" s="7">
        <v>0</v>
      </c>
      <c r="K190" s="7">
        <v>20000</v>
      </c>
    </row>
    <row r="191" spans="1:11" x14ac:dyDescent="0.35">
      <c r="A191" s="5">
        <v>1382</v>
      </c>
      <c r="B191" s="5">
        <v>3440</v>
      </c>
      <c r="C191" s="6" t="s">
        <v>197</v>
      </c>
      <c r="D191" s="7">
        <v>162860.09999999986</v>
      </c>
      <c r="E191" s="7">
        <v>8949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153911</v>
      </c>
    </row>
    <row r="192" spans="1:11" x14ac:dyDescent="0.35">
      <c r="A192" s="5">
        <v>3688</v>
      </c>
      <c r="B192" s="5">
        <v>3102</v>
      </c>
      <c r="C192" s="6" t="s">
        <v>198</v>
      </c>
      <c r="D192" s="7">
        <v>135899.43999999994</v>
      </c>
      <c r="E192" s="7">
        <v>15883</v>
      </c>
      <c r="F192" s="7">
        <v>0</v>
      </c>
      <c r="G192" s="7">
        <v>8858</v>
      </c>
      <c r="H192" s="7">
        <v>0</v>
      </c>
      <c r="I192" s="7">
        <v>37825</v>
      </c>
      <c r="J192" s="7">
        <v>0</v>
      </c>
      <c r="K192" s="7">
        <v>73333</v>
      </c>
    </row>
    <row r="193" spans="1:11" x14ac:dyDescent="0.35">
      <c r="A193" s="5">
        <v>1808</v>
      </c>
      <c r="B193" s="5">
        <v>3209</v>
      </c>
      <c r="C193" s="6" t="s">
        <v>199</v>
      </c>
      <c r="D193" s="7">
        <v>-9808.1300000001211</v>
      </c>
      <c r="E193" s="7">
        <v>0</v>
      </c>
      <c r="F193" s="7">
        <v>0</v>
      </c>
      <c r="G193" s="7">
        <v>0</v>
      </c>
      <c r="H193" s="7">
        <v>0</v>
      </c>
      <c r="I193" s="7">
        <v>-9808</v>
      </c>
      <c r="J193" s="7">
        <v>0</v>
      </c>
      <c r="K193" s="7">
        <v>0</v>
      </c>
    </row>
    <row r="194" spans="1:11" x14ac:dyDescent="0.35">
      <c r="A194" s="5">
        <v>3932</v>
      </c>
      <c r="B194" s="5">
        <v>3013</v>
      </c>
      <c r="C194" s="6" t="s">
        <v>200</v>
      </c>
      <c r="D194" s="7">
        <v>156886.17000000027</v>
      </c>
      <c r="E194" s="7">
        <v>12256</v>
      </c>
      <c r="F194" s="7">
        <v>0</v>
      </c>
      <c r="G194" s="7">
        <v>0</v>
      </c>
      <c r="H194" s="7">
        <v>30000</v>
      </c>
      <c r="I194" s="7">
        <v>31054</v>
      </c>
      <c r="J194" s="7">
        <v>0</v>
      </c>
      <c r="K194" s="7">
        <v>83576</v>
      </c>
    </row>
    <row r="195" spans="1:11" x14ac:dyDescent="0.35">
      <c r="A195" s="5">
        <v>1428</v>
      </c>
      <c r="B195" s="5">
        <v>3622</v>
      </c>
      <c r="C195" s="6" t="s">
        <v>201</v>
      </c>
      <c r="D195" s="7">
        <v>86681.300000000512</v>
      </c>
      <c r="E195" s="7">
        <v>0</v>
      </c>
      <c r="F195" s="7">
        <v>0</v>
      </c>
      <c r="G195" s="7">
        <v>0</v>
      </c>
      <c r="H195" s="7">
        <v>0</v>
      </c>
      <c r="I195" s="7">
        <v>43462</v>
      </c>
      <c r="J195" s="7">
        <v>38219</v>
      </c>
      <c r="K195" s="7">
        <v>5000</v>
      </c>
    </row>
    <row r="196" spans="1:11" x14ac:dyDescent="0.35">
      <c r="A196" s="5">
        <v>1426</v>
      </c>
      <c r="B196" s="5">
        <v>3592</v>
      </c>
      <c r="C196" s="6" t="s">
        <v>202</v>
      </c>
      <c r="D196" s="7">
        <v>131074.35000000009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116074</v>
      </c>
      <c r="K196" s="7">
        <v>15000</v>
      </c>
    </row>
    <row r="197" spans="1:11" x14ac:dyDescent="0.35">
      <c r="A197" s="5">
        <v>4216</v>
      </c>
      <c r="B197" s="5">
        <v>2041</v>
      </c>
      <c r="C197" s="6" t="s">
        <v>203</v>
      </c>
      <c r="D197" s="7">
        <v>142866.24999999953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142000</v>
      </c>
      <c r="K197" s="7">
        <v>866</v>
      </c>
    </row>
    <row r="198" spans="1:11" x14ac:dyDescent="0.35">
      <c r="A198" s="5">
        <v>4218</v>
      </c>
      <c r="B198" s="5">
        <v>2081</v>
      </c>
      <c r="C198" s="6" t="s">
        <v>204</v>
      </c>
      <c r="D198" s="7">
        <v>238650.38999999966</v>
      </c>
      <c r="E198" s="7">
        <v>143743</v>
      </c>
      <c r="F198" s="7">
        <v>30000</v>
      </c>
      <c r="G198" s="7">
        <v>30000</v>
      </c>
      <c r="H198" s="7">
        <v>30000</v>
      </c>
      <c r="I198" s="7">
        <v>0</v>
      </c>
      <c r="J198" s="7">
        <v>0</v>
      </c>
      <c r="K198" s="7">
        <v>4907</v>
      </c>
    </row>
    <row r="199" spans="1:11" x14ac:dyDescent="0.35">
      <c r="A199" s="5">
        <v>4238</v>
      </c>
      <c r="B199" s="5">
        <v>2550</v>
      </c>
      <c r="C199" s="6" t="s">
        <v>205</v>
      </c>
      <c r="D199" s="7">
        <v>243171.6599999998</v>
      </c>
      <c r="E199" s="7">
        <v>0</v>
      </c>
      <c r="F199" s="7">
        <v>71273</v>
      </c>
      <c r="G199" s="7">
        <v>0</v>
      </c>
      <c r="H199" s="7">
        <v>0</v>
      </c>
      <c r="I199" s="7">
        <v>0</v>
      </c>
      <c r="J199" s="7">
        <v>171899</v>
      </c>
      <c r="K199" s="7">
        <v>0</v>
      </c>
    </row>
    <row r="200" spans="1:11" x14ac:dyDescent="0.35">
      <c r="A200" s="5">
        <v>4262</v>
      </c>
      <c r="B200" s="5">
        <v>3225</v>
      </c>
      <c r="C200" s="6" t="s">
        <v>206</v>
      </c>
      <c r="D200" s="7">
        <v>58397.100000000093</v>
      </c>
      <c r="E200" s="7">
        <v>12776</v>
      </c>
      <c r="F200" s="7">
        <v>0</v>
      </c>
      <c r="G200" s="7">
        <v>6089</v>
      </c>
      <c r="H200" s="7">
        <v>0</v>
      </c>
      <c r="I200" s="7">
        <v>22512</v>
      </c>
      <c r="J200" s="7">
        <v>0</v>
      </c>
      <c r="K200" s="7">
        <v>17020</v>
      </c>
    </row>
    <row r="201" spans="1:11" x14ac:dyDescent="0.35">
      <c r="A201" s="5">
        <v>1268</v>
      </c>
      <c r="B201" s="5">
        <v>2671</v>
      </c>
      <c r="C201" s="6" t="s">
        <v>207</v>
      </c>
      <c r="D201" s="7">
        <v>48675.290000000037</v>
      </c>
      <c r="E201" s="7">
        <v>0</v>
      </c>
      <c r="F201" s="7">
        <v>0</v>
      </c>
      <c r="G201" s="7">
        <v>2042</v>
      </c>
      <c r="H201" s="7">
        <v>0</v>
      </c>
      <c r="I201" s="7">
        <v>40701</v>
      </c>
      <c r="J201" s="7">
        <v>0</v>
      </c>
      <c r="K201" s="7">
        <v>5932</v>
      </c>
    </row>
    <row r="202" spans="1:11" x14ac:dyDescent="0.35">
      <c r="A202" s="5">
        <v>1266</v>
      </c>
      <c r="B202" s="5">
        <v>2601</v>
      </c>
      <c r="C202" s="6" t="s">
        <v>208</v>
      </c>
      <c r="D202" s="7">
        <v>181975.91000000038</v>
      </c>
      <c r="E202" s="7">
        <v>0</v>
      </c>
      <c r="F202" s="7">
        <v>6500</v>
      </c>
      <c r="G202" s="7">
        <v>6565</v>
      </c>
      <c r="H202" s="7">
        <v>0</v>
      </c>
      <c r="I202" s="7">
        <v>78817</v>
      </c>
      <c r="J202" s="7">
        <v>70094</v>
      </c>
      <c r="K202" s="7">
        <v>20000</v>
      </c>
    </row>
    <row r="203" spans="1:11" x14ac:dyDescent="0.35">
      <c r="A203" s="5">
        <v>4358</v>
      </c>
      <c r="B203" s="5">
        <v>2050</v>
      </c>
      <c r="C203" s="6" t="s">
        <v>209</v>
      </c>
      <c r="D203" s="7">
        <v>83021.10999999952</v>
      </c>
      <c r="E203" s="7">
        <v>0</v>
      </c>
      <c r="F203" s="7">
        <v>4000</v>
      </c>
      <c r="G203" s="7">
        <v>6356</v>
      </c>
      <c r="H203" s="7">
        <v>0</v>
      </c>
      <c r="I203" s="7">
        <v>55253</v>
      </c>
      <c r="J203" s="7">
        <v>17412</v>
      </c>
      <c r="K203" s="7">
        <v>0</v>
      </c>
    </row>
    <row r="204" spans="1:11" x14ac:dyDescent="0.35">
      <c r="A204" s="5">
        <v>4366</v>
      </c>
      <c r="B204" s="5">
        <v>3470</v>
      </c>
      <c r="C204" s="6" t="s">
        <v>210</v>
      </c>
      <c r="D204" s="7">
        <v>33951.219999999681</v>
      </c>
      <c r="E204" s="7">
        <v>8186</v>
      </c>
      <c r="F204" s="7">
        <v>4264</v>
      </c>
      <c r="G204" s="7">
        <v>1347</v>
      </c>
      <c r="H204" s="7">
        <v>0</v>
      </c>
      <c r="I204" s="7">
        <v>0</v>
      </c>
      <c r="J204" s="7">
        <v>13791</v>
      </c>
      <c r="K204" s="7">
        <v>6363</v>
      </c>
    </row>
    <row r="205" spans="1:11" x14ac:dyDescent="0.35">
      <c r="A205" s="5">
        <v>4374</v>
      </c>
      <c r="B205" s="5">
        <v>5248</v>
      </c>
      <c r="C205" s="6" t="s">
        <v>211</v>
      </c>
      <c r="D205" s="7">
        <v>101897.36999999988</v>
      </c>
      <c r="E205" s="7">
        <v>18517</v>
      </c>
      <c r="F205" s="7">
        <v>0</v>
      </c>
      <c r="G205" s="7">
        <v>5393</v>
      </c>
      <c r="H205" s="7">
        <v>0</v>
      </c>
      <c r="I205" s="7">
        <v>16396</v>
      </c>
      <c r="J205" s="7">
        <v>0</v>
      </c>
      <c r="K205" s="7">
        <v>61591</v>
      </c>
    </row>
    <row r="206" spans="1:11" x14ac:dyDescent="0.35">
      <c r="A206" s="5">
        <v>3294</v>
      </c>
      <c r="B206" s="5">
        <v>5269</v>
      </c>
      <c r="C206" s="6" t="s">
        <v>212</v>
      </c>
      <c r="D206" s="7">
        <v>324938.25</v>
      </c>
      <c r="E206" s="7">
        <v>21744</v>
      </c>
      <c r="F206" s="7">
        <v>0</v>
      </c>
      <c r="G206" s="7">
        <v>52864</v>
      </c>
      <c r="H206" s="7">
        <v>0</v>
      </c>
      <c r="I206" s="7">
        <v>40753</v>
      </c>
      <c r="J206" s="7">
        <v>177300</v>
      </c>
      <c r="K206" s="7">
        <v>32277</v>
      </c>
    </row>
    <row r="207" spans="1:11" x14ac:dyDescent="0.35">
      <c r="A207" s="5">
        <v>4490</v>
      </c>
      <c r="B207" s="5">
        <v>2630</v>
      </c>
      <c r="C207" s="6" t="s">
        <v>213</v>
      </c>
      <c r="D207" s="7">
        <v>118138.68000000017</v>
      </c>
      <c r="E207" s="7">
        <v>0</v>
      </c>
      <c r="F207" s="7">
        <v>0</v>
      </c>
      <c r="G207" s="7">
        <v>27991</v>
      </c>
      <c r="H207" s="7">
        <v>0</v>
      </c>
      <c r="I207" s="7">
        <v>22680</v>
      </c>
      <c r="J207" s="7">
        <v>0</v>
      </c>
      <c r="K207" s="7">
        <v>67468</v>
      </c>
    </row>
    <row r="208" spans="1:11" x14ac:dyDescent="0.35">
      <c r="A208" s="5">
        <v>1688</v>
      </c>
      <c r="B208" s="5">
        <v>2210</v>
      </c>
      <c r="C208" s="6" t="s">
        <v>214</v>
      </c>
      <c r="D208" s="7">
        <v>167298.5399999998</v>
      </c>
      <c r="E208" s="7">
        <v>0</v>
      </c>
      <c r="F208" s="7">
        <v>0</v>
      </c>
      <c r="G208" s="7">
        <v>22980</v>
      </c>
      <c r="H208" s="7">
        <v>0</v>
      </c>
      <c r="I208" s="7">
        <v>144319</v>
      </c>
      <c r="J208" s="7">
        <v>0</v>
      </c>
      <c r="K208" s="7">
        <v>0</v>
      </c>
    </row>
    <row r="209" spans="1:11" x14ac:dyDescent="0.35">
      <c r="A209" s="5">
        <v>4150</v>
      </c>
      <c r="B209" s="5">
        <v>3814</v>
      </c>
      <c r="C209" s="6" t="s">
        <v>215</v>
      </c>
      <c r="D209" s="7">
        <v>138326.91000000015</v>
      </c>
      <c r="E209" s="7">
        <v>0</v>
      </c>
      <c r="F209" s="7">
        <v>0</v>
      </c>
      <c r="G209" s="7">
        <v>7836</v>
      </c>
      <c r="H209" s="7">
        <v>0</v>
      </c>
      <c r="I209" s="7">
        <v>80237</v>
      </c>
      <c r="J209" s="7">
        <v>50254</v>
      </c>
      <c r="K209" s="7">
        <v>0</v>
      </c>
    </row>
    <row r="210" spans="1:11" x14ac:dyDescent="0.35">
      <c r="A210" s="5">
        <v>4550</v>
      </c>
      <c r="B210" s="5">
        <v>5270</v>
      </c>
      <c r="C210" s="6" t="s">
        <v>216</v>
      </c>
      <c r="D210" s="7">
        <v>277958.45999999973</v>
      </c>
      <c r="E210" s="7">
        <v>0</v>
      </c>
      <c r="F210" s="7">
        <v>0</v>
      </c>
      <c r="G210" s="7">
        <v>18241</v>
      </c>
      <c r="H210" s="7">
        <v>0</v>
      </c>
      <c r="I210" s="7">
        <v>214428</v>
      </c>
      <c r="J210" s="7">
        <v>0</v>
      </c>
      <c r="K210" s="7">
        <v>45289</v>
      </c>
    </row>
    <row r="211" spans="1:11" x14ac:dyDescent="0.35">
      <c r="A211" s="5">
        <v>4600</v>
      </c>
      <c r="B211" s="5">
        <v>2261</v>
      </c>
      <c r="C211" s="6" t="s">
        <v>217</v>
      </c>
      <c r="D211" s="7">
        <v>53460.420000000275</v>
      </c>
      <c r="E211" s="7">
        <v>5388</v>
      </c>
      <c r="F211" s="7">
        <v>0</v>
      </c>
      <c r="G211" s="7">
        <v>3628</v>
      </c>
      <c r="H211" s="7">
        <v>0</v>
      </c>
      <c r="I211" s="7">
        <v>35094</v>
      </c>
      <c r="J211" s="7">
        <v>0</v>
      </c>
      <c r="K211" s="7">
        <v>9350</v>
      </c>
    </row>
    <row r="212" spans="1:11" x14ac:dyDescent="0.35">
      <c r="A212" s="5">
        <v>4724</v>
      </c>
      <c r="B212" s="5">
        <v>3820</v>
      </c>
      <c r="C212" s="6" t="s">
        <v>218</v>
      </c>
      <c r="D212" s="7">
        <v>122124.44999999972</v>
      </c>
      <c r="E212" s="7">
        <v>0</v>
      </c>
      <c r="F212" s="7">
        <v>0</v>
      </c>
      <c r="G212" s="7">
        <v>8184</v>
      </c>
      <c r="H212" s="7">
        <v>0</v>
      </c>
      <c r="I212" s="7">
        <v>49044</v>
      </c>
      <c r="J212" s="7">
        <v>0</v>
      </c>
      <c r="K212" s="7">
        <v>64896</v>
      </c>
    </row>
    <row r="213" spans="1:11" x14ac:dyDescent="0.35">
      <c r="A213" s="5">
        <v>4680</v>
      </c>
      <c r="B213" s="5">
        <v>5260</v>
      </c>
      <c r="C213" s="6" t="s">
        <v>219</v>
      </c>
      <c r="D213" s="7">
        <v>318411.60999999987</v>
      </c>
      <c r="E213" s="7">
        <v>8566</v>
      </c>
      <c r="F213" s="7">
        <v>0</v>
      </c>
      <c r="G213" s="7">
        <v>0</v>
      </c>
      <c r="H213" s="7">
        <v>2000</v>
      </c>
      <c r="I213" s="7">
        <v>109171</v>
      </c>
      <c r="J213" s="7">
        <v>0</v>
      </c>
      <c r="K213" s="7">
        <v>198675</v>
      </c>
    </row>
    <row r="214" spans="1:11" x14ac:dyDescent="0.35">
      <c r="A214" s="5">
        <v>1430</v>
      </c>
      <c r="B214" s="5">
        <v>2919</v>
      </c>
      <c r="C214" s="6" t="s">
        <v>220</v>
      </c>
      <c r="D214" s="7">
        <v>22345.849999999395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22346</v>
      </c>
    </row>
    <row r="215" spans="1:11" x14ac:dyDescent="0.35">
      <c r="A215" s="5">
        <v>3336</v>
      </c>
      <c r="B215" s="5">
        <v>2649</v>
      </c>
      <c r="C215" s="6" t="s">
        <v>221</v>
      </c>
      <c r="D215" s="7">
        <v>191310.63000000012</v>
      </c>
      <c r="E215" s="7">
        <v>11151</v>
      </c>
      <c r="F215" s="7">
        <v>0</v>
      </c>
      <c r="G215" s="7">
        <v>0</v>
      </c>
      <c r="H215" s="7">
        <v>0</v>
      </c>
      <c r="I215" s="7">
        <v>14658</v>
      </c>
      <c r="J215" s="7">
        <v>35502</v>
      </c>
      <c r="K215" s="7">
        <v>130000</v>
      </c>
    </row>
    <row r="216" spans="1:11" x14ac:dyDescent="0.35">
      <c r="A216" s="5">
        <v>4706</v>
      </c>
      <c r="B216" s="5">
        <v>2624</v>
      </c>
      <c r="C216" s="6" t="s">
        <v>222</v>
      </c>
      <c r="D216" s="7">
        <v>91112.410000000033</v>
      </c>
      <c r="E216" s="7">
        <v>10789</v>
      </c>
      <c r="F216" s="7">
        <v>20000</v>
      </c>
      <c r="G216" s="7">
        <v>1988</v>
      </c>
      <c r="H216" s="7">
        <v>0</v>
      </c>
      <c r="I216" s="7">
        <v>48335</v>
      </c>
      <c r="J216" s="7">
        <v>0</v>
      </c>
      <c r="K216" s="7">
        <v>10000</v>
      </c>
    </row>
    <row r="217" spans="1:11" x14ac:dyDescent="0.35">
      <c r="A217" s="5">
        <v>1690</v>
      </c>
      <c r="B217" s="5">
        <v>2879</v>
      </c>
      <c r="C217" s="6" t="s">
        <v>223</v>
      </c>
      <c r="D217" s="7">
        <v>472434.49000000022</v>
      </c>
      <c r="E217" s="7">
        <v>0</v>
      </c>
      <c r="F217" s="7">
        <v>0</v>
      </c>
      <c r="G217" s="7">
        <v>55290</v>
      </c>
      <c r="H217" s="7">
        <v>0</v>
      </c>
      <c r="I217" s="7">
        <v>81875</v>
      </c>
      <c r="J217" s="7">
        <v>282269</v>
      </c>
      <c r="K217" s="7">
        <v>53000</v>
      </c>
    </row>
    <row r="218" spans="1:11" x14ac:dyDescent="0.35">
      <c r="A218" s="5">
        <v>4734</v>
      </c>
      <c r="B218" s="5">
        <v>3212</v>
      </c>
      <c r="C218" s="6" t="s">
        <v>224</v>
      </c>
      <c r="D218" s="7">
        <v>41869.129999999976</v>
      </c>
      <c r="E218" s="7">
        <v>112</v>
      </c>
      <c r="F218" s="7">
        <v>0</v>
      </c>
      <c r="G218" s="7">
        <v>0</v>
      </c>
      <c r="H218" s="7">
        <v>0</v>
      </c>
      <c r="I218" s="7">
        <v>34878</v>
      </c>
      <c r="J218" s="7">
        <v>0</v>
      </c>
      <c r="K218" s="7">
        <v>6879</v>
      </c>
    </row>
    <row r="219" spans="1:11" x14ac:dyDescent="0.35">
      <c r="A219" s="5">
        <v>1384</v>
      </c>
      <c r="B219" s="5">
        <v>2767</v>
      </c>
      <c r="C219" s="6" t="s">
        <v>225</v>
      </c>
      <c r="D219" s="7">
        <v>265869.04999999981</v>
      </c>
      <c r="E219" s="7">
        <v>34295</v>
      </c>
      <c r="F219" s="7">
        <v>0</v>
      </c>
      <c r="G219" s="7">
        <v>37729</v>
      </c>
      <c r="H219" s="7">
        <v>0</v>
      </c>
      <c r="I219" s="7">
        <v>0</v>
      </c>
      <c r="J219" s="7">
        <v>16309</v>
      </c>
      <c r="K219" s="7">
        <v>177536</v>
      </c>
    </row>
    <row r="220" spans="1:11" x14ac:dyDescent="0.35">
      <c r="A220" s="5">
        <v>4744</v>
      </c>
      <c r="B220" s="5">
        <v>3213</v>
      </c>
      <c r="C220" s="6" t="s">
        <v>226</v>
      </c>
      <c r="D220" s="7">
        <v>83746.75</v>
      </c>
      <c r="E220" s="7">
        <v>0</v>
      </c>
      <c r="F220" s="7">
        <v>0</v>
      </c>
      <c r="G220" s="7">
        <v>7170</v>
      </c>
      <c r="H220" s="7">
        <v>0</v>
      </c>
      <c r="I220" s="7">
        <v>58495</v>
      </c>
      <c r="J220" s="7">
        <v>0</v>
      </c>
      <c r="K220" s="7">
        <v>18082</v>
      </c>
    </row>
    <row r="221" spans="1:11" x14ac:dyDescent="0.35">
      <c r="A221" s="5">
        <v>4754</v>
      </c>
      <c r="B221" s="5">
        <v>2271</v>
      </c>
      <c r="C221" s="6" t="s">
        <v>227</v>
      </c>
      <c r="D221" s="7">
        <v>707788.19999999972</v>
      </c>
      <c r="E221" s="7">
        <v>2299</v>
      </c>
      <c r="F221" s="7">
        <v>0</v>
      </c>
      <c r="G221" s="7">
        <v>638</v>
      </c>
      <c r="H221" s="7">
        <v>290000</v>
      </c>
      <c r="I221" s="7">
        <v>5129</v>
      </c>
      <c r="J221" s="7">
        <v>364722</v>
      </c>
      <c r="K221" s="7">
        <v>45000</v>
      </c>
    </row>
    <row r="222" spans="1:11" x14ac:dyDescent="0.35">
      <c r="A222" s="5">
        <v>1582</v>
      </c>
      <c r="B222" s="5">
        <v>2998</v>
      </c>
      <c r="C222" s="6" t="s">
        <v>228</v>
      </c>
      <c r="D222" s="7">
        <v>179532.62000000034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179533</v>
      </c>
    </row>
    <row r="223" spans="1:11" x14ac:dyDescent="0.35">
      <c r="A223" s="5">
        <v>2988</v>
      </c>
      <c r="B223" s="5">
        <v>2918</v>
      </c>
      <c r="C223" s="6" t="s">
        <v>229</v>
      </c>
      <c r="D223" s="7">
        <v>228543.22000000044</v>
      </c>
      <c r="E223" s="7">
        <v>0</v>
      </c>
      <c r="F223" s="7">
        <v>0</v>
      </c>
      <c r="G223" s="7">
        <v>12549</v>
      </c>
      <c r="H223" s="7">
        <v>0</v>
      </c>
      <c r="I223" s="7">
        <v>167451</v>
      </c>
      <c r="J223" s="7">
        <v>48543</v>
      </c>
      <c r="K223" s="7">
        <v>0</v>
      </c>
    </row>
    <row r="224" spans="1:11" x14ac:dyDescent="0.35">
      <c r="A224" s="5">
        <v>4810</v>
      </c>
      <c r="B224" s="5">
        <v>2770</v>
      </c>
      <c r="C224" s="6" t="s">
        <v>230</v>
      </c>
      <c r="D224" s="7">
        <v>47463.059999999823</v>
      </c>
      <c r="E224" s="7">
        <v>0</v>
      </c>
      <c r="F224" s="7">
        <v>1134</v>
      </c>
      <c r="G224" s="7">
        <v>0</v>
      </c>
      <c r="H224" s="7">
        <v>0</v>
      </c>
      <c r="I224" s="7">
        <v>0</v>
      </c>
      <c r="J224" s="7">
        <v>46329</v>
      </c>
      <c r="K224" s="7">
        <v>0</v>
      </c>
    </row>
    <row r="225" spans="1:11" x14ac:dyDescent="0.35">
      <c r="A225" s="5">
        <v>4864</v>
      </c>
      <c r="B225" s="5">
        <v>2051</v>
      </c>
      <c r="C225" s="6" t="s">
        <v>231</v>
      </c>
      <c r="D225" s="7">
        <v>34819.600000000093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34820</v>
      </c>
      <c r="K225" s="7">
        <v>0</v>
      </c>
    </row>
    <row r="226" spans="1:11" x14ac:dyDescent="0.35">
      <c r="A226" s="5">
        <v>4880</v>
      </c>
      <c r="B226" s="5">
        <v>3235</v>
      </c>
      <c r="C226" s="6" t="s">
        <v>232</v>
      </c>
      <c r="D226" s="7">
        <v>121997.39999999991</v>
      </c>
      <c r="E226" s="7">
        <v>21459</v>
      </c>
      <c r="F226" s="7">
        <v>20000</v>
      </c>
      <c r="G226" s="7">
        <v>13385</v>
      </c>
      <c r="H226" s="7">
        <v>0</v>
      </c>
      <c r="I226" s="7">
        <v>0</v>
      </c>
      <c r="J226" s="7">
        <v>58153</v>
      </c>
      <c r="K226" s="7">
        <v>9000</v>
      </c>
    </row>
    <row r="227" spans="1:11" x14ac:dyDescent="0.35">
      <c r="A227" s="5">
        <v>4898</v>
      </c>
      <c r="B227" s="5">
        <v>2619</v>
      </c>
      <c r="C227" s="6" t="s">
        <v>233</v>
      </c>
      <c r="D227" s="7">
        <v>139380.70000000007</v>
      </c>
      <c r="E227" s="7">
        <v>0</v>
      </c>
      <c r="F227" s="7">
        <v>0</v>
      </c>
      <c r="G227" s="7">
        <v>3109</v>
      </c>
      <c r="H227" s="7">
        <v>0</v>
      </c>
      <c r="I227" s="7">
        <v>116272</v>
      </c>
      <c r="J227" s="7">
        <v>0</v>
      </c>
      <c r="K227" s="7">
        <v>20000</v>
      </c>
    </row>
    <row r="228" spans="1:11" x14ac:dyDescent="0.35">
      <c r="A228" s="5">
        <v>4896</v>
      </c>
      <c r="B228" s="5">
        <v>2950</v>
      </c>
      <c r="C228" s="6" t="s">
        <v>234</v>
      </c>
      <c r="D228" s="7">
        <v>222356.19999999972</v>
      </c>
      <c r="E228" s="7">
        <v>0</v>
      </c>
      <c r="F228" s="7">
        <v>40000</v>
      </c>
      <c r="G228" s="7">
        <v>4331</v>
      </c>
      <c r="H228" s="7">
        <v>10000</v>
      </c>
      <c r="I228" s="7">
        <v>10589</v>
      </c>
      <c r="J228" s="7">
        <v>117436</v>
      </c>
      <c r="K228" s="7">
        <v>40000</v>
      </c>
    </row>
    <row r="229" spans="1:11" x14ac:dyDescent="0.35">
      <c r="A229" s="5"/>
      <c r="B229" s="5"/>
      <c r="C229" s="12" t="s">
        <v>235</v>
      </c>
      <c r="D229" s="10">
        <f t="shared" ref="D229:K229" si="1">SUM(D6:D228)</f>
        <v>36305680.690000005</v>
      </c>
      <c r="E229" s="10">
        <f t="shared" si="1"/>
        <v>1130642</v>
      </c>
      <c r="F229" s="10">
        <f t="shared" si="1"/>
        <v>1758851</v>
      </c>
      <c r="G229" s="10">
        <f t="shared" si="1"/>
        <v>2164848</v>
      </c>
      <c r="H229" s="10">
        <f t="shared" si="1"/>
        <v>1239172</v>
      </c>
      <c r="I229" s="10">
        <f t="shared" si="1"/>
        <v>10526557</v>
      </c>
      <c r="J229" s="10">
        <f t="shared" si="1"/>
        <v>8578091</v>
      </c>
      <c r="K229" s="10">
        <f t="shared" si="1"/>
        <v>10907519</v>
      </c>
    </row>
    <row r="230" spans="1:11" x14ac:dyDescent="0.35">
      <c r="A230" s="5"/>
      <c r="B230" s="5"/>
      <c r="C230" s="12"/>
      <c r="D230" s="7"/>
      <c r="E230" s="7"/>
      <c r="F230" s="7"/>
      <c r="G230" s="7"/>
      <c r="H230" s="7"/>
      <c r="I230" s="7"/>
      <c r="J230" s="7"/>
      <c r="K230" s="7"/>
    </row>
    <row r="231" spans="1:11" x14ac:dyDescent="0.35">
      <c r="A231" s="5">
        <v>7880</v>
      </c>
      <c r="B231" s="5">
        <v>5406</v>
      </c>
      <c r="C231" s="6" t="s">
        <v>236</v>
      </c>
      <c r="D231" s="7">
        <v>950920.2200000016</v>
      </c>
      <c r="E231" s="7">
        <v>0</v>
      </c>
      <c r="F231" s="7">
        <v>299419</v>
      </c>
      <c r="G231" s="7">
        <v>94652</v>
      </c>
      <c r="H231" s="7">
        <v>75000</v>
      </c>
      <c r="I231" s="7">
        <v>0</v>
      </c>
      <c r="J231" s="7">
        <v>481849</v>
      </c>
      <c r="K231" s="7">
        <v>0</v>
      </c>
    </row>
    <row r="232" spans="1:11" x14ac:dyDescent="0.35">
      <c r="A232" s="5">
        <v>5090</v>
      </c>
      <c r="B232" s="5">
        <v>4680</v>
      </c>
      <c r="C232" s="6" t="s">
        <v>237</v>
      </c>
      <c r="D232" s="7">
        <v>552377.17999999877</v>
      </c>
      <c r="E232" s="7">
        <v>25164</v>
      </c>
      <c r="F232" s="7">
        <v>0</v>
      </c>
      <c r="G232" s="7">
        <v>11317</v>
      </c>
      <c r="H232" s="7">
        <v>50000</v>
      </c>
      <c r="I232" s="7">
        <v>65896</v>
      </c>
      <c r="J232" s="7">
        <v>0</v>
      </c>
      <c r="K232" s="7">
        <v>400000</v>
      </c>
    </row>
    <row r="233" spans="1:11" x14ac:dyDescent="0.35">
      <c r="A233" s="5">
        <v>5890</v>
      </c>
      <c r="B233" s="5">
        <v>5466</v>
      </c>
      <c r="C233" s="6" t="s">
        <v>238</v>
      </c>
      <c r="D233" s="7">
        <v>253464.26999999862</v>
      </c>
      <c r="E233" s="7">
        <v>14414</v>
      </c>
      <c r="F233" s="7">
        <v>0</v>
      </c>
      <c r="G233" s="7">
        <v>59005</v>
      </c>
      <c r="H233" s="7">
        <v>0</v>
      </c>
      <c r="I233" s="7">
        <v>55003</v>
      </c>
      <c r="J233" s="7">
        <v>0</v>
      </c>
      <c r="K233" s="7">
        <v>125042</v>
      </c>
    </row>
    <row r="234" spans="1:11" x14ac:dyDescent="0.35">
      <c r="A234" s="5">
        <v>5690</v>
      </c>
      <c r="B234" s="5">
        <v>4701</v>
      </c>
      <c r="C234" s="6" t="s">
        <v>239</v>
      </c>
      <c r="D234" s="7">
        <v>423123.45999999996</v>
      </c>
      <c r="E234" s="7">
        <v>0</v>
      </c>
      <c r="F234" s="7">
        <v>79090</v>
      </c>
      <c r="G234" s="7">
        <v>71290</v>
      </c>
      <c r="H234" s="7">
        <v>0</v>
      </c>
      <c r="I234" s="7">
        <v>106815</v>
      </c>
      <c r="J234" s="7">
        <v>119528</v>
      </c>
      <c r="K234" s="7">
        <v>46400</v>
      </c>
    </row>
    <row r="235" spans="1:11" x14ac:dyDescent="0.35">
      <c r="A235" s="13"/>
      <c r="B235" s="5"/>
      <c r="C235" s="12" t="s">
        <v>240</v>
      </c>
      <c r="D235" s="10">
        <f>SUM(D231:D234)</f>
        <v>2179885.129999999</v>
      </c>
      <c r="E235" s="10">
        <f t="shared" ref="E235:J235" si="2">SUM(E231:E234)</f>
        <v>39578</v>
      </c>
      <c r="F235" s="10">
        <f t="shared" si="2"/>
        <v>378509</v>
      </c>
      <c r="G235" s="10">
        <f t="shared" si="2"/>
        <v>236264</v>
      </c>
      <c r="H235" s="10">
        <f t="shared" si="2"/>
        <v>125000</v>
      </c>
      <c r="I235" s="10">
        <f t="shared" si="2"/>
        <v>227714</v>
      </c>
      <c r="J235" s="10">
        <f t="shared" si="2"/>
        <v>601377</v>
      </c>
      <c r="K235" s="10">
        <f>SUM(K231:K234)</f>
        <v>571442</v>
      </c>
    </row>
    <row r="236" spans="1:11" x14ac:dyDescent="0.35">
      <c r="A236" s="13"/>
      <c r="B236" s="5"/>
      <c r="C236" s="12"/>
      <c r="D236" s="11"/>
      <c r="E236" s="11"/>
      <c r="F236" s="11"/>
      <c r="G236" s="11"/>
      <c r="H236" s="11"/>
      <c r="I236" s="11"/>
      <c r="J236" s="11"/>
      <c r="K236" s="11"/>
    </row>
    <row r="237" spans="1:11" x14ac:dyDescent="0.35">
      <c r="A237" s="5">
        <v>8013</v>
      </c>
      <c r="B237" s="5">
        <v>7036</v>
      </c>
      <c r="C237" s="6" t="s">
        <v>241</v>
      </c>
      <c r="D237" s="7">
        <v>263582.38000000035</v>
      </c>
      <c r="E237" s="7">
        <v>30413</v>
      </c>
      <c r="F237" s="7">
        <v>0</v>
      </c>
      <c r="G237" s="7">
        <v>1336</v>
      </c>
      <c r="H237" s="7">
        <v>0</v>
      </c>
      <c r="I237" s="7">
        <v>116833</v>
      </c>
      <c r="J237" s="7">
        <v>90000</v>
      </c>
      <c r="K237" s="7">
        <v>25000</v>
      </c>
    </row>
    <row r="238" spans="1:11" x14ac:dyDescent="0.35">
      <c r="A238" s="5">
        <v>8019</v>
      </c>
      <c r="B238" s="5">
        <v>7048</v>
      </c>
      <c r="C238" s="6" t="s">
        <v>243</v>
      </c>
      <c r="D238" s="7">
        <v>274527.92999999784</v>
      </c>
      <c r="E238" s="7">
        <v>0</v>
      </c>
      <c r="F238" s="7">
        <v>64720</v>
      </c>
      <c r="G238" s="7">
        <v>41958</v>
      </c>
      <c r="H238" s="7">
        <v>0</v>
      </c>
      <c r="I238" s="7">
        <v>107850</v>
      </c>
      <c r="J238" s="7">
        <v>0</v>
      </c>
      <c r="K238" s="7">
        <v>60000</v>
      </c>
    </row>
    <row r="239" spans="1:11" x14ac:dyDescent="0.35">
      <c r="A239" s="5">
        <v>8014</v>
      </c>
      <c r="B239" s="5">
        <v>7054</v>
      </c>
      <c r="C239" s="6" t="s">
        <v>244</v>
      </c>
      <c r="D239" s="7">
        <v>1044093.7600000007</v>
      </c>
      <c r="E239" s="7">
        <v>0</v>
      </c>
      <c r="F239" s="7">
        <v>0</v>
      </c>
      <c r="G239" s="7">
        <v>0</v>
      </c>
      <c r="H239" s="7">
        <v>0</v>
      </c>
      <c r="I239" s="7">
        <v>431379</v>
      </c>
      <c r="J239" s="7">
        <v>612715</v>
      </c>
      <c r="K239" s="7">
        <v>0</v>
      </c>
    </row>
    <row r="240" spans="1:11" x14ac:dyDescent="0.35">
      <c r="A240" s="5">
        <v>8061</v>
      </c>
      <c r="B240" s="5">
        <v>7070</v>
      </c>
      <c r="C240" s="6" t="s">
        <v>245</v>
      </c>
      <c r="D240" s="7">
        <v>115109.13999999966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115109</v>
      </c>
    </row>
    <row r="241" spans="1:11" x14ac:dyDescent="0.35">
      <c r="A241" s="5">
        <v>8048</v>
      </c>
      <c r="B241" s="5">
        <v>7069</v>
      </c>
      <c r="C241" s="6" t="s">
        <v>246</v>
      </c>
      <c r="D241" s="7">
        <v>1502804.9300000002</v>
      </c>
      <c r="E241" s="7">
        <v>0</v>
      </c>
      <c r="F241" s="7">
        <v>35272</v>
      </c>
      <c r="G241" s="7">
        <v>24917</v>
      </c>
      <c r="H241" s="7">
        <v>0</v>
      </c>
      <c r="I241" s="7">
        <v>92596</v>
      </c>
      <c r="J241" s="7">
        <v>1061232</v>
      </c>
      <c r="K241" s="7">
        <v>288788</v>
      </c>
    </row>
    <row r="242" spans="1:11" x14ac:dyDescent="0.35">
      <c r="A242" s="5">
        <v>8040</v>
      </c>
      <c r="B242" s="5">
        <v>7060</v>
      </c>
      <c r="C242" s="6" t="s">
        <v>248</v>
      </c>
      <c r="D242" s="7">
        <v>185726.86000000034</v>
      </c>
      <c r="E242" s="7">
        <v>81224</v>
      </c>
      <c r="F242" s="7">
        <v>23694</v>
      </c>
      <c r="G242" s="7">
        <v>1578</v>
      </c>
      <c r="H242" s="7">
        <v>28960</v>
      </c>
      <c r="I242" s="7">
        <v>50271</v>
      </c>
      <c r="J242" s="7">
        <v>0</v>
      </c>
      <c r="K242" s="7">
        <v>0</v>
      </c>
    </row>
    <row r="243" spans="1:11" x14ac:dyDescent="0.35">
      <c r="A243" s="5">
        <v>8071</v>
      </c>
      <c r="B243" s="5">
        <v>7022</v>
      </c>
      <c r="C243" s="6" t="s">
        <v>250</v>
      </c>
      <c r="D243" s="7">
        <v>247091.96000000043</v>
      </c>
      <c r="E243" s="7">
        <v>14972</v>
      </c>
      <c r="F243" s="7">
        <v>0</v>
      </c>
      <c r="G243" s="7">
        <v>12981</v>
      </c>
      <c r="H243" s="7">
        <v>0</v>
      </c>
      <c r="I243" s="7">
        <v>161139</v>
      </c>
      <c r="J243" s="7">
        <v>0</v>
      </c>
      <c r="K243" s="7">
        <v>58000</v>
      </c>
    </row>
    <row r="244" spans="1:11" x14ac:dyDescent="0.35">
      <c r="A244" s="13"/>
      <c r="B244" s="13"/>
      <c r="C244" s="12" t="s">
        <v>251</v>
      </c>
      <c r="D244" s="10">
        <f t="shared" ref="D244:K244" si="3">SUM(D237:D243)</f>
        <v>3632936.9599999995</v>
      </c>
      <c r="E244" s="10">
        <f t="shared" si="3"/>
        <v>126609</v>
      </c>
      <c r="F244" s="10">
        <f t="shared" si="3"/>
        <v>123686</v>
      </c>
      <c r="G244" s="10">
        <f t="shared" si="3"/>
        <v>82770</v>
      </c>
      <c r="H244" s="10">
        <f t="shared" si="3"/>
        <v>28960</v>
      </c>
      <c r="I244" s="10">
        <f t="shared" si="3"/>
        <v>960068</v>
      </c>
      <c r="J244" s="10">
        <f t="shared" si="3"/>
        <v>1763947</v>
      </c>
      <c r="K244" s="10">
        <f t="shared" si="3"/>
        <v>546897</v>
      </c>
    </row>
    <row r="245" spans="1:11" x14ac:dyDescent="0.35">
      <c r="A245" s="13"/>
      <c r="B245" s="13"/>
      <c r="C245" s="12"/>
      <c r="D245" s="10"/>
      <c r="E245" s="10"/>
      <c r="F245" s="10"/>
      <c r="G245" s="10"/>
      <c r="H245" s="10"/>
      <c r="I245" s="10"/>
      <c r="J245" s="10"/>
      <c r="K245" s="10"/>
    </row>
    <row r="246" spans="1:11" x14ac:dyDescent="0.35">
      <c r="A246" s="5">
        <v>8106</v>
      </c>
      <c r="B246" s="5">
        <v>1120</v>
      </c>
      <c r="C246" s="14" t="s">
        <v>242</v>
      </c>
      <c r="D246" s="7">
        <v>1083454.1000000024</v>
      </c>
      <c r="E246" s="7">
        <v>0</v>
      </c>
      <c r="F246" s="7">
        <v>0</v>
      </c>
      <c r="G246" s="7">
        <v>0</v>
      </c>
      <c r="H246" s="7">
        <v>0</v>
      </c>
      <c r="I246" s="7">
        <v>352853</v>
      </c>
      <c r="J246" s="7">
        <v>630601</v>
      </c>
      <c r="K246" s="7">
        <v>100000</v>
      </c>
    </row>
    <row r="247" spans="1:11" x14ac:dyDescent="0.35">
      <c r="A247" s="5">
        <v>8148</v>
      </c>
      <c r="B247" s="5">
        <v>1115</v>
      </c>
      <c r="C247" s="15" t="s">
        <v>247</v>
      </c>
      <c r="D247" s="7">
        <v>73756.789999999979</v>
      </c>
      <c r="E247" s="7">
        <v>2240</v>
      </c>
      <c r="F247" s="7">
        <v>0</v>
      </c>
      <c r="G247" s="7">
        <v>0</v>
      </c>
      <c r="H247" s="7">
        <v>0</v>
      </c>
      <c r="I247" s="7">
        <v>31853</v>
      </c>
      <c r="J247" s="7">
        <v>0</v>
      </c>
      <c r="K247" s="7">
        <v>39664</v>
      </c>
    </row>
    <row r="248" spans="1:11" x14ac:dyDescent="0.35">
      <c r="A248" s="5">
        <v>8154</v>
      </c>
      <c r="B248" s="5">
        <v>1108</v>
      </c>
      <c r="C248" s="15" t="s">
        <v>249</v>
      </c>
      <c r="D248" s="7">
        <v>227612.49000000011</v>
      </c>
      <c r="E248" s="7">
        <v>3840</v>
      </c>
      <c r="F248" s="7">
        <v>0</v>
      </c>
      <c r="G248" s="7">
        <v>0</v>
      </c>
      <c r="H248" s="7">
        <v>0</v>
      </c>
      <c r="I248" s="7">
        <v>38266</v>
      </c>
      <c r="J248" s="7">
        <v>175230</v>
      </c>
      <c r="K248" s="7">
        <v>10276</v>
      </c>
    </row>
    <row r="249" spans="1:11" x14ac:dyDescent="0.35">
      <c r="A249" s="13"/>
      <c r="B249" s="13"/>
      <c r="C249" s="12" t="s">
        <v>261</v>
      </c>
      <c r="D249" s="10">
        <f>SUM(D246:D248)</f>
        <v>1384823.3800000027</v>
      </c>
      <c r="E249" s="10">
        <f t="shared" ref="E249:K249" si="4">SUM(E246:E248)</f>
        <v>6080</v>
      </c>
      <c r="F249" s="10">
        <f t="shared" si="4"/>
        <v>0</v>
      </c>
      <c r="G249" s="10">
        <f t="shared" si="4"/>
        <v>0</v>
      </c>
      <c r="H249" s="10">
        <f t="shared" si="4"/>
        <v>0</v>
      </c>
      <c r="I249" s="10">
        <f t="shared" si="4"/>
        <v>422972</v>
      </c>
      <c r="J249" s="10">
        <f t="shared" si="4"/>
        <v>805831</v>
      </c>
      <c r="K249" s="10">
        <f t="shared" si="4"/>
        <v>149940</v>
      </c>
    </row>
    <row r="250" spans="1:11" x14ac:dyDescent="0.35">
      <c r="A250" s="16"/>
      <c r="B250" s="16"/>
      <c r="C250" s="17"/>
      <c r="D250" s="11"/>
      <c r="E250" s="11"/>
      <c r="F250" s="11"/>
      <c r="G250" s="11"/>
      <c r="H250" s="11"/>
      <c r="I250" s="11"/>
      <c r="J250" s="11"/>
      <c r="K250" s="11"/>
    </row>
    <row r="251" spans="1:11" x14ac:dyDescent="0.35">
      <c r="A251" s="16"/>
      <c r="B251" s="16"/>
      <c r="C251" s="12" t="s">
        <v>252</v>
      </c>
      <c r="D251" s="10">
        <f t="shared" ref="D251:K251" si="5">D4+D229+D235+D244+D249</f>
        <v>43628964.420000002</v>
      </c>
      <c r="E251" s="10">
        <f t="shared" si="5"/>
        <v>1302909</v>
      </c>
      <c r="F251" s="10">
        <f t="shared" si="5"/>
        <v>2261046</v>
      </c>
      <c r="G251" s="10">
        <f t="shared" si="5"/>
        <v>2484132</v>
      </c>
      <c r="H251" s="10">
        <f t="shared" si="5"/>
        <v>1393132</v>
      </c>
      <c r="I251" s="10">
        <f t="shared" si="5"/>
        <v>12206611</v>
      </c>
      <c r="J251" s="10">
        <f t="shared" si="5"/>
        <v>11771218</v>
      </c>
      <c r="K251" s="10">
        <f t="shared" si="5"/>
        <v>12209914</v>
      </c>
    </row>
    <row r="252" spans="1:11" ht="15.65" customHeight="1" x14ac:dyDescent="0.3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</row>
  </sheetData>
  <sheetProtection sheet="1" objects="1" scenarios="1"/>
  <autoFilter ref="A1:K258" xr:uid="{F0FCC20E-FC7E-4297-A411-49AE5CF768D4}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&amp;F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58FF-CF0B-4A51-829F-D826206F3D05}">
  <dimension ref="B1:H10"/>
  <sheetViews>
    <sheetView zoomScale="90" zoomScaleNormal="90" workbookViewId="0">
      <selection activeCell="V9" sqref="V9"/>
    </sheetView>
  </sheetViews>
  <sheetFormatPr defaultColWidth="8.6328125" defaultRowHeight="14.5" x14ac:dyDescent="0.35"/>
  <cols>
    <col min="1" max="1" width="2.54296875" style="23" customWidth="1"/>
    <col min="2" max="2" width="10.6328125" style="23" customWidth="1"/>
    <col min="3" max="3" width="10" style="23" bestFit="1" customWidth="1"/>
    <col min="4" max="4" width="10.54296875" style="23" bestFit="1" customWidth="1"/>
    <col min="5" max="5" width="13.08984375" style="23" bestFit="1" customWidth="1"/>
    <col min="6" max="6" width="9.36328125" style="23" bestFit="1" customWidth="1"/>
    <col min="7" max="7" width="9.36328125" style="23" customWidth="1"/>
    <col min="8" max="8" width="8.36328125" style="23" bestFit="1" customWidth="1"/>
    <col min="9" max="9" width="3.90625" style="23" customWidth="1"/>
    <col min="10" max="16384" width="8.6328125" style="23"/>
  </cols>
  <sheetData>
    <row r="1" spans="2:8" ht="15" thickBot="1" x14ac:dyDescent="0.4"/>
    <row r="2" spans="2:8" ht="15.5" x14ac:dyDescent="0.35">
      <c r="B2" s="49"/>
      <c r="C2" s="24" t="s">
        <v>253</v>
      </c>
      <c r="D2" s="24" t="s">
        <v>255</v>
      </c>
      <c r="E2" s="24" t="s">
        <v>256</v>
      </c>
      <c r="F2" s="24" t="s">
        <v>257</v>
      </c>
      <c r="G2" s="24" t="s">
        <v>262</v>
      </c>
      <c r="H2" s="24" t="s">
        <v>258</v>
      </c>
    </row>
    <row r="3" spans="2:8" ht="16" thickBot="1" x14ac:dyDescent="0.4">
      <c r="B3" s="50"/>
      <c r="C3" s="25" t="s">
        <v>254</v>
      </c>
      <c r="D3" s="25" t="s">
        <v>254</v>
      </c>
      <c r="E3" s="25" t="s">
        <v>254</v>
      </c>
      <c r="F3" s="25" t="s">
        <v>254</v>
      </c>
      <c r="G3" s="25" t="s">
        <v>263</v>
      </c>
      <c r="H3" s="25" t="s">
        <v>254</v>
      </c>
    </row>
    <row r="4" spans="2:8" ht="16" thickBot="1" x14ac:dyDescent="0.4">
      <c r="B4" s="26" t="s">
        <v>5</v>
      </c>
      <c r="C4" s="27">
        <f>ROUND('2024-25 Data'!F4/1000,0)</f>
        <v>0</v>
      </c>
      <c r="D4" s="27">
        <f>ROUND('2024-25 Data'!F201/1000,0)</f>
        <v>1319</v>
      </c>
      <c r="E4" s="27">
        <f>ROUND('2024-25 Data'!F$207/1000,0)</f>
        <v>443</v>
      </c>
      <c r="F4" s="27">
        <f>ROUND('2024-25 Data'!F$214/1000,0)</f>
        <v>50</v>
      </c>
      <c r="G4" s="27">
        <f>ROUND('2024-25 Data'!F$219/1000,0)</f>
        <v>550</v>
      </c>
      <c r="H4" s="28">
        <f>ROUND('2024-25 Data'!F$221/1000,0)</f>
        <v>2362</v>
      </c>
    </row>
    <row r="5" spans="2:8" ht="31.5" thickBot="1" x14ac:dyDescent="0.4">
      <c r="B5" s="26" t="s">
        <v>6</v>
      </c>
      <c r="C5" s="27">
        <f>ROUND('2024-25 Data'!G4/1000,0)</f>
        <v>0</v>
      </c>
      <c r="D5" s="27">
        <f>ROUND('2024-25 Data'!G201/1000,0)</f>
        <v>845</v>
      </c>
      <c r="E5" s="27">
        <f>ROUND('2024-25 Data'!G$207/1000,0)</f>
        <v>217</v>
      </c>
      <c r="F5" s="27">
        <f>ROUND('2024-25 Data'!G$214/1000,0)</f>
        <v>6</v>
      </c>
      <c r="G5" s="27">
        <f>ROUND('2024-25 Data'!G$219/1000,0)</f>
        <v>17</v>
      </c>
      <c r="H5" s="28">
        <f>ROUND('2024-25 Data'!G$221/1000,0)</f>
        <v>1084</v>
      </c>
    </row>
    <row r="6" spans="2:8" ht="62.5" thickBot="1" x14ac:dyDescent="0.4">
      <c r="B6" s="26" t="s">
        <v>259</v>
      </c>
      <c r="C6" s="27">
        <f>ROUND('2024-25 Data'!H$4/1000,0)</f>
        <v>0</v>
      </c>
      <c r="D6" s="27">
        <f>ROUND('2024-25 Data'!H$201/1000,0)</f>
        <v>281</v>
      </c>
      <c r="E6" s="27">
        <f>ROUND('2024-25 Data'!H$207/1000,0)</f>
        <v>100</v>
      </c>
      <c r="F6" s="27">
        <f>ROUND('2024-25 Data'!H$214/1000,0)</f>
        <v>9</v>
      </c>
      <c r="G6" s="27">
        <f>ROUND('2024-25 Data'!H$219/1000,0)</f>
        <v>10</v>
      </c>
      <c r="H6" s="28">
        <f>ROUND('2024-25 Data'!H$221/1000,0)</f>
        <v>399</v>
      </c>
    </row>
    <row r="7" spans="2:8" ht="47" thickBot="1" x14ac:dyDescent="0.4">
      <c r="B7" s="26" t="s">
        <v>279</v>
      </c>
      <c r="C7" s="27">
        <f>ROUND('2024-25 Data'!I$4/1000,0)</f>
        <v>69</v>
      </c>
      <c r="D7" s="27">
        <f>ROUND('2024-25 Data'!I$201/1000,0)</f>
        <v>15182</v>
      </c>
      <c r="E7" s="27">
        <f>ROUND('2024-25 Data'!I$207/1000,0)</f>
        <v>995</v>
      </c>
      <c r="F7" s="27">
        <f>ROUND('2024-25 Data'!I$214/1000,0)</f>
        <v>7</v>
      </c>
      <c r="G7" s="27">
        <f>ROUND('2024-25 Data'!I$219/1000,0)</f>
        <v>510</v>
      </c>
      <c r="H7" s="28">
        <f>ROUND('2024-25 Data'!I$221/1000,0)</f>
        <v>16764</v>
      </c>
    </row>
    <row r="8" spans="2:8" ht="47" thickBot="1" x14ac:dyDescent="0.4">
      <c r="B8" s="26" t="s">
        <v>278</v>
      </c>
      <c r="C8" s="27">
        <f>ROUND('2024-25 Data'!J$4/1000,0)</f>
        <v>286</v>
      </c>
      <c r="D8" s="27">
        <f>ROUND('2024-25 Data'!J$201/1000,0)</f>
        <v>11943</v>
      </c>
      <c r="E8" s="27">
        <f>ROUND('2024-25 Data'!J$207/1000,0)</f>
        <v>1063</v>
      </c>
      <c r="F8" s="27">
        <f>ROUND('2024-25 Data'!J$214/1000,0)</f>
        <v>591</v>
      </c>
      <c r="G8" s="27">
        <f>ROUND('2024-25 Data'!J$219/1000,0)</f>
        <v>647</v>
      </c>
      <c r="H8" s="28">
        <f>ROUND('2024-25 Data'!J$221/1000,0)</f>
        <v>14530</v>
      </c>
    </row>
    <row r="9" spans="2:8" ht="47" thickBot="1" x14ac:dyDescent="0.4">
      <c r="B9" s="26" t="s">
        <v>260</v>
      </c>
      <c r="C9" s="27">
        <f>ROUND('2024-25 Data'!K$4/1000,0)</f>
        <v>53</v>
      </c>
      <c r="D9" s="27">
        <f>ROUND('2024-25 Data'!K$201/1000,0)</f>
        <v>5796</v>
      </c>
      <c r="E9" s="27">
        <f>ROUND('2024-25 Data'!K$207/1000,0)</f>
        <v>286</v>
      </c>
      <c r="F9" s="27">
        <f>ROUND('2024-25 Data'!K$214/1000,0)</f>
        <v>-552</v>
      </c>
      <c r="G9" s="27">
        <f>ROUND('2024-25 Data'!K$219/1000,0)</f>
        <v>40</v>
      </c>
      <c r="H9" s="28">
        <f>ROUND('2024-25 Data'!K$221/1000,0)</f>
        <v>5622</v>
      </c>
    </row>
    <row r="10" spans="2:8" ht="16" thickBot="1" x14ac:dyDescent="0.4">
      <c r="B10" s="29" t="s">
        <v>258</v>
      </c>
      <c r="C10" s="28">
        <f>ROUND('2024-25 Data'!D$4/1000,0)</f>
        <v>408</v>
      </c>
      <c r="D10" s="28">
        <f>ROUND('2024-25 Data'!D$201/1000,0)</f>
        <v>36108</v>
      </c>
      <c r="E10" s="28">
        <f>ROUND('2024-25 Data'!D$207/1000,0)</f>
        <v>3125</v>
      </c>
      <c r="F10" s="25">
        <f>ROUND('2024-25 Data'!D$214/1000,0)</f>
        <v>111</v>
      </c>
      <c r="G10" s="25">
        <f>ROUND('2024-25 Data'!D$219/1000,0)</f>
        <v>1773</v>
      </c>
      <c r="H10" s="25">
        <f t="shared" ref="H10" si="0">SUM(H4:H9)</f>
        <v>40761</v>
      </c>
    </row>
  </sheetData>
  <sheetProtection sheet="1" objects="1" scenarios="1"/>
  <mergeCells count="1">
    <mergeCell ref="B2:B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8E4B5-ED45-4145-9736-5FA23E368C70}">
  <sheetPr>
    <pageSetUpPr fitToPage="1"/>
  </sheetPr>
  <dimension ref="A1:R243"/>
  <sheetViews>
    <sheetView tabSelected="1" zoomScaleNormal="100" workbookViewId="0">
      <pane ySplit="1" topLeftCell="A144" activePane="bottomLeft" state="frozen"/>
      <selection pane="bottomLeft"/>
    </sheetView>
  </sheetViews>
  <sheetFormatPr defaultColWidth="9.08984375" defaultRowHeight="15.5" outlineLevelRow="1" x14ac:dyDescent="0.35"/>
  <cols>
    <col min="1" max="1" width="5.453125" style="19" customWidth="1"/>
    <col min="2" max="2" width="5" style="19" bestFit="1" customWidth="1"/>
    <col min="3" max="3" width="37.54296875" style="20" customWidth="1"/>
    <col min="4" max="4" width="10.6328125" style="21" bestFit="1" customWidth="1"/>
    <col min="5" max="5" width="11.36328125" style="21" bestFit="1" customWidth="1"/>
    <col min="6" max="6" width="9.6328125" style="21" bestFit="1" customWidth="1"/>
    <col min="7" max="7" width="10.6328125" style="21" bestFit="1" customWidth="1"/>
    <col min="8" max="8" width="12.08984375" style="21" bestFit="1" customWidth="1"/>
    <col min="9" max="9" width="10.6328125" style="21" bestFit="1" customWidth="1"/>
    <col min="10" max="10" width="11.90625" style="21" customWidth="1"/>
    <col min="11" max="11" width="12.36328125" style="21" bestFit="1" customWidth="1"/>
    <col min="12" max="12" width="2" style="4" customWidth="1"/>
    <col min="13" max="13" width="20.81640625" style="45" hidden="1" customWidth="1"/>
    <col min="14" max="14" width="11" style="45" hidden="1" customWidth="1"/>
    <col min="15" max="15" width="53.08984375" style="45" hidden="1" customWidth="1"/>
    <col min="16" max="16" width="9.08984375" style="4"/>
    <col min="17" max="17" width="10.453125" style="4" bestFit="1" customWidth="1"/>
    <col min="18" max="16384" width="9.08984375" style="4"/>
  </cols>
  <sheetData>
    <row r="1" spans="1:17" s="41" customFormat="1" ht="68.25" customHeight="1" x14ac:dyDescent="0.3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276</v>
      </c>
      <c r="K1" s="2" t="s">
        <v>9</v>
      </c>
      <c r="M1" s="44" t="s">
        <v>280</v>
      </c>
      <c r="N1" s="45" t="s">
        <v>281</v>
      </c>
      <c r="O1" s="45" t="s">
        <v>282</v>
      </c>
    </row>
    <row r="2" spans="1:17" outlineLevel="1" x14ac:dyDescent="0.35">
      <c r="A2" s="5">
        <v>1640</v>
      </c>
      <c r="B2" s="5">
        <v>1000</v>
      </c>
      <c r="C2" s="6" t="s">
        <v>10</v>
      </c>
      <c r="D2" s="7">
        <f>VLOOKUP(A2,'[2]Summary of Checks'!$A:$AK,35,FALSE)</f>
        <v>55669.240000000107</v>
      </c>
      <c r="E2" s="7">
        <f>VLOOKUP($A2,'[2]Sch Data'!$B:$BC,48,FALSE)</f>
        <v>0</v>
      </c>
      <c r="F2" s="7">
        <f>VLOOKUP($A2,'[2]Sch Data'!$B:$BC,49,FALSE)</f>
        <v>0</v>
      </c>
      <c r="G2" s="7">
        <f>VLOOKUP($A2,'[2]Sch Data'!$B:$BC,50,FALSE)</f>
        <v>0</v>
      </c>
      <c r="H2" s="7">
        <f>VLOOKUP($A2,'[2]Sch Data'!$B:$BC,51,FALSE)</f>
        <v>0</v>
      </c>
      <c r="I2" s="7">
        <f>VLOOKUP($A2,'[2]Sch Data'!$B:$BC,52,FALSE)</f>
        <v>0</v>
      </c>
      <c r="J2" s="7">
        <f>VLOOKUP($A2,'[2]Sch Data'!$B:$BC,53,FALSE)</f>
        <v>5000</v>
      </c>
      <c r="K2" s="7">
        <f>VLOOKUP($A2,'[2]Sch Data'!$B:$BC,54,FALSE)</f>
        <v>50669</v>
      </c>
      <c r="L2" s="42"/>
      <c r="M2" s="45">
        <f>VLOOKUP(A2,'[3]School Balances'!$A:$I,7,FALSE)</f>
        <v>55669.239999999874</v>
      </c>
      <c r="N2" s="46">
        <f>D2-M2</f>
        <v>2.3283064365386963E-10</v>
      </c>
      <c r="Q2" s="48"/>
    </row>
    <row r="3" spans="1:17" outlineLevel="1" x14ac:dyDescent="0.35">
      <c r="A3" s="5">
        <v>1642</v>
      </c>
      <c r="B3" s="5">
        <v>1001</v>
      </c>
      <c r="C3" s="6" t="s">
        <v>11</v>
      </c>
      <c r="D3" s="7">
        <f>VLOOKUP(A3,'[2]Summary of Checks'!$A:$AK,35,FALSE)</f>
        <v>352808.91999999993</v>
      </c>
      <c r="E3" s="7">
        <f>VLOOKUP($A3,'[2]Sch Data'!$B:$BC,48,FALSE)</f>
        <v>0</v>
      </c>
      <c r="F3" s="7">
        <f>VLOOKUP($A3,'[2]Sch Data'!$B:$BC,49,FALSE)</f>
        <v>0</v>
      </c>
      <c r="G3" s="7">
        <f>VLOOKUP($A3,'[2]Sch Data'!$B:$BC,50,FALSE)</f>
        <v>0</v>
      </c>
      <c r="H3" s="7">
        <f>VLOOKUP($A3,'[2]Sch Data'!$B:$BC,51,FALSE)</f>
        <v>0</v>
      </c>
      <c r="I3" s="7">
        <f>VLOOKUP($A3,'[2]Sch Data'!$B:$BC,52,FALSE)</f>
        <v>69465</v>
      </c>
      <c r="J3" s="7">
        <f>VLOOKUP($A3,'[2]Sch Data'!$B:$BC,53,FALSE)</f>
        <v>281344</v>
      </c>
      <c r="K3" s="7">
        <f>VLOOKUP($A3,'[2]Sch Data'!$B:$BC,54,FALSE)</f>
        <v>2000</v>
      </c>
      <c r="L3" s="42"/>
      <c r="M3" s="45">
        <f>VLOOKUP(A3,'[3]School Balances'!$A:$I,7,FALSE)</f>
        <v>352808.92000000004</v>
      </c>
      <c r="N3" s="46">
        <f>D3-M3</f>
        <v>0</v>
      </c>
      <c r="Q3" s="48"/>
    </row>
    <row r="4" spans="1:17" s="41" customFormat="1" x14ac:dyDescent="0.35">
      <c r="A4" s="8"/>
      <c r="B4" s="8"/>
      <c r="C4" s="9" t="s">
        <v>12</v>
      </c>
      <c r="D4" s="10">
        <f>SUM(D2:D3)</f>
        <v>408478.16000000003</v>
      </c>
      <c r="E4" s="10">
        <f t="shared" ref="E4:K4" si="0">SUM(E2:E3)</f>
        <v>0</v>
      </c>
      <c r="F4" s="10">
        <f t="shared" si="0"/>
        <v>0</v>
      </c>
      <c r="G4" s="10">
        <f t="shared" si="0"/>
        <v>0</v>
      </c>
      <c r="H4" s="10">
        <f t="shared" si="0"/>
        <v>0</v>
      </c>
      <c r="I4" s="10">
        <f t="shared" si="0"/>
        <v>69465</v>
      </c>
      <c r="J4" s="10">
        <f t="shared" si="0"/>
        <v>286344</v>
      </c>
      <c r="K4" s="10">
        <f t="shared" si="0"/>
        <v>52669</v>
      </c>
      <c r="M4" s="45"/>
      <c r="N4" s="45"/>
      <c r="O4" s="45"/>
      <c r="Q4" s="48"/>
    </row>
    <row r="5" spans="1:17" x14ac:dyDescent="0.35">
      <c r="A5" s="32"/>
      <c r="B5" s="32"/>
      <c r="C5" s="33"/>
      <c r="D5" s="11"/>
      <c r="E5" s="11"/>
      <c r="F5" s="11"/>
      <c r="G5" s="11"/>
      <c r="H5" s="11"/>
      <c r="I5" s="11"/>
      <c r="J5" s="11"/>
      <c r="K5" s="11"/>
      <c r="Q5" s="48"/>
    </row>
    <row r="6" spans="1:17" outlineLevel="1" x14ac:dyDescent="0.35">
      <c r="A6" s="37">
        <v>4750</v>
      </c>
      <c r="B6" s="38">
        <v>3257</v>
      </c>
      <c r="C6" s="39" t="s">
        <v>13</v>
      </c>
      <c r="D6" s="7">
        <f>VLOOKUP(A6,'[2]Summary of Checks'!$A:$AK,35,FALSE)</f>
        <v>291623.32999999961</v>
      </c>
      <c r="E6" s="7">
        <f>VLOOKUP($A6,'[2]Sch Data'!$B:$BC,48,FALSE)</f>
        <v>0</v>
      </c>
      <c r="F6" s="7">
        <f>VLOOKUP($A6,'[2]Sch Data'!$B:$BC,49,FALSE)</f>
        <v>0</v>
      </c>
      <c r="G6" s="7">
        <f>VLOOKUP($A6,'[2]Sch Data'!$B:$BC,50,FALSE)</f>
        <v>0</v>
      </c>
      <c r="H6" s="7">
        <f>VLOOKUP($A6,'[2]Sch Data'!$B:$BC,51,FALSE)</f>
        <v>0</v>
      </c>
      <c r="I6" s="7">
        <f>VLOOKUP($A6,'[2]Sch Data'!$B:$BC,52,FALSE)</f>
        <v>291623</v>
      </c>
      <c r="J6" s="7">
        <f>VLOOKUP($A6,'[2]Sch Data'!$B:$BC,53,FALSE)</f>
        <v>0</v>
      </c>
      <c r="K6" s="7">
        <f>VLOOKUP($A6,'[2]Sch Data'!$B:$BC,54,FALSE)</f>
        <v>0</v>
      </c>
      <c r="L6" s="42"/>
      <c r="M6" s="45">
        <f>VLOOKUP(A6,'[3]School Balances'!$A:$I,7,FALSE)</f>
        <v>291623.33000000007</v>
      </c>
      <c r="N6" s="46">
        <f t="shared" ref="N6:N69" si="1">D6-M6</f>
        <v>-4.6566128730773926E-10</v>
      </c>
      <c r="Q6" s="48"/>
    </row>
    <row r="7" spans="1:17" outlineLevel="1" x14ac:dyDescent="0.35">
      <c r="A7" s="37">
        <v>2842</v>
      </c>
      <c r="B7" s="38">
        <v>3822</v>
      </c>
      <c r="C7" s="39" t="s">
        <v>14</v>
      </c>
      <c r="D7" s="7">
        <f>VLOOKUP(A7,'[2]Summary of Checks'!$A:$AK,35,FALSE)</f>
        <v>74860.959999999963</v>
      </c>
      <c r="E7" s="7">
        <f>VLOOKUP($A7,'[2]Sch Data'!$B:$BC,48,FALSE)</f>
        <v>0</v>
      </c>
      <c r="F7" s="7">
        <f>VLOOKUP($A7,'[2]Sch Data'!$B:$BC,49,FALSE)</f>
        <v>0</v>
      </c>
      <c r="G7" s="7">
        <f>VLOOKUP($A7,'[2]Sch Data'!$B:$BC,50,FALSE)</f>
        <v>0</v>
      </c>
      <c r="H7" s="7">
        <f>VLOOKUP($A7,'[2]Sch Data'!$B:$BC,51,FALSE)</f>
        <v>0</v>
      </c>
      <c r="I7" s="7">
        <f>VLOOKUP($A7,'[2]Sch Data'!$B:$BC,52,FALSE)</f>
        <v>74861</v>
      </c>
      <c r="J7" s="7">
        <f>VLOOKUP($A7,'[2]Sch Data'!$B:$BC,53,FALSE)</f>
        <v>0</v>
      </c>
      <c r="K7" s="7">
        <f>VLOOKUP($A7,'[2]Sch Data'!$B:$BC,54,FALSE)</f>
        <v>0</v>
      </c>
      <c r="L7" s="42"/>
      <c r="M7" s="45">
        <f>VLOOKUP(A7,'[3]School Balances'!$A:$I,7,FALSE)</f>
        <v>74860.959999999963</v>
      </c>
      <c r="N7" s="46">
        <f t="shared" si="1"/>
        <v>0</v>
      </c>
      <c r="Q7" s="48"/>
    </row>
    <row r="8" spans="1:17" outlineLevel="1" x14ac:dyDescent="0.35">
      <c r="A8" s="37">
        <v>3332</v>
      </c>
      <c r="B8" s="38">
        <v>3201</v>
      </c>
      <c r="C8" s="39" t="s">
        <v>16</v>
      </c>
      <c r="D8" s="7">
        <f>VLOOKUP(A8,'[2]Summary of Checks'!$A:$AK,35,FALSE)</f>
        <v>69559.890000001062</v>
      </c>
      <c r="E8" s="7">
        <f>VLOOKUP($A8,'[2]Sch Data'!$B:$BC,48,FALSE)</f>
        <v>0</v>
      </c>
      <c r="F8" s="7">
        <f>VLOOKUP($A8,'[2]Sch Data'!$B:$BC,49,FALSE)</f>
        <v>37935</v>
      </c>
      <c r="G8" s="7">
        <f>VLOOKUP($A8,'[2]Sch Data'!$B:$BC,50,FALSE)</f>
        <v>0</v>
      </c>
      <c r="H8" s="7">
        <f>VLOOKUP($A8,'[2]Sch Data'!$B:$BC,51,FALSE)</f>
        <v>0</v>
      </c>
      <c r="I8" s="7">
        <f>VLOOKUP($A8,'[2]Sch Data'!$B:$BC,52,FALSE)</f>
        <v>17110</v>
      </c>
      <c r="J8" s="7">
        <f>VLOOKUP($A8,'[2]Sch Data'!$B:$BC,53,FALSE)</f>
        <v>782</v>
      </c>
      <c r="K8" s="7">
        <f>VLOOKUP($A8,'[2]Sch Data'!$B:$BC,54,FALSE)</f>
        <v>13733</v>
      </c>
      <c r="L8" s="42"/>
      <c r="M8" s="45">
        <f>VLOOKUP(A8,'[3]School Balances'!$A:$I,7,FALSE)</f>
        <v>69559.89000000013</v>
      </c>
      <c r="N8" s="46">
        <f t="shared" si="1"/>
        <v>9.3132257461547852E-10</v>
      </c>
      <c r="Q8" s="48"/>
    </row>
    <row r="9" spans="1:17" outlineLevel="1" x14ac:dyDescent="0.35">
      <c r="A9" s="37">
        <v>2552</v>
      </c>
      <c r="B9" s="38">
        <v>3314</v>
      </c>
      <c r="C9" s="39" t="s">
        <v>17</v>
      </c>
      <c r="D9" s="7">
        <f>VLOOKUP(A9,'[2]Summary of Checks'!$A:$AK,35,FALSE)</f>
        <v>167017.35000000009</v>
      </c>
      <c r="E9" s="7">
        <f>VLOOKUP($A9,'[2]Sch Data'!$B:$BC,48,FALSE)</f>
        <v>0</v>
      </c>
      <c r="F9" s="7">
        <f>VLOOKUP($A9,'[2]Sch Data'!$B:$BC,49,FALSE)</f>
        <v>0</v>
      </c>
      <c r="G9" s="7">
        <f>VLOOKUP($A9,'[2]Sch Data'!$B:$BC,50,FALSE)</f>
        <v>4968</v>
      </c>
      <c r="H9" s="7">
        <f>VLOOKUP($A9,'[2]Sch Data'!$B:$BC,51,FALSE)</f>
        <v>0</v>
      </c>
      <c r="I9" s="7">
        <f>VLOOKUP($A9,'[2]Sch Data'!$B:$BC,52,FALSE)</f>
        <v>14617</v>
      </c>
      <c r="J9" s="7">
        <f>VLOOKUP($A9,'[2]Sch Data'!$B:$BC,53,FALSE)</f>
        <v>147432</v>
      </c>
      <c r="K9" s="7">
        <f>VLOOKUP($A9,'[2]Sch Data'!$B:$BC,54,FALSE)</f>
        <v>0</v>
      </c>
      <c r="L9" s="42"/>
      <c r="M9" s="45">
        <f>VLOOKUP(A9,'[3]School Balances'!$A:$I,7,FALSE)</f>
        <v>167017.35000000021</v>
      </c>
      <c r="N9" s="46">
        <f t="shared" si="1"/>
        <v>0</v>
      </c>
      <c r="Q9" s="48"/>
    </row>
    <row r="10" spans="1:17" outlineLevel="1" x14ac:dyDescent="0.35">
      <c r="A10" s="37">
        <v>1010</v>
      </c>
      <c r="B10" s="38">
        <v>2043</v>
      </c>
      <c r="C10" s="39" t="s">
        <v>18</v>
      </c>
      <c r="D10" s="7">
        <f>VLOOKUP(A10,'[2]Summary of Checks'!$A:$AK,35,FALSE)</f>
        <v>83318.83000000054</v>
      </c>
      <c r="E10" s="7">
        <f>VLOOKUP($A10,'[2]Sch Data'!$B:$BC,48,FALSE)</f>
        <v>3196</v>
      </c>
      <c r="F10" s="7">
        <f>VLOOKUP($A10,'[2]Sch Data'!$B:$BC,49,FALSE)</f>
        <v>0</v>
      </c>
      <c r="G10" s="7">
        <f>VLOOKUP($A10,'[2]Sch Data'!$B:$BC,50,FALSE)</f>
        <v>0</v>
      </c>
      <c r="H10" s="7">
        <f>VLOOKUP($A10,'[2]Sch Data'!$B:$BC,51,FALSE)</f>
        <v>0</v>
      </c>
      <c r="I10" s="7">
        <f>VLOOKUP($A10,'[2]Sch Data'!$B:$BC,52,FALSE)</f>
        <v>32896</v>
      </c>
      <c r="J10" s="7">
        <f>VLOOKUP($A10,'[2]Sch Data'!$B:$BC,53,FALSE)</f>
        <v>47227</v>
      </c>
      <c r="K10" s="7">
        <f>VLOOKUP($A10,'[2]Sch Data'!$B:$BC,54,FALSE)</f>
        <v>0</v>
      </c>
      <c r="L10" s="42"/>
      <c r="M10" s="45">
        <f>VLOOKUP(A10,'[3]School Balances'!$A:$I,7,FALSE)</f>
        <v>83318.829999999842</v>
      </c>
      <c r="N10" s="46">
        <f t="shared" si="1"/>
        <v>6.9849193096160889E-10</v>
      </c>
      <c r="Q10" s="48"/>
    </row>
    <row r="11" spans="1:17" outlineLevel="1" x14ac:dyDescent="0.35">
      <c r="A11" s="37">
        <v>1026</v>
      </c>
      <c r="B11" s="38">
        <v>2710</v>
      </c>
      <c r="C11" s="39" t="s">
        <v>19</v>
      </c>
      <c r="D11" s="7">
        <f>VLOOKUP(A11,'[2]Summary of Checks'!$A:$AK,35,FALSE)</f>
        <v>65226.730000000098</v>
      </c>
      <c r="E11" s="7">
        <f>VLOOKUP($A11,'[2]Sch Data'!$B:$BC,48,FALSE)</f>
        <v>0</v>
      </c>
      <c r="F11" s="7">
        <f>VLOOKUP($A11,'[2]Sch Data'!$B:$BC,49,FALSE)</f>
        <v>0</v>
      </c>
      <c r="G11" s="7">
        <f>VLOOKUP($A11,'[2]Sch Data'!$B:$BC,50,FALSE)</f>
        <v>0</v>
      </c>
      <c r="H11" s="7">
        <f>VLOOKUP($A11,'[2]Sch Data'!$B:$BC,51,FALSE)</f>
        <v>0</v>
      </c>
      <c r="I11" s="7">
        <f>VLOOKUP($A11,'[2]Sch Data'!$B:$BC,52,FALSE)</f>
        <v>65227</v>
      </c>
      <c r="J11" s="7">
        <f>VLOOKUP($A11,'[2]Sch Data'!$B:$BC,53,FALSE)</f>
        <v>0</v>
      </c>
      <c r="K11" s="7">
        <f>VLOOKUP($A11,'[2]Sch Data'!$B:$BC,54,FALSE)</f>
        <v>0</v>
      </c>
      <c r="L11" s="42"/>
      <c r="M11" s="45">
        <f>VLOOKUP(A11,'[3]School Balances'!$A:$I,7,FALSE)</f>
        <v>65226.729999999865</v>
      </c>
      <c r="N11" s="46">
        <f t="shared" si="1"/>
        <v>2.3283064365386963E-10</v>
      </c>
      <c r="Q11" s="48"/>
    </row>
    <row r="12" spans="1:17" outlineLevel="1" x14ac:dyDescent="0.35">
      <c r="A12" s="37">
        <v>2452</v>
      </c>
      <c r="B12" s="38">
        <v>2579</v>
      </c>
      <c r="C12" s="39" t="s">
        <v>20</v>
      </c>
      <c r="D12" s="7">
        <f>VLOOKUP(A12,'[2]Summary of Checks'!$A:$AK,35,FALSE)</f>
        <v>203129.15999999992</v>
      </c>
      <c r="E12" s="7">
        <f>VLOOKUP($A12,'[2]Sch Data'!$B:$BC,48,FALSE)</f>
        <v>0</v>
      </c>
      <c r="F12" s="7">
        <f>VLOOKUP($A12,'[2]Sch Data'!$B:$BC,49,FALSE)</f>
        <v>0</v>
      </c>
      <c r="G12" s="7">
        <f>VLOOKUP($A12,'[2]Sch Data'!$B:$BC,50,FALSE)</f>
        <v>0</v>
      </c>
      <c r="H12" s="7">
        <f>VLOOKUP($A12,'[2]Sch Data'!$B:$BC,51,FALSE)</f>
        <v>0</v>
      </c>
      <c r="I12" s="7">
        <f>VLOOKUP($A12,'[2]Sch Data'!$B:$BC,52,FALSE)</f>
        <v>102150</v>
      </c>
      <c r="J12" s="7">
        <f>VLOOKUP($A12,'[2]Sch Data'!$B:$BC,53,FALSE)</f>
        <v>100979</v>
      </c>
      <c r="K12" s="7">
        <f>VLOOKUP($A12,'[2]Sch Data'!$B:$BC,54,FALSE)</f>
        <v>0</v>
      </c>
      <c r="L12" s="42"/>
      <c r="M12" s="45">
        <f>VLOOKUP(A12,'[3]School Balances'!$A:$I,7,FALSE)</f>
        <v>203129.16000000015</v>
      </c>
      <c r="N12" s="46">
        <f t="shared" si="1"/>
        <v>-2.3283064365386963E-10</v>
      </c>
      <c r="Q12" s="48"/>
    </row>
    <row r="13" spans="1:17" outlineLevel="1" x14ac:dyDescent="0.35">
      <c r="A13" s="37">
        <v>2450</v>
      </c>
      <c r="B13" s="38">
        <v>2609</v>
      </c>
      <c r="C13" s="39" t="s">
        <v>21</v>
      </c>
      <c r="D13" s="7">
        <f>VLOOKUP(A13,'[2]Summary of Checks'!$A:$AK,35,FALSE)</f>
        <v>216183.35999999964</v>
      </c>
      <c r="E13" s="7">
        <f>VLOOKUP($A13,'[2]Sch Data'!$B:$BC,48,FALSE)</f>
        <v>0</v>
      </c>
      <c r="F13" s="7">
        <f>VLOOKUP($A13,'[2]Sch Data'!$B:$BC,49,FALSE)</f>
        <v>25000</v>
      </c>
      <c r="G13" s="7">
        <f>VLOOKUP($A13,'[2]Sch Data'!$B:$BC,50,FALSE)</f>
        <v>0</v>
      </c>
      <c r="H13" s="7">
        <f>VLOOKUP($A13,'[2]Sch Data'!$B:$BC,51,FALSE)</f>
        <v>0</v>
      </c>
      <c r="I13" s="7">
        <f>VLOOKUP($A13,'[2]Sch Data'!$B:$BC,52,FALSE)</f>
        <v>132685</v>
      </c>
      <c r="J13" s="7">
        <f>VLOOKUP($A13,'[2]Sch Data'!$B:$BC,53,FALSE)</f>
        <v>58498</v>
      </c>
      <c r="K13" s="7">
        <f>VLOOKUP($A13,'[2]Sch Data'!$B:$BC,54,FALSE)</f>
        <v>0</v>
      </c>
      <c r="L13" s="42"/>
      <c r="M13" s="45">
        <f>VLOOKUP(A13,'[3]School Balances'!$A:$I,7,FALSE)</f>
        <v>216183.35999999987</v>
      </c>
      <c r="N13" s="46">
        <f t="shared" si="1"/>
        <v>-2.3283064365386963E-10</v>
      </c>
      <c r="Q13" s="48"/>
    </row>
    <row r="14" spans="1:17" outlineLevel="1" x14ac:dyDescent="0.35">
      <c r="A14" s="37">
        <v>4432</v>
      </c>
      <c r="B14" s="38">
        <v>2088</v>
      </c>
      <c r="C14" s="39" t="s">
        <v>22</v>
      </c>
      <c r="D14" s="7">
        <f>VLOOKUP(A14,'[2]Summary of Checks'!$A:$AK,35,FALSE)</f>
        <v>144633.19000000006</v>
      </c>
      <c r="E14" s="7">
        <f>VLOOKUP($A14,'[2]Sch Data'!$B:$BC,48,FALSE)</f>
        <v>0</v>
      </c>
      <c r="F14" s="7">
        <f>VLOOKUP($A14,'[2]Sch Data'!$B:$BC,49,FALSE)</f>
        <v>0</v>
      </c>
      <c r="G14" s="7">
        <f>VLOOKUP($A14,'[2]Sch Data'!$B:$BC,50,FALSE)</f>
        <v>0</v>
      </c>
      <c r="H14" s="7">
        <f>VLOOKUP($A14,'[2]Sch Data'!$B:$BC,51,FALSE)</f>
        <v>0</v>
      </c>
      <c r="I14" s="7">
        <f>VLOOKUP($A14,'[2]Sch Data'!$B:$BC,52,FALSE)</f>
        <v>64583</v>
      </c>
      <c r="J14" s="7">
        <f>VLOOKUP($A14,'[2]Sch Data'!$B:$BC,53,FALSE)</f>
        <v>80050</v>
      </c>
      <c r="K14" s="7">
        <f>VLOOKUP($A14,'[2]Sch Data'!$B:$BC,54,FALSE)</f>
        <v>0</v>
      </c>
      <c r="L14" s="42"/>
      <c r="M14" s="45">
        <f>VLOOKUP(A14,'[3]School Balances'!$A:$I,7,FALSE)</f>
        <v>144633.19000000018</v>
      </c>
      <c r="N14" s="46">
        <f t="shared" si="1"/>
        <v>0</v>
      </c>
      <c r="Q14" s="48"/>
    </row>
    <row r="15" spans="1:17" outlineLevel="1" x14ac:dyDescent="0.35">
      <c r="A15" s="37">
        <v>2454</v>
      </c>
      <c r="B15" s="38">
        <v>2789</v>
      </c>
      <c r="C15" s="39" t="s">
        <v>23</v>
      </c>
      <c r="D15" s="7">
        <f>VLOOKUP(A15,'[2]Summary of Checks'!$A:$AK,35,FALSE)</f>
        <v>78082.259999999776</v>
      </c>
      <c r="E15" s="7">
        <f>VLOOKUP($A15,'[2]Sch Data'!$B:$BC,48,FALSE)</f>
        <v>0</v>
      </c>
      <c r="F15" s="7">
        <f>VLOOKUP($A15,'[2]Sch Data'!$B:$BC,49,FALSE)</f>
        <v>0</v>
      </c>
      <c r="G15" s="7">
        <f>VLOOKUP($A15,'[2]Sch Data'!$B:$BC,50,FALSE)</f>
        <v>11120</v>
      </c>
      <c r="H15" s="7">
        <f>VLOOKUP($A15,'[2]Sch Data'!$B:$BC,51,FALSE)</f>
        <v>0</v>
      </c>
      <c r="I15" s="7">
        <f>VLOOKUP($A15,'[2]Sch Data'!$B:$BC,52,FALSE)</f>
        <v>0</v>
      </c>
      <c r="J15" s="7">
        <f>VLOOKUP($A15,'[2]Sch Data'!$B:$BC,53,FALSE)</f>
        <v>66962</v>
      </c>
      <c r="K15" s="7">
        <f>VLOOKUP($A15,'[2]Sch Data'!$B:$BC,54,FALSE)</f>
        <v>0</v>
      </c>
      <c r="L15" s="42"/>
      <c r="M15" s="45">
        <f>VLOOKUP(A15,'[3]School Balances'!$A:$I,7,FALSE)</f>
        <v>78082.260000000009</v>
      </c>
      <c r="N15" s="46">
        <f t="shared" si="1"/>
        <v>-2.3283064365386963E-10</v>
      </c>
      <c r="Q15" s="48"/>
    </row>
    <row r="16" spans="1:17" outlineLevel="1" x14ac:dyDescent="0.35">
      <c r="A16" s="37">
        <v>4200</v>
      </c>
      <c r="B16" s="38">
        <v>2747</v>
      </c>
      <c r="C16" s="39" t="s">
        <v>24</v>
      </c>
      <c r="D16" s="7">
        <f>VLOOKUP(A16,'[2]Summary of Checks'!$A:$AK,35,FALSE)</f>
        <v>20231.869999999879</v>
      </c>
      <c r="E16" s="7">
        <f>VLOOKUP($A16,'[2]Sch Data'!$B:$BC,48,FALSE)</f>
        <v>0</v>
      </c>
      <c r="F16" s="7">
        <f>VLOOKUP($A16,'[2]Sch Data'!$B:$BC,49,FALSE)</f>
        <v>0</v>
      </c>
      <c r="G16" s="7">
        <f>VLOOKUP($A16,'[2]Sch Data'!$B:$BC,50,FALSE)</f>
        <v>1156</v>
      </c>
      <c r="H16" s="7">
        <f>VLOOKUP($A16,'[2]Sch Data'!$B:$BC,51,FALSE)</f>
        <v>0</v>
      </c>
      <c r="I16" s="7">
        <f>VLOOKUP($A16,'[2]Sch Data'!$B:$BC,52,FALSE)</f>
        <v>19076</v>
      </c>
      <c r="J16" s="7">
        <f>VLOOKUP($A16,'[2]Sch Data'!$B:$BC,53,FALSE)</f>
        <v>0</v>
      </c>
      <c r="K16" s="7">
        <f>VLOOKUP($A16,'[2]Sch Data'!$B:$BC,54,FALSE)</f>
        <v>0</v>
      </c>
      <c r="L16" s="42"/>
      <c r="M16" s="45">
        <f>VLOOKUP(A16,'[3]School Balances'!$A:$I,7,FALSE)</f>
        <v>20231.869999999413</v>
      </c>
      <c r="N16" s="46">
        <f t="shared" si="1"/>
        <v>4.6566128730773926E-10</v>
      </c>
      <c r="Q16" s="48"/>
    </row>
    <row r="17" spans="1:17" outlineLevel="1" x14ac:dyDescent="0.35">
      <c r="A17" s="37">
        <v>1292</v>
      </c>
      <c r="B17" s="38">
        <v>3309</v>
      </c>
      <c r="C17" s="39" t="s">
        <v>26</v>
      </c>
      <c r="D17" s="7">
        <f>VLOOKUP(A17,'[2]Summary of Checks'!$A:$AK,35,FALSE)</f>
        <v>72160.359999999986</v>
      </c>
      <c r="E17" s="7">
        <f>VLOOKUP($A17,'[2]Sch Data'!$B:$BC,48,FALSE)</f>
        <v>0</v>
      </c>
      <c r="F17" s="7">
        <f>VLOOKUP($A17,'[2]Sch Data'!$B:$BC,49,FALSE)</f>
        <v>0</v>
      </c>
      <c r="G17" s="7">
        <f>VLOOKUP($A17,'[2]Sch Data'!$B:$BC,50,FALSE)</f>
        <v>0</v>
      </c>
      <c r="H17" s="7">
        <f>VLOOKUP($A17,'[2]Sch Data'!$B:$BC,51,FALSE)</f>
        <v>0</v>
      </c>
      <c r="I17" s="7">
        <f>VLOOKUP($A17,'[2]Sch Data'!$B:$BC,52,FALSE)</f>
        <v>40563</v>
      </c>
      <c r="J17" s="7">
        <f>VLOOKUP($A17,'[2]Sch Data'!$B:$BC,53,FALSE)</f>
        <v>31597</v>
      </c>
      <c r="K17" s="7">
        <f>VLOOKUP($A17,'[2]Sch Data'!$B:$BC,54,FALSE)</f>
        <v>0</v>
      </c>
      <c r="L17" s="42"/>
      <c r="M17" s="45">
        <f>VLOOKUP(A17,'[3]School Balances'!$A:$I,7,FALSE)</f>
        <v>72160.35999999987</v>
      </c>
      <c r="N17" s="46">
        <f t="shared" si="1"/>
        <v>1.1641532182693481E-10</v>
      </c>
      <c r="Q17" s="48"/>
    </row>
    <row r="18" spans="1:17" outlineLevel="1" x14ac:dyDescent="0.35">
      <c r="A18" s="37">
        <v>1300</v>
      </c>
      <c r="B18" s="38">
        <v>3241</v>
      </c>
      <c r="C18" s="39" t="s">
        <v>27</v>
      </c>
      <c r="D18" s="7">
        <f>VLOOKUP(A18,'[2]Summary of Checks'!$A:$AK,35,FALSE)</f>
        <v>130251.06999999983</v>
      </c>
      <c r="E18" s="7">
        <f>VLOOKUP($A18,'[2]Sch Data'!$B:$BC,48,FALSE)</f>
        <v>0</v>
      </c>
      <c r="F18" s="7">
        <f>VLOOKUP($A18,'[2]Sch Data'!$B:$BC,49,FALSE)</f>
        <v>0</v>
      </c>
      <c r="G18" s="7">
        <f>VLOOKUP($A18,'[2]Sch Data'!$B:$BC,50,FALSE)</f>
        <v>0</v>
      </c>
      <c r="H18" s="7">
        <f>VLOOKUP($A18,'[2]Sch Data'!$B:$BC,51,FALSE)</f>
        <v>0</v>
      </c>
      <c r="I18" s="7">
        <f>VLOOKUP($A18,'[2]Sch Data'!$B:$BC,52,FALSE)</f>
        <v>29643</v>
      </c>
      <c r="J18" s="7">
        <f>VLOOKUP($A18,'[2]Sch Data'!$B:$BC,53,FALSE)</f>
        <v>0</v>
      </c>
      <c r="K18" s="7">
        <f>VLOOKUP($A18,'[2]Sch Data'!$B:$BC,54,FALSE)</f>
        <v>100608</v>
      </c>
      <c r="L18" s="42"/>
      <c r="M18" s="45">
        <f>VLOOKUP(A18,'[3]School Balances'!$A:$I,7,FALSE)</f>
        <v>130251.06999999995</v>
      </c>
      <c r="N18" s="46">
        <f t="shared" si="1"/>
        <v>-1.1641532182693481E-10</v>
      </c>
      <c r="Q18" s="48"/>
    </row>
    <row r="19" spans="1:17" outlineLevel="1" x14ac:dyDescent="0.35">
      <c r="A19" s="37">
        <v>2528</v>
      </c>
      <c r="B19" s="38">
        <v>3324</v>
      </c>
      <c r="C19" s="39" t="s">
        <v>28</v>
      </c>
      <c r="D19" s="7">
        <f>VLOOKUP(A19,'[2]Summary of Checks'!$A:$AK,35,FALSE)</f>
        <v>38058.509999999544</v>
      </c>
      <c r="E19" s="7">
        <f>VLOOKUP($A19,'[2]Sch Data'!$B:$BC,48,FALSE)</f>
        <v>0</v>
      </c>
      <c r="F19" s="7">
        <f>VLOOKUP($A19,'[2]Sch Data'!$B:$BC,49,FALSE)</f>
        <v>0</v>
      </c>
      <c r="G19" s="7">
        <f>VLOOKUP($A19,'[2]Sch Data'!$B:$BC,50,FALSE)</f>
        <v>0</v>
      </c>
      <c r="H19" s="7">
        <f>VLOOKUP($A19,'[2]Sch Data'!$B:$BC,51,FALSE)</f>
        <v>0</v>
      </c>
      <c r="I19" s="7">
        <f>VLOOKUP($A19,'[2]Sch Data'!$B:$BC,52,FALSE)</f>
        <v>28137</v>
      </c>
      <c r="J19" s="7">
        <f>VLOOKUP($A19,'[2]Sch Data'!$B:$BC,53,FALSE)</f>
        <v>0</v>
      </c>
      <c r="K19" s="7">
        <f>VLOOKUP($A19,'[2]Sch Data'!$B:$BC,54,FALSE)</f>
        <v>9922</v>
      </c>
      <c r="L19" s="42"/>
      <c r="M19" s="45">
        <f>VLOOKUP(A19,'[3]School Balances'!$A:$I,7,FALSE)</f>
        <v>38058.510000000475</v>
      </c>
      <c r="N19" s="46">
        <f t="shared" si="1"/>
        <v>-9.3132257461547852E-10</v>
      </c>
      <c r="Q19" s="48"/>
    </row>
    <row r="20" spans="1:17" outlineLevel="1" x14ac:dyDescent="0.35">
      <c r="A20" s="37">
        <v>1696</v>
      </c>
      <c r="B20" s="38">
        <v>3823</v>
      </c>
      <c r="C20" s="39" t="s">
        <v>29</v>
      </c>
      <c r="D20" s="7">
        <f>VLOOKUP(A20,'[2]Summary of Checks'!$A:$AK,35,FALSE)</f>
        <v>82984.189999999478</v>
      </c>
      <c r="E20" s="7">
        <f>VLOOKUP($A20,'[2]Sch Data'!$B:$BC,48,FALSE)</f>
        <v>0</v>
      </c>
      <c r="F20" s="7">
        <f>VLOOKUP($A20,'[2]Sch Data'!$B:$BC,49,FALSE)</f>
        <v>0</v>
      </c>
      <c r="G20" s="7">
        <f>VLOOKUP($A20,'[2]Sch Data'!$B:$BC,50,FALSE)</f>
        <v>1710</v>
      </c>
      <c r="H20" s="7">
        <f>VLOOKUP($A20,'[2]Sch Data'!$B:$BC,51,FALSE)</f>
        <v>0</v>
      </c>
      <c r="I20" s="7">
        <f>VLOOKUP($A20,'[2]Sch Data'!$B:$BC,52,FALSE)</f>
        <v>81274</v>
      </c>
      <c r="J20" s="7">
        <f>VLOOKUP($A20,'[2]Sch Data'!$B:$BC,53,FALSE)</f>
        <v>0</v>
      </c>
      <c r="K20" s="7">
        <f>VLOOKUP($A20,'[2]Sch Data'!$B:$BC,54,FALSE)</f>
        <v>0</v>
      </c>
      <c r="L20" s="42"/>
      <c r="M20" s="45">
        <f>VLOOKUP(A20,'[3]School Balances'!$A:$I,7,FALSE)</f>
        <v>82984.189999999944</v>
      </c>
      <c r="N20" s="46">
        <f t="shared" si="1"/>
        <v>-4.6566128730773926E-10</v>
      </c>
      <c r="Q20" s="48"/>
    </row>
    <row r="21" spans="1:17" outlineLevel="1" x14ac:dyDescent="0.35">
      <c r="A21" s="37">
        <v>1308</v>
      </c>
      <c r="B21" s="38">
        <v>2640</v>
      </c>
      <c r="C21" s="39" t="s">
        <v>30</v>
      </c>
      <c r="D21" s="7">
        <f>VLOOKUP(A21,'[2]Summary of Checks'!$A:$AK,35,FALSE)</f>
        <v>106653.07999999984</v>
      </c>
      <c r="E21" s="7">
        <f>VLOOKUP($A21,'[2]Sch Data'!$B:$BC,48,FALSE)</f>
        <v>0</v>
      </c>
      <c r="F21" s="7">
        <f>VLOOKUP($A21,'[2]Sch Data'!$B:$BC,49,FALSE)</f>
        <v>25000</v>
      </c>
      <c r="G21" s="7">
        <f>VLOOKUP($A21,'[2]Sch Data'!$B:$BC,50,FALSE)</f>
        <v>0</v>
      </c>
      <c r="H21" s="7">
        <f>VLOOKUP($A21,'[2]Sch Data'!$B:$BC,51,FALSE)</f>
        <v>0</v>
      </c>
      <c r="I21" s="7">
        <f>VLOOKUP($A21,'[2]Sch Data'!$B:$BC,52,FALSE)</f>
        <v>40000</v>
      </c>
      <c r="J21" s="7">
        <f>VLOOKUP($A21,'[2]Sch Data'!$B:$BC,53,FALSE)</f>
        <v>0</v>
      </c>
      <c r="K21" s="7">
        <f>VLOOKUP($A21,'[2]Sch Data'!$B:$BC,54,FALSE)</f>
        <v>41653</v>
      </c>
      <c r="L21" s="42"/>
      <c r="M21" s="45">
        <f>VLOOKUP(A21,'[3]School Balances'!$A:$I,7,FALSE)</f>
        <v>106653.07999999984</v>
      </c>
      <c r="N21" s="46">
        <f t="shared" si="1"/>
        <v>0</v>
      </c>
      <c r="Q21" s="48"/>
    </row>
    <row r="22" spans="1:17" outlineLevel="1" x14ac:dyDescent="0.35">
      <c r="A22" s="37">
        <v>1324</v>
      </c>
      <c r="B22" s="38">
        <v>2659</v>
      </c>
      <c r="C22" s="39" t="s">
        <v>31</v>
      </c>
      <c r="D22" s="7">
        <f>VLOOKUP(A22,'[2]Summary of Checks'!$A:$AK,35,FALSE)</f>
        <v>183225.03000000003</v>
      </c>
      <c r="E22" s="7">
        <f>VLOOKUP($A22,'[2]Sch Data'!$B:$BC,48,FALSE)</f>
        <v>0</v>
      </c>
      <c r="F22" s="7">
        <f>VLOOKUP($A22,'[2]Sch Data'!$B:$BC,49,FALSE)</f>
        <v>0</v>
      </c>
      <c r="G22" s="7">
        <f>VLOOKUP($A22,'[2]Sch Data'!$B:$BC,50,FALSE)</f>
        <v>7446</v>
      </c>
      <c r="H22" s="7">
        <f>VLOOKUP($A22,'[2]Sch Data'!$B:$BC,51,FALSE)</f>
        <v>0</v>
      </c>
      <c r="I22" s="7">
        <f>VLOOKUP($A22,'[2]Sch Data'!$B:$BC,52,FALSE)</f>
        <v>0</v>
      </c>
      <c r="J22" s="7">
        <f>VLOOKUP($A22,'[2]Sch Data'!$B:$BC,53,FALSE)</f>
        <v>0</v>
      </c>
      <c r="K22" s="7">
        <f>VLOOKUP($A22,'[2]Sch Data'!$B:$BC,54,FALSE)</f>
        <v>175779</v>
      </c>
      <c r="L22" s="42"/>
      <c r="M22" s="45">
        <f>VLOOKUP(A22,'[3]School Balances'!$A:$I,7,FALSE)</f>
        <v>183225.03000000003</v>
      </c>
      <c r="N22" s="46">
        <f t="shared" si="1"/>
        <v>0</v>
      </c>
      <c r="Q22" s="48"/>
    </row>
    <row r="23" spans="1:17" outlineLevel="1" x14ac:dyDescent="0.35">
      <c r="A23" s="37">
        <v>1340</v>
      </c>
      <c r="B23" s="38">
        <v>3018</v>
      </c>
      <c r="C23" s="39" t="s">
        <v>32</v>
      </c>
      <c r="D23" s="7">
        <f>VLOOKUP(A23,'[2]Summary of Checks'!$A:$AK,35,FALSE)</f>
        <v>89951.95999999973</v>
      </c>
      <c r="E23" s="7">
        <f>VLOOKUP($A23,'[2]Sch Data'!$B:$BC,48,FALSE)</f>
        <v>0</v>
      </c>
      <c r="F23" s="7">
        <f>VLOOKUP($A23,'[2]Sch Data'!$B:$BC,49,FALSE)</f>
        <v>0</v>
      </c>
      <c r="G23" s="7">
        <f>VLOOKUP($A23,'[2]Sch Data'!$B:$BC,50,FALSE)</f>
        <v>0</v>
      </c>
      <c r="H23" s="7">
        <f>VLOOKUP($A23,'[2]Sch Data'!$B:$BC,51,FALSE)</f>
        <v>0</v>
      </c>
      <c r="I23" s="7">
        <f>VLOOKUP($A23,'[2]Sch Data'!$B:$BC,52,FALSE)</f>
        <v>23270</v>
      </c>
      <c r="J23" s="7">
        <f>VLOOKUP($A23,'[2]Sch Data'!$B:$BC,53,FALSE)</f>
        <v>56682</v>
      </c>
      <c r="K23" s="7">
        <f>VLOOKUP($A23,'[2]Sch Data'!$B:$BC,54,FALSE)</f>
        <v>10000</v>
      </c>
      <c r="L23" s="42"/>
      <c r="M23" s="45">
        <f>VLOOKUP(A23,'[3]School Balances'!$A:$I,7,FALSE)</f>
        <v>89951.959999999963</v>
      </c>
      <c r="N23" s="46">
        <f t="shared" si="1"/>
        <v>-2.3283064365386963E-10</v>
      </c>
      <c r="Q23" s="48"/>
    </row>
    <row r="24" spans="1:17" outlineLevel="1" x14ac:dyDescent="0.35">
      <c r="A24" s="37">
        <v>1348</v>
      </c>
      <c r="B24" s="38">
        <v>2044</v>
      </c>
      <c r="C24" s="39" t="s">
        <v>33</v>
      </c>
      <c r="D24" s="7">
        <f>VLOOKUP(A24,'[2]Summary of Checks'!$A:$AK,35,FALSE)</f>
        <v>56976.290000000037</v>
      </c>
      <c r="E24" s="7">
        <f>VLOOKUP($A24,'[2]Sch Data'!$B:$BC,48,FALSE)</f>
        <v>0</v>
      </c>
      <c r="F24" s="7">
        <f>VLOOKUP($A24,'[2]Sch Data'!$B:$BC,49,FALSE)</f>
        <v>0</v>
      </c>
      <c r="G24" s="7">
        <f>VLOOKUP($A24,'[2]Sch Data'!$B:$BC,50,FALSE)</f>
        <v>3911</v>
      </c>
      <c r="H24" s="7">
        <f>VLOOKUP($A24,'[2]Sch Data'!$B:$BC,51,FALSE)</f>
        <v>0</v>
      </c>
      <c r="I24" s="7">
        <f>VLOOKUP($A24,'[2]Sch Data'!$B:$BC,52,FALSE)</f>
        <v>48756</v>
      </c>
      <c r="J24" s="7">
        <f>VLOOKUP($A24,'[2]Sch Data'!$B:$BC,53,FALSE)</f>
        <v>0</v>
      </c>
      <c r="K24" s="7">
        <f>VLOOKUP($A24,'[2]Sch Data'!$B:$BC,54,FALSE)</f>
        <v>4309</v>
      </c>
      <c r="L24" s="42"/>
      <c r="M24" s="45">
        <f>VLOOKUP(A24,'[3]School Balances'!$A:$I,7,FALSE)</f>
        <v>56976.290000000037</v>
      </c>
      <c r="N24" s="46">
        <f t="shared" si="1"/>
        <v>0</v>
      </c>
      <c r="Q24" s="48"/>
    </row>
    <row r="25" spans="1:17" outlineLevel="1" x14ac:dyDescent="0.35">
      <c r="A25" s="37">
        <v>1460</v>
      </c>
      <c r="B25" s="38">
        <v>2068</v>
      </c>
      <c r="C25" s="39" t="s">
        <v>34</v>
      </c>
      <c r="D25" s="7">
        <f>VLOOKUP(A25,'[2]Summary of Checks'!$A:$AK,35,FALSE)</f>
        <v>776184.80000000121</v>
      </c>
      <c r="E25" s="7">
        <f>VLOOKUP($A25,'[2]Sch Data'!$B:$BC,48,FALSE)</f>
        <v>0</v>
      </c>
      <c r="F25" s="7">
        <f>VLOOKUP($A25,'[2]Sch Data'!$B:$BC,49,FALSE)</f>
        <v>30337</v>
      </c>
      <c r="G25" s="7">
        <f>VLOOKUP($A25,'[2]Sch Data'!$B:$BC,50,FALSE)</f>
        <v>4194</v>
      </c>
      <c r="H25" s="7">
        <f>VLOOKUP($A25,'[2]Sch Data'!$B:$BC,51,FALSE)</f>
        <v>0</v>
      </c>
      <c r="I25" s="7">
        <f>VLOOKUP($A25,'[2]Sch Data'!$B:$BC,52,FALSE)</f>
        <v>25000</v>
      </c>
      <c r="J25" s="7">
        <f>VLOOKUP($A25,'[2]Sch Data'!$B:$BC,53,FALSE)</f>
        <v>706654</v>
      </c>
      <c r="K25" s="7">
        <f>VLOOKUP($A25,'[2]Sch Data'!$B:$BC,54,FALSE)</f>
        <v>10000</v>
      </c>
      <c r="L25" s="42"/>
      <c r="M25" s="45">
        <f>VLOOKUP(A25,'[3]School Balances'!$A:$I,7,FALSE)</f>
        <v>776184.79999999981</v>
      </c>
      <c r="N25" s="46">
        <f t="shared" si="1"/>
        <v>1.3969838619232178E-9</v>
      </c>
      <c r="Q25" s="48"/>
    </row>
    <row r="26" spans="1:17" outlineLevel="1" x14ac:dyDescent="0.35">
      <c r="A26" s="38">
        <v>1251</v>
      </c>
      <c r="B26" s="38">
        <v>2015</v>
      </c>
      <c r="C26" s="39" t="s">
        <v>35</v>
      </c>
      <c r="D26" s="7">
        <f>VLOOKUP(A26,'[2]Summary of Checks'!$A:$AK,35,FALSE)</f>
        <v>504071.71999999927</v>
      </c>
      <c r="E26" s="7">
        <f>VLOOKUP($A26,'[2]Sch Data'!$B:$BC,48,FALSE)</f>
        <v>0</v>
      </c>
      <c r="F26" s="7">
        <f>VLOOKUP($A26,'[2]Sch Data'!$B:$BC,49,FALSE)</f>
        <v>66357</v>
      </c>
      <c r="G26" s="7">
        <f>VLOOKUP($A26,'[2]Sch Data'!$B:$BC,50,FALSE)</f>
        <v>51380</v>
      </c>
      <c r="H26" s="7">
        <f>VLOOKUP($A26,'[2]Sch Data'!$B:$BC,51,FALSE)</f>
        <v>0</v>
      </c>
      <c r="I26" s="7">
        <f>VLOOKUP($A26,'[2]Sch Data'!$B:$BC,52,FALSE)</f>
        <v>86000</v>
      </c>
      <c r="J26" s="7">
        <f>VLOOKUP($A26,'[2]Sch Data'!$B:$BC,53,FALSE)</f>
        <v>240897</v>
      </c>
      <c r="K26" s="7">
        <f>VLOOKUP($A26,'[2]Sch Data'!$B:$BC,54,FALSE)</f>
        <v>59438</v>
      </c>
      <c r="L26" s="42"/>
      <c r="M26" s="45">
        <f>VLOOKUP(A26,'[3]School Balances'!$A:$I,7,FALSE)</f>
        <v>504071.71999999974</v>
      </c>
      <c r="N26" s="46">
        <f t="shared" si="1"/>
        <v>-4.6566128730773926E-10</v>
      </c>
      <c r="Q26" s="48"/>
    </row>
    <row r="27" spans="1:17" outlineLevel="1" x14ac:dyDescent="0.35">
      <c r="A27" s="40">
        <v>1814</v>
      </c>
      <c r="B27" s="38">
        <v>5280</v>
      </c>
      <c r="C27" s="39" t="s">
        <v>36</v>
      </c>
      <c r="D27" s="7">
        <f>VLOOKUP(A27,'[2]Summary of Checks'!$A:$AK,35,FALSE)</f>
        <v>301493.64000000106</v>
      </c>
      <c r="E27" s="7">
        <f>VLOOKUP($A27,'[2]Sch Data'!$B:$BC,48,FALSE)</f>
        <v>0</v>
      </c>
      <c r="F27" s="7">
        <f>VLOOKUP($A27,'[2]Sch Data'!$B:$BC,49,FALSE)</f>
        <v>0</v>
      </c>
      <c r="G27" s="7">
        <f>VLOOKUP($A27,'[2]Sch Data'!$B:$BC,50,FALSE)</f>
        <v>34193</v>
      </c>
      <c r="H27" s="7">
        <f>VLOOKUP($A27,'[2]Sch Data'!$B:$BC,51,FALSE)</f>
        <v>0</v>
      </c>
      <c r="I27" s="7">
        <f>VLOOKUP($A27,'[2]Sch Data'!$B:$BC,52,FALSE)</f>
        <v>110160</v>
      </c>
      <c r="J27" s="7">
        <f>VLOOKUP($A27,'[2]Sch Data'!$B:$BC,53,FALSE)</f>
        <v>157141</v>
      </c>
      <c r="K27" s="7">
        <f>VLOOKUP($A27,'[2]Sch Data'!$B:$BC,54,FALSE)</f>
        <v>0</v>
      </c>
      <c r="L27" s="42"/>
      <c r="M27" s="45">
        <f>VLOOKUP(A27,'[3]School Balances'!$A:$I,7,FALSE)</f>
        <v>301493.6400000006</v>
      </c>
      <c r="N27" s="46">
        <f t="shared" si="1"/>
        <v>4.6566128730773926E-10</v>
      </c>
      <c r="Q27" s="48"/>
    </row>
    <row r="28" spans="1:17" outlineLevel="1" x14ac:dyDescent="0.35">
      <c r="A28" s="40">
        <v>1476</v>
      </c>
      <c r="B28" s="38">
        <v>5252</v>
      </c>
      <c r="C28" s="39" t="s">
        <v>37</v>
      </c>
      <c r="D28" s="7">
        <f>VLOOKUP(A28,'[2]Summary of Checks'!$A:$AK,35,FALSE)</f>
        <v>266880.94999999972</v>
      </c>
      <c r="E28" s="7">
        <f>VLOOKUP($A28,'[2]Sch Data'!$B:$BC,48,FALSE)</f>
        <v>0</v>
      </c>
      <c r="F28" s="7">
        <f>VLOOKUP($A28,'[2]Sch Data'!$B:$BC,49,FALSE)</f>
        <v>0</v>
      </c>
      <c r="G28" s="7">
        <f>VLOOKUP($A28,'[2]Sch Data'!$B:$BC,50,FALSE)</f>
        <v>0</v>
      </c>
      <c r="H28" s="7">
        <f>VLOOKUP($A28,'[2]Sch Data'!$B:$BC,51,FALSE)</f>
        <v>0</v>
      </c>
      <c r="I28" s="7">
        <f>VLOOKUP($A28,'[2]Sch Data'!$B:$BC,52,FALSE)</f>
        <v>97675</v>
      </c>
      <c r="J28" s="7">
        <f>VLOOKUP($A28,'[2]Sch Data'!$B:$BC,53,FALSE)</f>
        <v>169206</v>
      </c>
      <c r="K28" s="7">
        <f>VLOOKUP($A28,'[2]Sch Data'!$B:$BC,54,FALSE)</f>
        <v>0</v>
      </c>
      <c r="L28" s="42"/>
      <c r="M28" s="45">
        <f>VLOOKUP(A28,'[3]School Balances'!$A:$I,7,FALSE)</f>
        <v>266880.95000000019</v>
      </c>
      <c r="N28" s="46">
        <f t="shared" si="1"/>
        <v>-4.6566128730773926E-10</v>
      </c>
      <c r="Q28" s="48"/>
    </row>
    <row r="29" spans="1:17" outlineLevel="1" x14ac:dyDescent="0.35">
      <c r="A29" s="37">
        <v>4856</v>
      </c>
      <c r="B29" s="38">
        <v>2069</v>
      </c>
      <c r="C29" s="39" t="s">
        <v>38</v>
      </c>
      <c r="D29" s="7">
        <f>VLOOKUP(A29,'[2]Summary of Checks'!$A:$AK,35,FALSE)</f>
        <v>130611.66000000015</v>
      </c>
      <c r="E29" s="7">
        <f>VLOOKUP($A29,'[2]Sch Data'!$B:$BC,48,FALSE)</f>
        <v>0</v>
      </c>
      <c r="F29" s="7">
        <f>VLOOKUP($A29,'[2]Sch Data'!$B:$BC,49,FALSE)</f>
        <v>0</v>
      </c>
      <c r="G29" s="7">
        <f>VLOOKUP($A29,'[2]Sch Data'!$B:$BC,50,FALSE)</f>
        <v>0</v>
      </c>
      <c r="H29" s="7">
        <f>VLOOKUP($A29,'[2]Sch Data'!$B:$BC,51,FALSE)</f>
        <v>0</v>
      </c>
      <c r="I29" s="7">
        <f>VLOOKUP($A29,'[2]Sch Data'!$B:$BC,52,FALSE)</f>
        <v>97954</v>
      </c>
      <c r="J29" s="7">
        <f>VLOOKUP($A29,'[2]Sch Data'!$B:$BC,53,FALSE)</f>
        <v>32658</v>
      </c>
      <c r="K29" s="7">
        <f>VLOOKUP($A29,'[2]Sch Data'!$B:$BC,54,FALSE)</f>
        <v>0</v>
      </c>
      <c r="L29" s="42"/>
      <c r="M29" s="45">
        <f>VLOOKUP(A29,'[3]School Balances'!$A:$I,7,FALSE)</f>
        <v>130611.66000000015</v>
      </c>
      <c r="N29" s="46">
        <f t="shared" si="1"/>
        <v>0</v>
      </c>
      <c r="Q29" s="48"/>
    </row>
    <row r="30" spans="1:17" outlineLevel="1" x14ac:dyDescent="0.35">
      <c r="A30" s="37">
        <v>4854</v>
      </c>
      <c r="B30" s="38">
        <v>2073</v>
      </c>
      <c r="C30" s="39" t="s">
        <v>39</v>
      </c>
      <c r="D30" s="7">
        <f>VLOOKUP(A30,'[2]Summary of Checks'!$A:$AK,35,FALSE)</f>
        <v>25801.020000000019</v>
      </c>
      <c r="E30" s="7">
        <f>VLOOKUP($A30,'[2]Sch Data'!$B:$BC,48,FALSE)</f>
        <v>0</v>
      </c>
      <c r="F30" s="7">
        <f>VLOOKUP($A30,'[2]Sch Data'!$B:$BC,49,FALSE)</f>
        <v>0</v>
      </c>
      <c r="G30" s="7">
        <f>VLOOKUP($A30,'[2]Sch Data'!$B:$BC,50,FALSE)</f>
        <v>0</v>
      </c>
      <c r="H30" s="7">
        <f>VLOOKUP($A30,'[2]Sch Data'!$B:$BC,51,FALSE)</f>
        <v>0</v>
      </c>
      <c r="I30" s="7">
        <f>VLOOKUP($A30,'[2]Sch Data'!$B:$BC,52,FALSE)</f>
        <v>25801</v>
      </c>
      <c r="J30" s="7">
        <f>VLOOKUP($A30,'[2]Sch Data'!$B:$BC,53,FALSE)</f>
        <v>0</v>
      </c>
      <c r="K30" s="7">
        <f>VLOOKUP($A30,'[2]Sch Data'!$B:$BC,54,FALSE)</f>
        <v>0</v>
      </c>
      <c r="L30" s="42"/>
      <c r="M30" s="45">
        <f>VLOOKUP(A30,'[3]School Balances'!$A:$I,7,FALSE)</f>
        <v>25801.020000000251</v>
      </c>
      <c r="N30" s="46">
        <f t="shared" si="1"/>
        <v>-2.3283064365386963E-10</v>
      </c>
      <c r="Q30" s="48"/>
    </row>
    <row r="31" spans="1:17" outlineLevel="1" x14ac:dyDescent="0.35">
      <c r="A31" s="37">
        <v>1504</v>
      </c>
      <c r="B31" s="38">
        <v>2310</v>
      </c>
      <c r="C31" s="39" t="s">
        <v>40</v>
      </c>
      <c r="D31" s="7">
        <f>VLOOKUP(A31,'[2]Summary of Checks'!$A:$AK,35,FALSE)</f>
        <v>365589.39999999898</v>
      </c>
      <c r="E31" s="7">
        <f>VLOOKUP($A31,'[2]Sch Data'!$B:$BC,48,FALSE)</f>
        <v>0</v>
      </c>
      <c r="F31" s="7">
        <f>VLOOKUP($A31,'[2]Sch Data'!$B:$BC,49,FALSE)</f>
        <v>0</v>
      </c>
      <c r="G31" s="7">
        <f>VLOOKUP($A31,'[2]Sch Data'!$B:$BC,50,FALSE)</f>
        <v>0</v>
      </c>
      <c r="H31" s="7">
        <f>VLOOKUP($A31,'[2]Sch Data'!$B:$BC,51,FALSE)</f>
        <v>0</v>
      </c>
      <c r="I31" s="7">
        <f>VLOOKUP($A31,'[2]Sch Data'!$B:$BC,52,FALSE)</f>
        <v>50000</v>
      </c>
      <c r="J31" s="7">
        <f>VLOOKUP($A31,'[2]Sch Data'!$B:$BC,53,FALSE)</f>
        <v>45248</v>
      </c>
      <c r="K31" s="7">
        <f>VLOOKUP($A31,'[2]Sch Data'!$B:$BC,54,FALSE)</f>
        <v>270341</v>
      </c>
      <c r="L31" s="42"/>
      <c r="M31" s="45">
        <f>VLOOKUP(A31,'[3]School Balances'!$A:$I,7,FALSE)</f>
        <v>365589.39999999991</v>
      </c>
      <c r="N31" s="46">
        <f t="shared" si="1"/>
        <v>-9.3132257461547852E-10</v>
      </c>
      <c r="Q31" s="48"/>
    </row>
    <row r="32" spans="1:17" outlineLevel="1" x14ac:dyDescent="0.35">
      <c r="A32" s="37">
        <v>1564</v>
      </c>
      <c r="B32" s="38">
        <v>2751</v>
      </c>
      <c r="C32" s="39" t="s">
        <v>43</v>
      </c>
      <c r="D32" s="7">
        <f>VLOOKUP(A32,'[2]Summary of Checks'!$A:$AK,35,FALSE)</f>
        <v>222663.30000000051</v>
      </c>
      <c r="E32" s="7">
        <f>VLOOKUP($A32,'[2]Sch Data'!$B:$BC,48,FALSE)</f>
        <v>20563</v>
      </c>
      <c r="F32" s="7">
        <f>VLOOKUP($A32,'[2]Sch Data'!$B:$BC,49,FALSE)</f>
        <v>5000</v>
      </c>
      <c r="G32" s="7">
        <f>VLOOKUP($A32,'[2]Sch Data'!$B:$BC,50,FALSE)</f>
        <v>10100</v>
      </c>
      <c r="H32" s="7">
        <f>VLOOKUP($A32,'[2]Sch Data'!$B:$BC,51,FALSE)</f>
        <v>131246</v>
      </c>
      <c r="I32" s="7">
        <f>VLOOKUP($A32,'[2]Sch Data'!$B:$BC,52,FALSE)</f>
        <v>49754</v>
      </c>
      <c r="J32" s="7">
        <f>VLOOKUP($A32,'[2]Sch Data'!$B:$BC,53,FALSE)</f>
        <v>0</v>
      </c>
      <c r="K32" s="7">
        <f>VLOOKUP($A32,'[2]Sch Data'!$B:$BC,54,FALSE)</f>
        <v>6000</v>
      </c>
      <c r="L32" s="42"/>
      <c r="M32" s="45">
        <f>VLOOKUP(A32,'[3]School Balances'!$A:$I,7,FALSE)</f>
        <v>222663.30000000005</v>
      </c>
      <c r="N32" s="46">
        <f t="shared" si="1"/>
        <v>4.6566128730773926E-10</v>
      </c>
      <c r="Q32" s="48"/>
    </row>
    <row r="33" spans="1:17" outlineLevel="1" x14ac:dyDescent="0.35">
      <c r="A33" s="37">
        <v>1562</v>
      </c>
      <c r="B33" s="38">
        <v>2311</v>
      </c>
      <c r="C33" s="39" t="s">
        <v>44</v>
      </c>
      <c r="D33" s="7">
        <f>VLOOKUP(A33,'[2]Summary of Checks'!$A:$AK,35,FALSE)</f>
        <v>154252.41999999923</v>
      </c>
      <c r="E33" s="7">
        <f>VLOOKUP($A33,'[2]Sch Data'!$B:$BC,48,FALSE)</f>
        <v>0</v>
      </c>
      <c r="F33" s="7">
        <f>VLOOKUP($A33,'[2]Sch Data'!$B:$BC,49,FALSE)</f>
        <v>0</v>
      </c>
      <c r="G33" s="7">
        <f>VLOOKUP($A33,'[2]Sch Data'!$B:$BC,50,FALSE)</f>
        <v>0</v>
      </c>
      <c r="H33" s="7">
        <f>VLOOKUP($A33,'[2]Sch Data'!$B:$BC,51,FALSE)</f>
        <v>0</v>
      </c>
      <c r="I33" s="7">
        <f>VLOOKUP($A33,'[2]Sch Data'!$B:$BC,52,FALSE)</f>
        <v>80696</v>
      </c>
      <c r="J33" s="7">
        <f>VLOOKUP($A33,'[2]Sch Data'!$B:$BC,53,FALSE)</f>
        <v>0</v>
      </c>
      <c r="K33" s="7">
        <f>VLOOKUP($A33,'[2]Sch Data'!$B:$BC,54,FALSE)</f>
        <v>73556</v>
      </c>
      <c r="L33" s="42"/>
      <c r="M33" s="45">
        <f>VLOOKUP(A33,'[3]School Balances'!$A:$I,7,FALSE)</f>
        <v>154252.41999999969</v>
      </c>
      <c r="N33" s="46">
        <f t="shared" si="1"/>
        <v>-4.6566128730773926E-10</v>
      </c>
      <c r="Q33" s="48"/>
    </row>
    <row r="34" spans="1:17" outlineLevel="1" x14ac:dyDescent="0.35">
      <c r="A34" s="40">
        <v>1646</v>
      </c>
      <c r="B34" s="38">
        <v>5249</v>
      </c>
      <c r="C34" s="39" t="s">
        <v>45</v>
      </c>
      <c r="D34" s="7">
        <f>VLOOKUP(A34,'[2]Summary of Checks'!$A:$AK,35,FALSE)</f>
        <v>180462.54999999935</v>
      </c>
      <c r="E34" s="7">
        <f>VLOOKUP($A34,'[2]Sch Data'!$B:$BC,48,FALSE)</f>
        <v>0</v>
      </c>
      <c r="F34" s="7">
        <f>VLOOKUP($A34,'[2]Sch Data'!$B:$BC,49,FALSE)</f>
        <v>0</v>
      </c>
      <c r="G34" s="7">
        <f>VLOOKUP($A34,'[2]Sch Data'!$B:$BC,50,FALSE)</f>
        <v>0</v>
      </c>
      <c r="H34" s="7">
        <f>VLOOKUP($A34,'[2]Sch Data'!$B:$BC,51,FALSE)</f>
        <v>0</v>
      </c>
      <c r="I34" s="7">
        <f>VLOOKUP($A34,'[2]Sch Data'!$B:$BC,52,FALSE)</f>
        <v>103317</v>
      </c>
      <c r="J34" s="7">
        <f>VLOOKUP($A34,'[2]Sch Data'!$B:$BC,53,FALSE)</f>
        <v>0</v>
      </c>
      <c r="K34" s="7">
        <f>VLOOKUP($A34,'[2]Sch Data'!$B:$BC,54,FALSE)</f>
        <v>77146</v>
      </c>
      <c r="L34" s="42"/>
      <c r="M34" s="45">
        <f>VLOOKUP(A34,'[3]School Balances'!$A:$I,7,FALSE)</f>
        <v>180462.55000000028</v>
      </c>
      <c r="N34" s="46">
        <f t="shared" si="1"/>
        <v>-9.3132257461547852E-10</v>
      </c>
      <c r="Q34" s="48"/>
    </row>
    <row r="35" spans="1:17" outlineLevel="1" x14ac:dyDescent="0.35">
      <c r="A35" s="37">
        <v>1643</v>
      </c>
      <c r="B35" s="38">
        <v>3826</v>
      </c>
      <c r="C35" s="39" t="s">
        <v>46</v>
      </c>
      <c r="D35" s="7">
        <f>VLOOKUP(A35,'[2]Summary of Checks'!$A:$AK,35,FALSE)</f>
        <v>36092.479999999749</v>
      </c>
      <c r="E35" s="7">
        <f>VLOOKUP($A35,'[2]Sch Data'!$B:$BC,48,FALSE)</f>
        <v>1700</v>
      </c>
      <c r="F35" s="7">
        <f>VLOOKUP($A35,'[2]Sch Data'!$B:$BC,49,FALSE)</f>
        <v>0</v>
      </c>
      <c r="G35" s="7">
        <f>VLOOKUP($A35,'[2]Sch Data'!$B:$BC,50,FALSE)</f>
        <v>0</v>
      </c>
      <c r="H35" s="7">
        <f>VLOOKUP($A35,'[2]Sch Data'!$B:$BC,51,FALSE)</f>
        <v>0</v>
      </c>
      <c r="I35" s="7">
        <f>VLOOKUP($A35,'[2]Sch Data'!$B:$BC,52,FALSE)</f>
        <v>24392</v>
      </c>
      <c r="J35" s="7">
        <f>VLOOKUP($A35,'[2]Sch Data'!$B:$BC,53,FALSE)</f>
        <v>0</v>
      </c>
      <c r="K35" s="7">
        <f>VLOOKUP($A35,'[2]Sch Data'!$B:$BC,54,FALSE)</f>
        <v>10000</v>
      </c>
      <c r="L35" s="42"/>
      <c r="M35" s="45">
        <f>VLOOKUP(A35,'[3]School Balances'!$A:$I,7,FALSE)</f>
        <v>36092.479999999981</v>
      </c>
      <c r="N35" s="46">
        <f t="shared" si="1"/>
        <v>-2.3283064365386963E-10</v>
      </c>
      <c r="Q35" s="48"/>
    </row>
    <row r="36" spans="1:17" outlineLevel="1" x14ac:dyDescent="0.35">
      <c r="A36" s="40">
        <v>2844</v>
      </c>
      <c r="B36" s="38">
        <v>5261</v>
      </c>
      <c r="C36" s="39" t="s">
        <v>48</v>
      </c>
      <c r="D36" s="7">
        <f>VLOOKUP(A36,'[2]Summary of Checks'!$A:$AK,35,FALSE)</f>
        <v>333680.66000000015</v>
      </c>
      <c r="E36" s="7">
        <f>VLOOKUP($A36,'[2]Sch Data'!$B:$BC,48,FALSE)</f>
        <v>4651</v>
      </c>
      <c r="F36" s="7">
        <f>VLOOKUP($A36,'[2]Sch Data'!$B:$BC,49,FALSE)</f>
        <v>0</v>
      </c>
      <c r="G36" s="7">
        <f>VLOOKUP($A36,'[2]Sch Data'!$B:$BC,50,FALSE)</f>
        <v>19731</v>
      </c>
      <c r="H36" s="7">
        <f>VLOOKUP($A36,'[2]Sch Data'!$B:$BC,51,FALSE)</f>
        <v>0</v>
      </c>
      <c r="I36" s="7">
        <f>VLOOKUP($A36,'[2]Sch Data'!$B:$BC,52,FALSE)</f>
        <v>159299</v>
      </c>
      <c r="J36" s="7">
        <f>VLOOKUP($A36,'[2]Sch Data'!$B:$BC,53,FALSE)</f>
        <v>0</v>
      </c>
      <c r="K36" s="7">
        <f>VLOOKUP($A36,'[2]Sch Data'!$B:$BC,54,FALSE)</f>
        <v>150000</v>
      </c>
      <c r="L36" s="42"/>
      <c r="M36" s="45">
        <f>VLOOKUP(A36,'[3]School Balances'!$A:$I,7,FALSE)</f>
        <v>333680.66000000015</v>
      </c>
      <c r="N36" s="46">
        <f t="shared" si="1"/>
        <v>0</v>
      </c>
      <c r="Q36" s="48"/>
    </row>
    <row r="37" spans="1:17" outlineLevel="1" x14ac:dyDescent="0.35">
      <c r="A37" s="37">
        <v>4816</v>
      </c>
      <c r="B37" s="38">
        <v>2330</v>
      </c>
      <c r="C37" s="39" t="s">
        <v>266</v>
      </c>
      <c r="D37" s="7">
        <f>VLOOKUP(A37,'[2]Summary of Checks'!$A:$AK,35,FALSE)</f>
        <v>477080.68999999948</v>
      </c>
      <c r="E37" s="7">
        <f>VLOOKUP($A37,'[2]Sch Data'!$B:$BC,48,FALSE)</f>
        <v>0</v>
      </c>
      <c r="F37" s="7">
        <f>VLOOKUP($A37,'[2]Sch Data'!$B:$BC,49,FALSE)</f>
        <v>0</v>
      </c>
      <c r="G37" s="7">
        <f>VLOOKUP($A37,'[2]Sch Data'!$B:$BC,50,FALSE)</f>
        <v>0</v>
      </c>
      <c r="H37" s="7">
        <f>VLOOKUP($A37,'[2]Sch Data'!$B:$BC,51,FALSE)</f>
        <v>0</v>
      </c>
      <c r="I37" s="7">
        <f>VLOOKUP($A37,'[2]Sch Data'!$B:$BC,52,FALSE)</f>
        <v>237081</v>
      </c>
      <c r="J37" s="7">
        <f>VLOOKUP($A37,'[2]Sch Data'!$B:$BC,53,FALSE)</f>
        <v>201000</v>
      </c>
      <c r="K37" s="7">
        <f>VLOOKUP($A37,'[2]Sch Data'!$B:$BC,54,FALSE)</f>
        <v>39000</v>
      </c>
      <c r="L37" s="42"/>
      <c r="M37" s="45">
        <f>VLOOKUP(A37,'[3]School Balances'!$A:$I,7,FALSE)</f>
        <v>477080.68999999994</v>
      </c>
      <c r="N37" s="46">
        <f t="shared" si="1"/>
        <v>-4.6566128730773926E-10</v>
      </c>
      <c r="Q37" s="48"/>
    </row>
    <row r="38" spans="1:17" outlineLevel="1" x14ac:dyDescent="0.35">
      <c r="A38" s="37">
        <v>2544</v>
      </c>
      <c r="B38" s="38">
        <v>3009</v>
      </c>
      <c r="C38" s="43" t="s">
        <v>277</v>
      </c>
      <c r="D38" s="7">
        <f>VLOOKUP(A38,'[2]Summary of Checks'!$A:$AK,35,FALSE)</f>
        <v>136615.88999999943</v>
      </c>
      <c r="E38" s="7">
        <f>VLOOKUP($A38,'[2]Sch Data'!$B:$BC,48,FALSE)</f>
        <v>0</v>
      </c>
      <c r="F38" s="7">
        <f>VLOOKUP($A38,'[2]Sch Data'!$B:$BC,49,FALSE)</f>
        <v>0</v>
      </c>
      <c r="G38" s="7">
        <f>VLOOKUP($A38,'[2]Sch Data'!$B:$BC,50,FALSE)</f>
        <v>0</v>
      </c>
      <c r="H38" s="7">
        <f>VLOOKUP($A38,'[2]Sch Data'!$B:$BC,51,FALSE)</f>
        <v>0</v>
      </c>
      <c r="I38" s="7">
        <f>VLOOKUP($A38,'[2]Sch Data'!$B:$BC,52,FALSE)</f>
        <v>113064</v>
      </c>
      <c r="J38" s="7">
        <f>VLOOKUP($A38,'[2]Sch Data'!$B:$BC,53,FALSE)</f>
        <v>0</v>
      </c>
      <c r="K38" s="7">
        <f>VLOOKUP($A38,'[2]Sch Data'!$B:$BC,54,FALSE)</f>
        <v>23552</v>
      </c>
      <c r="L38" s="42"/>
      <c r="M38" s="45">
        <f>VLOOKUP(A38,'[3]School Balances'!$A:$I,7,FALSE)</f>
        <v>136615.89000000001</v>
      </c>
      <c r="N38" s="46">
        <f t="shared" si="1"/>
        <v>-5.8207660913467407E-10</v>
      </c>
      <c r="Q38" s="48"/>
    </row>
    <row r="39" spans="1:17" outlineLevel="1" x14ac:dyDescent="0.35">
      <c r="A39" s="37">
        <v>1760</v>
      </c>
      <c r="B39" s="38">
        <v>3795</v>
      </c>
      <c r="C39" s="39" t="s">
        <v>50</v>
      </c>
      <c r="D39" s="7">
        <f>VLOOKUP(A39,'[2]Summary of Checks'!$A:$AK,35,FALSE)</f>
        <v>17296.45999999973</v>
      </c>
      <c r="E39" s="7">
        <f>VLOOKUP($A39,'[2]Sch Data'!$B:$BC,48,FALSE)</f>
        <v>0</v>
      </c>
      <c r="F39" s="7">
        <f>VLOOKUP($A39,'[2]Sch Data'!$B:$BC,49,FALSE)</f>
        <v>0</v>
      </c>
      <c r="G39" s="7">
        <f>VLOOKUP($A39,'[2]Sch Data'!$B:$BC,50,FALSE)</f>
        <v>0</v>
      </c>
      <c r="H39" s="7">
        <f>VLOOKUP($A39,'[2]Sch Data'!$B:$BC,51,FALSE)</f>
        <v>0</v>
      </c>
      <c r="I39" s="7">
        <f>VLOOKUP($A39,'[2]Sch Data'!$B:$BC,52,FALSE)</f>
        <v>17296</v>
      </c>
      <c r="J39" s="7">
        <f>VLOOKUP($A39,'[2]Sch Data'!$B:$BC,53,FALSE)</f>
        <v>0</v>
      </c>
      <c r="K39" s="7">
        <f>VLOOKUP($A39,'[2]Sch Data'!$B:$BC,54,FALSE)</f>
        <v>0</v>
      </c>
      <c r="L39" s="42"/>
      <c r="M39" s="45">
        <f>VLOOKUP(A39,'[3]School Balances'!$A:$I,7,FALSE)</f>
        <v>17296.460000000079</v>
      </c>
      <c r="N39" s="46">
        <f t="shared" si="1"/>
        <v>-3.4924596548080444E-10</v>
      </c>
      <c r="Q39" s="48"/>
    </row>
    <row r="40" spans="1:17" outlineLevel="1" x14ac:dyDescent="0.35">
      <c r="A40" s="37">
        <v>2706</v>
      </c>
      <c r="B40" s="38">
        <v>2082</v>
      </c>
      <c r="C40" s="39" t="s">
        <v>51</v>
      </c>
      <c r="D40" s="7">
        <f>VLOOKUP(A40,'[2]Summary of Checks'!$A:$AK,35,FALSE)</f>
        <v>597962.86999999871</v>
      </c>
      <c r="E40" s="7">
        <f>VLOOKUP($A40,'[2]Sch Data'!$B:$BC,48,FALSE)</f>
        <v>0</v>
      </c>
      <c r="F40" s="7">
        <f>VLOOKUP($A40,'[2]Sch Data'!$B:$BC,49,FALSE)</f>
        <v>0</v>
      </c>
      <c r="G40" s="7">
        <f>VLOOKUP($A40,'[2]Sch Data'!$B:$BC,50,FALSE)</f>
        <v>0</v>
      </c>
      <c r="H40" s="7">
        <f>VLOOKUP($A40,'[2]Sch Data'!$B:$BC,51,FALSE)</f>
        <v>0</v>
      </c>
      <c r="I40" s="7">
        <f>VLOOKUP($A40,'[2]Sch Data'!$B:$BC,52,FALSE)</f>
        <v>307613</v>
      </c>
      <c r="J40" s="7">
        <f>VLOOKUP($A40,'[2]Sch Data'!$B:$BC,53,FALSE)</f>
        <v>290350</v>
      </c>
      <c r="K40" s="7">
        <f>VLOOKUP($A40,'[2]Sch Data'!$B:$BC,54,FALSE)</f>
        <v>0</v>
      </c>
      <c r="L40" s="42"/>
      <c r="M40" s="45">
        <f>VLOOKUP(A40,'[3]School Balances'!$A:$I,7,FALSE)</f>
        <v>597962.87000000058</v>
      </c>
      <c r="N40" s="46">
        <f t="shared" si="1"/>
        <v>-1.862645149230957E-9</v>
      </c>
      <c r="Q40" s="48"/>
    </row>
    <row r="41" spans="1:17" outlineLevel="1" x14ac:dyDescent="0.35">
      <c r="A41" s="37">
        <v>2708</v>
      </c>
      <c r="B41" s="38">
        <v>3501</v>
      </c>
      <c r="C41" s="39" t="s">
        <v>52</v>
      </c>
      <c r="D41" s="7">
        <f>VLOOKUP(A41,'[2]Summary of Checks'!$A:$AK,35,FALSE)</f>
        <v>227515.14999999944</v>
      </c>
      <c r="E41" s="7">
        <f>VLOOKUP($A41,'[2]Sch Data'!$B:$BC,48,FALSE)</f>
        <v>0</v>
      </c>
      <c r="F41" s="7">
        <f>VLOOKUP($A41,'[2]Sch Data'!$B:$BC,49,FALSE)</f>
        <v>80972</v>
      </c>
      <c r="G41" s="7">
        <f>VLOOKUP($A41,'[2]Sch Data'!$B:$BC,50,FALSE)</f>
        <v>0</v>
      </c>
      <c r="H41" s="7">
        <f>VLOOKUP($A41,'[2]Sch Data'!$B:$BC,51,FALSE)</f>
        <v>19398</v>
      </c>
      <c r="I41" s="7">
        <f>VLOOKUP($A41,'[2]Sch Data'!$B:$BC,52,FALSE)</f>
        <v>0</v>
      </c>
      <c r="J41" s="7">
        <f>VLOOKUP($A41,'[2]Sch Data'!$B:$BC,53,FALSE)</f>
        <v>0</v>
      </c>
      <c r="K41" s="7">
        <f>VLOOKUP($A41,'[2]Sch Data'!$B:$BC,54,FALSE)</f>
        <v>127145</v>
      </c>
      <c r="L41" s="42"/>
      <c r="M41" s="45">
        <f>VLOOKUP(A41,'[3]School Balances'!$A:$I,7,FALSE)</f>
        <v>227515.14999999991</v>
      </c>
      <c r="N41" s="46">
        <f t="shared" si="1"/>
        <v>-4.6566128730773926E-10</v>
      </c>
      <c r="Q41" s="48"/>
    </row>
    <row r="42" spans="1:17" outlineLevel="1" x14ac:dyDescent="0.35">
      <c r="A42" s="37">
        <v>1802</v>
      </c>
      <c r="B42" s="38">
        <v>2720</v>
      </c>
      <c r="C42" s="39" t="s">
        <v>53</v>
      </c>
      <c r="D42" s="7">
        <f>VLOOKUP(A42,'[2]Summary of Checks'!$A:$AK,35,FALSE)</f>
        <v>-44987.690000000177</v>
      </c>
      <c r="E42" s="7">
        <f>VLOOKUP($A42,'[2]Sch Data'!$B:$BC,48,FALSE)</f>
        <v>0</v>
      </c>
      <c r="F42" s="7">
        <f>VLOOKUP($A42,'[2]Sch Data'!$B:$BC,49,FALSE)</f>
        <v>0</v>
      </c>
      <c r="G42" s="7">
        <f>VLOOKUP($A42,'[2]Sch Data'!$B:$BC,50,FALSE)</f>
        <v>0</v>
      </c>
      <c r="H42" s="7">
        <f>VLOOKUP($A42,'[2]Sch Data'!$B:$BC,51,FALSE)</f>
        <v>0</v>
      </c>
      <c r="I42" s="7">
        <f>VLOOKUP($A42,'[2]Sch Data'!$B:$BC,52,FALSE)</f>
        <v>0</v>
      </c>
      <c r="J42" s="7">
        <f>VLOOKUP($A42,'[2]Sch Data'!$B:$BC,53,FALSE)</f>
        <v>0</v>
      </c>
      <c r="K42" s="7">
        <f>VLOOKUP($A42,'[2]Sch Data'!$B:$BC,54,FALSE)</f>
        <v>-44988</v>
      </c>
      <c r="L42" s="42"/>
      <c r="M42" s="45">
        <f>VLOOKUP(A42,'[3]School Balances'!$A:$I,7,FALSE)</f>
        <v>-44987.690000000177</v>
      </c>
      <c r="N42" s="46">
        <f t="shared" si="1"/>
        <v>0</v>
      </c>
      <c r="Q42" s="48"/>
    </row>
    <row r="43" spans="1:17" outlineLevel="1" x14ac:dyDescent="0.35">
      <c r="A43" s="37">
        <v>1950</v>
      </c>
      <c r="B43" s="38">
        <v>2590</v>
      </c>
      <c r="C43" s="39" t="s">
        <v>54</v>
      </c>
      <c r="D43" s="7">
        <f>VLOOKUP(A43,'[2]Summary of Checks'!$A:$AK,35,FALSE)</f>
        <v>78241.060000000056</v>
      </c>
      <c r="E43" s="7">
        <f>VLOOKUP($A43,'[2]Sch Data'!$B:$BC,48,FALSE)</f>
        <v>0</v>
      </c>
      <c r="F43" s="7">
        <f>VLOOKUP($A43,'[2]Sch Data'!$B:$BC,49,FALSE)</f>
        <v>0</v>
      </c>
      <c r="G43" s="7">
        <f>VLOOKUP($A43,'[2]Sch Data'!$B:$BC,50,FALSE)</f>
        <v>0</v>
      </c>
      <c r="H43" s="7">
        <f>VLOOKUP($A43,'[2]Sch Data'!$B:$BC,51,FALSE)</f>
        <v>0</v>
      </c>
      <c r="I43" s="7">
        <f>VLOOKUP($A43,'[2]Sch Data'!$B:$BC,52,FALSE)</f>
        <v>0</v>
      </c>
      <c r="J43" s="7">
        <f>VLOOKUP($A43,'[2]Sch Data'!$B:$BC,53,FALSE)</f>
        <v>78241</v>
      </c>
      <c r="K43" s="7">
        <f>VLOOKUP($A43,'[2]Sch Data'!$B:$BC,54,FALSE)</f>
        <v>0</v>
      </c>
      <c r="L43" s="42"/>
      <c r="M43" s="45">
        <f>VLOOKUP(A43,'[3]School Balances'!$A:$I,7,FALSE)</f>
        <v>78241.060000000056</v>
      </c>
      <c r="N43" s="46">
        <f t="shared" si="1"/>
        <v>0</v>
      </c>
      <c r="Q43" s="48"/>
    </row>
    <row r="44" spans="1:17" outlineLevel="1" x14ac:dyDescent="0.35">
      <c r="A44" s="40">
        <v>4146</v>
      </c>
      <c r="B44" s="38">
        <v>5265</v>
      </c>
      <c r="C44" s="39" t="s">
        <v>55</v>
      </c>
      <c r="D44" s="7">
        <f>VLOOKUP(A44,'[2]Summary of Checks'!$A:$AK,35,FALSE)</f>
        <v>146527.43999999994</v>
      </c>
      <c r="E44" s="7">
        <f>VLOOKUP($A44,'[2]Sch Data'!$B:$BC,48,FALSE)</f>
        <v>21380</v>
      </c>
      <c r="F44" s="7">
        <f>VLOOKUP($A44,'[2]Sch Data'!$B:$BC,49,FALSE)</f>
        <v>0</v>
      </c>
      <c r="G44" s="7">
        <f>VLOOKUP($A44,'[2]Sch Data'!$B:$BC,50,FALSE)</f>
        <v>0</v>
      </c>
      <c r="H44" s="7">
        <f>VLOOKUP($A44,'[2]Sch Data'!$B:$BC,51,FALSE)</f>
        <v>0</v>
      </c>
      <c r="I44" s="7">
        <f>VLOOKUP($A44,'[2]Sch Data'!$B:$BC,52,FALSE)</f>
        <v>0</v>
      </c>
      <c r="J44" s="7">
        <f>VLOOKUP($A44,'[2]Sch Data'!$B:$BC,53,FALSE)</f>
        <v>0</v>
      </c>
      <c r="K44" s="7">
        <f>VLOOKUP($A44,'[2]Sch Data'!$B:$BC,54,FALSE)</f>
        <v>125147</v>
      </c>
      <c r="L44" s="42"/>
      <c r="M44" s="45">
        <f>VLOOKUP(A44,'[3]School Balances'!$A:$I,7,FALSE)</f>
        <v>146527.44000000041</v>
      </c>
      <c r="N44" s="46">
        <f t="shared" si="1"/>
        <v>-4.6566128730773926E-10</v>
      </c>
      <c r="Q44" s="48"/>
    </row>
    <row r="45" spans="1:17" outlineLevel="1" x14ac:dyDescent="0.35">
      <c r="A45" s="37">
        <v>1974</v>
      </c>
      <c r="B45" s="38">
        <v>3123</v>
      </c>
      <c r="C45" s="39" t="s">
        <v>56</v>
      </c>
      <c r="D45" s="7">
        <f>VLOOKUP(A45,'[2]Summary of Checks'!$A:$AK,35,FALSE)</f>
        <v>121063.59999999939</v>
      </c>
      <c r="E45" s="7">
        <f>VLOOKUP($A45,'[2]Sch Data'!$B:$BC,48,FALSE)</f>
        <v>0</v>
      </c>
      <c r="F45" s="7">
        <f>VLOOKUP($A45,'[2]Sch Data'!$B:$BC,49,FALSE)</f>
        <v>0</v>
      </c>
      <c r="G45" s="7">
        <f>VLOOKUP($A45,'[2]Sch Data'!$B:$BC,50,FALSE)</f>
        <v>0</v>
      </c>
      <c r="H45" s="7">
        <f>VLOOKUP($A45,'[2]Sch Data'!$B:$BC,51,FALSE)</f>
        <v>0</v>
      </c>
      <c r="I45" s="7">
        <f>VLOOKUP($A45,'[2]Sch Data'!$B:$BC,52,FALSE)</f>
        <v>109242</v>
      </c>
      <c r="J45" s="7">
        <f>VLOOKUP($A45,'[2]Sch Data'!$B:$BC,53,FALSE)</f>
        <v>10000</v>
      </c>
      <c r="K45" s="7">
        <f>VLOOKUP($A45,'[2]Sch Data'!$B:$BC,54,FALSE)</f>
        <v>1822</v>
      </c>
      <c r="L45" s="42"/>
      <c r="M45" s="45">
        <f>VLOOKUP(A45,'[3]School Balances'!$A:$I,7,FALSE)</f>
        <v>121063.60000000009</v>
      </c>
      <c r="N45" s="46">
        <f t="shared" si="1"/>
        <v>-6.9849193096160889E-10</v>
      </c>
      <c r="Q45" s="48"/>
    </row>
    <row r="46" spans="1:17" outlineLevel="1" x14ac:dyDescent="0.35">
      <c r="A46" s="37">
        <v>1966</v>
      </c>
      <c r="B46" s="38">
        <v>3020</v>
      </c>
      <c r="C46" s="39" t="s">
        <v>57</v>
      </c>
      <c r="D46" s="7">
        <f>VLOOKUP(A46,'[2]Summary of Checks'!$A:$AK,35,FALSE)</f>
        <v>291279.13000000035</v>
      </c>
      <c r="E46" s="7">
        <f>VLOOKUP($A46,'[2]Sch Data'!$B:$BC,48,FALSE)</f>
        <v>0</v>
      </c>
      <c r="F46" s="7">
        <f>VLOOKUP($A46,'[2]Sch Data'!$B:$BC,49,FALSE)</f>
        <v>0</v>
      </c>
      <c r="G46" s="7">
        <f>VLOOKUP($A46,'[2]Sch Data'!$B:$BC,50,FALSE)</f>
        <v>0</v>
      </c>
      <c r="H46" s="7">
        <f>VLOOKUP($A46,'[2]Sch Data'!$B:$BC,51,FALSE)</f>
        <v>0</v>
      </c>
      <c r="I46" s="7">
        <f>VLOOKUP($A46,'[2]Sch Data'!$B:$BC,52,FALSE)</f>
        <v>50728</v>
      </c>
      <c r="J46" s="7">
        <f>VLOOKUP($A46,'[2]Sch Data'!$B:$BC,53,FALSE)</f>
        <v>235000</v>
      </c>
      <c r="K46" s="7">
        <f>VLOOKUP($A46,'[2]Sch Data'!$B:$BC,54,FALSE)</f>
        <v>5551</v>
      </c>
      <c r="L46" s="42"/>
      <c r="M46" s="45">
        <f>VLOOKUP(A46,'[3]School Balances'!$A:$I,7,FALSE)</f>
        <v>291279.13000000012</v>
      </c>
      <c r="N46" s="46">
        <f t="shared" si="1"/>
        <v>0</v>
      </c>
      <c r="Q46" s="48"/>
    </row>
    <row r="47" spans="1:17" outlineLevel="1" x14ac:dyDescent="0.35">
      <c r="A47" s="37">
        <v>2070</v>
      </c>
      <c r="B47" s="38">
        <v>2779</v>
      </c>
      <c r="C47" s="39" t="s">
        <v>58</v>
      </c>
      <c r="D47" s="7">
        <f>VLOOKUP(A47,'[2]Summary of Checks'!$A:$AK,35,FALSE)</f>
        <v>128785.24999999977</v>
      </c>
      <c r="E47" s="7">
        <f>VLOOKUP($A47,'[2]Sch Data'!$B:$BC,48,FALSE)</f>
        <v>0</v>
      </c>
      <c r="F47" s="7">
        <f>VLOOKUP($A47,'[2]Sch Data'!$B:$BC,49,FALSE)</f>
        <v>0</v>
      </c>
      <c r="G47" s="7">
        <f>VLOOKUP($A47,'[2]Sch Data'!$B:$BC,50,FALSE)</f>
        <v>1560</v>
      </c>
      <c r="H47" s="7">
        <f>VLOOKUP($A47,'[2]Sch Data'!$B:$BC,51,FALSE)</f>
        <v>0</v>
      </c>
      <c r="I47" s="7">
        <f>VLOOKUP($A47,'[2]Sch Data'!$B:$BC,52,FALSE)</f>
        <v>113033</v>
      </c>
      <c r="J47" s="7">
        <f>VLOOKUP($A47,'[2]Sch Data'!$B:$BC,53,FALSE)</f>
        <v>0</v>
      </c>
      <c r="K47" s="7">
        <f>VLOOKUP($A47,'[2]Sch Data'!$B:$BC,54,FALSE)</f>
        <v>14192</v>
      </c>
      <c r="L47" s="42"/>
      <c r="M47" s="45">
        <f>VLOOKUP(A47,'[3]School Balances'!$A:$I,7,FALSE)</f>
        <v>128785.25000000023</v>
      </c>
      <c r="N47" s="46">
        <f t="shared" si="1"/>
        <v>-4.6566128730773926E-10</v>
      </c>
      <c r="Q47" s="48"/>
    </row>
    <row r="48" spans="1:17" outlineLevel="1" x14ac:dyDescent="0.35">
      <c r="A48" s="37">
        <v>2092</v>
      </c>
      <c r="B48" s="38">
        <v>3022</v>
      </c>
      <c r="C48" s="39" t="s">
        <v>59</v>
      </c>
      <c r="D48" s="7">
        <f>VLOOKUP(A48,'[2]Summary of Checks'!$A:$AK,35,FALSE)</f>
        <v>112066.97999999998</v>
      </c>
      <c r="E48" s="7">
        <f>VLOOKUP($A48,'[2]Sch Data'!$B:$BC,48,FALSE)</f>
        <v>0</v>
      </c>
      <c r="F48" s="7">
        <f>VLOOKUP($A48,'[2]Sch Data'!$B:$BC,49,FALSE)</f>
        <v>0</v>
      </c>
      <c r="G48" s="7">
        <f>VLOOKUP($A48,'[2]Sch Data'!$B:$BC,50,FALSE)</f>
        <v>3022</v>
      </c>
      <c r="H48" s="7">
        <f>VLOOKUP($A48,'[2]Sch Data'!$B:$BC,51,FALSE)</f>
        <v>0</v>
      </c>
      <c r="I48" s="7">
        <f>VLOOKUP($A48,'[2]Sch Data'!$B:$BC,52,FALSE)</f>
        <v>75897</v>
      </c>
      <c r="J48" s="7">
        <f>VLOOKUP($A48,'[2]Sch Data'!$B:$BC,53,FALSE)</f>
        <v>20000</v>
      </c>
      <c r="K48" s="7">
        <f>VLOOKUP($A48,'[2]Sch Data'!$B:$BC,54,FALSE)</f>
        <v>13148</v>
      </c>
      <c r="L48" s="42"/>
      <c r="M48" s="45">
        <f>VLOOKUP(A48,'[3]School Balances'!$A:$I,7,FALSE)</f>
        <v>112066.98000000021</v>
      </c>
      <c r="N48" s="46">
        <f t="shared" si="1"/>
        <v>-2.3283064365386963E-10</v>
      </c>
      <c r="Q48" s="48"/>
    </row>
    <row r="49" spans="1:18" outlineLevel="1" x14ac:dyDescent="0.35">
      <c r="A49" s="37">
        <v>2102</v>
      </c>
      <c r="B49" s="38">
        <v>2729</v>
      </c>
      <c r="C49" s="39" t="s">
        <v>60</v>
      </c>
      <c r="D49" s="7">
        <f>VLOOKUP(A49,'[2]Summary of Checks'!$A:$AK,35,FALSE)</f>
        <v>76222.580000000075</v>
      </c>
      <c r="E49" s="7">
        <f>VLOOKUP($A49,'[2]Sch Data'!$B:$BC,48,FALSE)</f>
        <v>0</v>
      </c>
      <c r="F49" s="7">
        <f>VLOOKUP($A49,'[2]Sch Data'!$B:$BC,49,FALSE)</f>
        <v>0</v>
      </c>
      <c r="G49" s="7">
        <f>VLOOKUP($A49,'[2]Sch Data'!$B:$BC,50,FALSE)</f>
        <v>0</v>
      </c>
      <c r="H49" s="7">
        <f>VLOOKUP($A49,'[2]Sch Data'!$B:$BC,51,FALSE)</f>
        <v>0</v>
      </c>
      <c r="I49" s="7">
        <f>VLOOKUP($A49,'[2]Sch Data'!$B:$BC,52,FALSE)</f>
        <v>41640</v>
      </c>
      <c r="J49" s="7">
        <f>VLOOKUP($A49,'[2]Sch Data'!$B:$BC,53,FALSE)</f>
        <v>34583</v>
      </c>
      <c r="K49" s="7">
        <f>VLOOKUP($A49,'[2]Sch Data'!$B:$BC,54,FALSE)</f>
        <v>0</v>
      </c>
      <c r="L49" s="42"/>
      <c r="M49" s="45">
        <f>VLOOKUP(A49,'[3]School Balances'!$A:$I,7,FALSE)</f>
        <v>76222.580000000191</v>
      </c>
      <c r="N49" s="46">
        <f t="shared" si="1"/>
        <v>-1.1641532182693481E-10</v>
      </c>
      <c r="Q49" s="48"/>
    </row>
    <row r="50" spans="1:18" outlineLevel="1" x14ac:dyDescent="0.35">
      <c r="A50" s="37">
        <v>3704</v>
      </c>
      <c r="B50" s="38">
        <v>2656</v>
      </c>
      <c r="C50" s="39" t="s">
        <v>61</v>
      </c>
      <c r="D50" s="7">
        <f>VLOOKUP(A50,'[2]Summary of Checks'!$A:$AK,35,FALSE)</f>
        <v>76830.369999999923</v>
      </c>
      <c r="E50" s="7">
        <f>VLOOKUP($A50,'[2]Sch Data'!$B:$BC,48,FALSE)</f>
        <v>0</v>
      </c>
      <c r="F50" s="7">
        <f>VLOOKUP($A50,'[2]Sch Data'!$B:$BC,49,FALSE)</f>
        <v>67403</v>
      </c>
      <c r="G50" s="7">
        <f>VLOOKUP($A50,'[2]Sch Data'!$B:$BC,50,FALSE)</f>
        <v>9427</v>
      </c>
      <c r="H50" s="7">
        <f>VLOOKUP($A50,'[2]Sch Data'!$B:$BC,51,FALSE)</f>
        <v>0</v>
      </c>
      <c r="I50" s="7">
        <f>VLOOKUP($A50,'[2]Sch Data'!$B:$BC,52,FALSE)</f>
        <v>0</v>
      </c>
      <c r="J50" s="7">
        <f>VLOOKUP($A50,'[2]Sch Data'!$B:$BC,53,FALSE)</f>
        <v>0</v>
      </c>
      <c r="K50" s="7">
        <f>VLOOKUP($A50,'[2]Sch Data'!$B:$BC,54,FALSE)</f>
        <v>0</v>
      </c>
      <c r="L50" s="42"/>
      <c r="M50" s="45">
        <f>VLOOKUP(A50,'[3]School Balances'!$A:$I,7,FALSE)</f>
        <v>95229.799999999814</v>
      </c>
      <c r="N50" s="46">
        <f t="shared" si="1"/>
        <v>-18399.429999999891</v>
      </c>
      <c r="O50" s="45" t="s">
        <v>283</v>
      </c>
      <c r="Q50" s="48"/>
    </row>
    <row r="51" spans="1:18" outlineLevel="1" x14ac:dyDescent="0.35">
      <c r="A51" s="37">
        <v>2114</v>
      </c>
      <c r="B51" s="38">
        <v>3224</v>
      </c>
      <c r="C51" s="39" t="s">
        <v>62</v>
      </c>
      <c r="D51" s="7">
        <f>VLOOKUP(A51,'[2]Summary of Checks'!$A:$AK,35,FALSE)</f>
        <v>51843.469999999274</v>
      </c>
      <c r="E51" s="7">
        <f>VLOOKUP($A51,'[2]Sch Data'!$B:$BC,48,FALSE)</f>
        <v>0</v>
      </c>
      <c r="F51" s="7">
        <f>VLOOKUP($A51,'[2]Sch Data'!$B:$BC,49,FALSE)</f>
        <v>0</v>
      </c>
      <c r="G51" s="7">
        <f>VLOOKUP($A51,'[2]Sch Data'!$B:$BC,50,FALSE)</f>
        <v>0</v>
      </c>
      <c r="H51" s="7">
        <f>VLOOKUP($A51,'[2]Sch Data'!$B:$BC,51,FALSE)</f>
        <v>0</v>
      </c>
      <c r="I51" s="7">
        <f>VLOOKUP($A51,'[2]Sch Data'!$B:$BC,52,FALSE)</f>
        <v>51843</v>
      </c>
      <c r="J51" s="7">
        <f>VLOOKUP($A51,'[2]Sch Data'!$B:$BC,53,FALSE)</f>
        <v>0</v>
      </c>
      <c r="K51" s="7">
        <f>VLOOKUP($A51,'[2]Sch Data'!$B:$BC,54,FALSE)</f>
        <v>0</v>
      </c>
      <c r="L51" s="42"/>
      <c r="M51" s="45">
        <f>VLOOKUP(A51,'[3]School Balances'!$A:$I,7,FALSE)</f>
        <v>51843.469999999739</v>
      </c>
      <c r="N51" s="46">
        <f t="shared" si="1"/>
        <v>-4.6566128730773926E-10</v>
      </c>
      <c r="Q51" s="48"/>
    </row>
    <row r="52" spans="1:18" outlineLevel="1" x14ac:dyDescent="0.35">
      <c r="A52" s="40">
        <v>2122</v>
      </c>
      <c r="B52" s="38">
        <v>5259</v>
      </c>
      <c r="C52" s="39" t="s">
        <v>63</v>
      </c>
      <c r="D52" s="7">
        <f>VLOOKUP(A52,'[2]Summary of Checks'!$A:$AK,35,FALSE)</f>
        <v>225241.15000000037</v>
      </c>
      <c r="E52" s="7">
        <f>VLOOKUP($A52,'[2]Sch Data'!$B:$BC,48,FALSE)</f>
        <v>0</v>
      </c>
      <c r="F52" s="7">
        <f>VLOOKUP($A52,'[2]Sch Data'!$B:$BC,49,FALSE)</f>
        <v>0</v>
      </c>
      <c r="G52" s="7">
        <f>VLOOKUP($A52,'[2]Sch Data'!$B:$BC,50,FALSE)</f>
        <v>10732</v>
      </c>
      <c r="H52" s="7">
        <f>VLOOKUP($A52,'[2]Sch Data'!$B:$BC,51,FALSE)</f>
        <v>0</v>
      </c>
      <c r="I52" s="7">
        <f>VLOOKUP($A52,'[2]Sch Data'!$B:$BC,52,FALSE)</f>
        <v>144918</v>
      </c>
      <c r="J52" s="7">
        <f>VLOOKUP($A52,'[2]Sch Data'!$B:$BC,53,FALSE)</f>
        <v>64591</v>
      </c>
      <c r="K52" s="7">
        <f>VLOOKUP($A52,'[2]Sch Data'!$B:$BC,54,FALSE)</f>
        <v>5000</v>
      </c>
      <c r="L52" s="42"/>
      <c r="M52" s="45">
        <f>VLOOKUP(A52,'[3]School Balances'!$A:$I,7,FALSE)</f>
        <v>225241.15000000037</v>
      </c>
      <c r="N52" s="46">
        <f t="shared" si="1"/>
        <v>0</v>
      </c>
      <c r="Q52" s="48"/>
    </row>
    <row r="53" spans="1:18" outlineLevel="1" x14ac:dyDescent="0.35">
      <c r="A53" s="40">
        <v>2160</v>
      </c>
      <c r="B53" s="38">
        <v>5272</v>
      </c>
      <c r="C53" s="39" t="s">
        <v>64</v>
      </c>
      <c r="D53" s="7">
        <f>VLOOKUP(A53,'[2]Summary of Checks'!$A:$AK,35,FALSE)</f>
        <v>392725.55999999959</v>
      </c>
      <c r="E53" s="7">
        <f>VLOOKUP($A53,'[2]Sch Data'!$B:$BC,48,FALSE)</f>
        <v>48100</v>
      </c>
      <c r="F53" s="7">
        <f>VLOOKUP($A53,'[2]Sch Data'!$B:$BC,49,FALSE)</f>
        <v>0</v>
      </c>
      <c r="G53" s="7">
        <f>VLOOKUP($A53,'[2]Sch Data'!$B:$BC,50,FALSE)</f>
        <v>0</v>
      </c>
      <c r="H53" s="7">
        <f>VLOOKUP($A53,'[2]Sch Data'!$B:$BC,51,FALSE)</f>
        <v>0</v>
      </c>
      <c r="I53" s="7">
        <f>VLOOKUP($A53,'[2]Sch Data'!$B:$BC,52,FALSE)</f>
        <v>138791</v>
      </c>
      <c r="J53" s="7">
        <f>VLOOKUP($A53,'[2]Sch Data'!$B:$BC,53,FALSE)</f>
        <v>185835</v>
      </c>
      <c r="K53" s="7">
        <f>VLOOKUP($A53,'[2]Sch Data'!$B:$BC,54,FALSE)</f>
        <v>20000</v>
      </c>
      <c r="L53" s="42"/>
      <c r="M53" s="45">
        <f>VLOOKUP(A53,'[3]School Balances'!$A:$I,7,FALSE)</f>
        <v>392725.56000000006</v>
      </c>
      <c r="N53" s="46">
        <f t="shared" si="1"/>
        <v>-4.6566128730773926E-10</v>
      </c>
      <c r="Q53" s="48"/>
    </row>
    <row r="54" spans="1:18" s="22" customFormat="1" outlineLevel="1" x14ac:dyDescent="0.35">
      <c r="A54" s="37">
        <v>2176</v>
      </c>
      <c r="B54" s="38">
        <v>3215</v>
      </c>
      <c r="C54" s="39" t="s">
        <v>65</v>
      </c>
      <c r="D54" s="7">
        <f>VLOOKUP(A54,'[2]Summary of Checks'!$A:$AK,35,FALSE)</f>
        <v>42522.079999999842</v>
      </c>
      <c r="E54" s="7">
        <f>VLOOKUP($A54,'[2]Sch Data'!$B:$BC,48,FALSE)</f>
        <v>42522</v>
      </c>
      <c r="F54" s="7">
        <f>VLOOKUP($A54,'[2]Sch Data'!$B:$BC,49,FALSE)</f>
        <v>0</v>
      </c>
      <c r="G54" s="7">
        <f>VLOOKUP($A54,'[2]Sch Data'!$B:$BC,50,FALSE)</f>
        <v>0</v>
      </c>
      <c r="H54" s="7">
        <f>VLOOKUP($A54,'[2]Sch Data'!$B:$BC,51,FALSE)</f>
        <v>0</v>
      </c>
      <c r="I54" s="7">
        <f>VLOOKUP($A54,'[2]Sch Data'!$B:$BC,52,FALSE)</f>
        <v>0</v>
      </c>
      <c r="J54" s="7">
        <f>VLOOKUP($A54,'[2]Sch Data'!$B:$BC,53,FALSE)</f>
        <v>0</v>
      </c>
      <c r="K54" s="7">
        <f>VLOOKUP($A54,'[2]Sch Data'!$B:$BC,54,FALSE)</f>
        <v>0</v>
      </c>
      <c r="L54" s="42"/>
      <c r="M54" s="45">
        <f>VLOOKUP(A54,'[3]School Balances'!$A:$I,7,FALSE)</f>
        <v>42522.080000000191</v>
      </c>
      <c r="N54" s="46">
        <f t="shared" si="1"/>
        <v>-3.4924596548080444E-10</v>
      </c>
      <c r="O54" s="47"/>
      <c r="Q54" s="48"/>
      <c r="R54" s="4"/>
    </row>
    <row r="55" spans="1:18" outlineLevel="1" x14ac:dyDescent="0.35">
      <c r="A55" s="37">
        <v>3706</v>
      </c>
      <c r="B55" s="38">
        <v>2821</v>
      </c>
      <c r="C55" s="39" t="s">
        <v>267</v>
      </c>
      <c r="D55" s="7">
        <f>VLOOKUP(A55,'[2]Summary of Checks'!$A:$AK,35,FALSE)</f>
        <v>300846.71999999927</v>
      </c>
      <c r="E55" s="7">
        <f>VLOOKUP($A55,'[2]Sch Data'!$B:$BC,48,FALSE)</f>
        <v>0</v>
      </c>
      <c r="F55" s="7">
        <f>VLOOKUP($A55,'[2]Sch Data'!$B:$BC,49,FALSE)</f>
        <v>0</v>
      </c>
      <c r="G55" s="7">
        <f>VLOOKUP($A55,'[2]Sch Data'!$B:$BC,50,FALSE)</f>
        <v>5513</v>
      </c>
      <c r="H55" s="7">
        <f>VLOOKUP($A55,'[2]Sch Data'!$B:$BC,51,FALSE)</f>
        <v>0</v>
      </c>
      <c r="I55" s="7">
        <f>VLOOKUP($A55,'[2]Sch Data'!$B:$BC,52,FALSE)</f>
        <v>213328</v>
      </c>
      <c r="J55" s="7">
        <f>VLOOKUP($A55,'[2]Sch Data'!$B:$BC,53,FALSE)</f>
        <v>82006</v>
      </c>
      <c r="K55" s="7">
        <f>VLOOKUP($A55,'[2]Sch Data'!$B:$BC,54,FALSE)</f>
        <v>0</v>
      </c>
      <c r="L55" s="42"/>
      <c r="M55" s="45">
        <f>VLOOKUP(A55,'[3]School Balances'!$A:$I,7,FALSE)</f>
        <v>300846.71999999974</v>
      </c>
      <c r="N55" s="46">
        <f t="shared" si="1"/>
        <v>-4.6566128730773926E-10</v>
      </c>
      <c r="Q55" s="48"/>
    </row>
    <row r="56" spans="1:18" outlineLevel="1" x14ac:dyDescent="0.35">
      <c r="A56" s="40">
        <v>4140</v>
      </c>
      <c r="B56" s="38">
        <v>5200</v>
      </c>
      <c r="C56" s="39" t="s">
        <v>69</v>
      </c>
      <c r="D56" s="7">
        <f>VLOOKUP(A56,'[2]Summary of Checks'!$A:$AK,35,FALSE)</f>
        <v>161105.62000000011</v>
      </c>
      <c r="E56" s="7">
        <f>VLOOKUP($A56,'[2]Sch Data'!$B:$BC,48,FALSE)</f>
        <v>0</v>
      </c>
      <c r="F56" s="7">
        <f>VLOOKUP($A56,'[2]Sch Data'!$B:$BC,49,FALSE)</f>
        <v>0</v>
      </c>
      <c r="G56" s="7">
        <f>VLOOKUP($A56,'[2]Sch Data'!$B:$BC,50,FALSE)</f>
        <v>11242</v>
      </c>
      <c r="H56" s="7">
        <f>VLOOKUP($A56,'[2]Sch Data'!$B:$BC,51,FALSE)</f>
        <v>0</v>
      </c>
      <c r="I56" s="7">
        <f>VLOOKUP($A56,'[2]Sch Data'!$B:$BC,52,FALSE)</f>
        <v>89864</v>
      </c>
      <c r="J56" s="7">
        <f>VLOOKUP($A56,'[2]Sch Data'!$B:$BC,53,FALSE)</f>
        <v>50000</v>
      </c>
      <c r="K56" s="7">
        <f>VLOOKUP($A56,'[2]Sch Data'!$B:$BC,54,FALSE)</f>
        <v>10000</v>
      </c>
      <c r="L56" s="42"/>
      <c r="M56" s="45">
        <f>VLOOKUP(A56,'[3]School Balances'!$A:$I,7,FALSE)</f>
        <v>161105.62000000011</v>
      </c>
      <c r="N56" s="46">
        <f t="shared" si="1"/>
        <v>0</v>
      </c>
      <c r="Q56" s="48"/>
    </row>
    <row r="57" spans="1:18" outlineLevel="1" x14ac:dyDescent="0.35">
      <c r="A57" s="37">
        <v>2200</v>
      </c>
      <c r="B57" s="38">
        <v>3244</v>
      </c>
      <c r="C57" s="39" t="s">
        <v>70</v>
      </c>
      <c r="D57" s="7">
        <f>VLOOKUP(A57,'[2]Summary of Checks'!$A:$AK,35,FALSE)</f>
        <v>223622.75000000047</v>
      </c>
      <c r="E57" s="7">
        <f>VLOOKUP($A57,'[2]Sch Data'!$B:$BC,48,FALSE)</f>
        <v>14674</v>
      </c>
      <c r="F57" s="7">
        <f>VLOOKUP($A57,'[2]Sch Data'!$B:$BC,49,FALSE)</f>
        <v>0</v>
      </c>
      <c r="G57" s="7">
        <f>VLOOKUP($A57,'[2]Sch Data'!$B:$BC,50,FALSE)</f>
        <v>0</v>
      </c>
      <c r="H57" s="7">
        <f>VLOOKUP($A57,'[2]Sch Data'!$B:$BC,51,FALSE)</f>
        <v>0</v>
      </c>
      <c r="I57" s="7">
        <f>VLOOKUP($A57,'[2]Sch Data'!$B:$BC,52,FALSE)</f>
        <v>206949</v>
      </c>
      <c r="J57" s="7">
        <f>VLOOKUP($A57,'[2]Sch Data'!$B:$BC,53,FALSE)</f>
        <v>0</v>
      </c>
      <c r="K57" s="7">
        <f>VLOOKUP($A57,'[2]Sch Data'!$B:$BC,54,FALSE)</f>
        <v>2000</v>
      </c>
      <c r="L57" s="42"/>
      <c r="M57" s="45">
        <f>VLOOKUP(A57,'[3]School Balances'!$A:$I,7,FALSE)</f>
        <v>223622.74999999953</v>
      </c>
      <c r="N57" s="46">
        <f t="shared" si="1"/>
        <v>9.3132257461547852E-10</v>
      </c>
      <c r="Q57" s="48"/>
    </row>
    <row r="58" spans="1:18" outlineLevel="1" x14ac:dyDescent="0.35">
      <c r="A58" s="40">
        <v>3254</v>
      </c>
      <c r="B58" s="38">
        <v>5274</v>
      </c>
      <c r="C58" s="39" t="s">
        <v>71</v>
      </c>
      <c r="D58" s="7">
        <f>VLOOKUP(A58,'[2]Summary of Checks'!$A:$AK,35,FALSE)</f>
        <v>138201.91999999993</v>
      </c>
      <c r="E58" s="7">
        <f>VLOOKUP($A58,'[2]Sch Data'!$B:$BC,48,FALSE)</f>
        <v>0</v>
      </c>
      <c r="F58" s="7">
        <f>VLOOKUP($A58,'[2]Sch Data'!$B:$BC,49,FALSE)</f>
        <v>0</v>
      </c>
      <c r="G58" s="7">
        <f>VLOOKUP($A58,'[2]Sch Data'!$B:$BC,50,FALSE)</f>
        <v>0</v>
      </c>
      <c r="H58" s="7">
        <f>VLOOKUP($A58,'[2]Sch Data'!$B:$BC,51,FALSE)</f>
        <v>0</v>
      </c>
      <c r="I58" s="7">
        <f>VLOOKUP($A58,'[2]Sch Data'!$B:$BC,52,FALSE)</f>
        <v>101585</v>
      </c>
      <c r="J58" s="7">
        <f>VLOOKUP($A58,'[2]Sch Data'!$B:$BC,53,FALSE)</f>
        <v>0</v>
      </c>
      <c r="K58" s="7">
        <f>VLOOKUP($A58,'[2]Sch Data'!$B:$BC,54,FALSE)</f>
        <v>36617</v>
      </c>
      <c r="L58" s="42"/>
      <c r="M58" s="45">
        <f>VLOOKUP(A58,'[3]School Balances'!$A:$I,7,FALSE)</f>
        <v>138201.91999999993</v>
      </c>
      <c r="N58" s="46">
        <f t="shared" si="1"/>
        <v>0</v>
      </c>
      <c r="Q58" s="48"/>
    </row>
    <row r="59" spans="1:18" outlineLevel="1" x14ac:dyDescent="0.35">
      <c r="A59" s="37">
        <v>2211</v>
      </c>
      <c r="B59" s="38">
        <v>3837</v>
      </c>
      <c r="C59" s="39" t="s">
        <v>72</v>
      </c>
      <c r="D59" s="7">
        <f>VLOOKUP(A59,'[2]Summary of Checks'!$A:$AK,35,FALSE)</f>
        <v>103007.70999999996</v>
      </c>
      <c r="E59" s="7">
        <f>VLOOKUP($A59,'[2]Sch Data'!$B:$BC,48,FALSE)</f>
        <v>0</v>
      </c>
      <c r="F59" s="7">
        <f>VLOOKUP($A59,'[2]Sch Data'!$B:$BC,49,FALSE)</f>
        <v>0</v>
      </c>
      <c r="G59" s="7">
        <f>VLOOKUP($A59,'[2]Sch Data'!$B:$BC,50,FALSE)</f>
        <v>0</v>
      </c>
      <c r="H59" s="7">
        <f>VLOOKUP($A59,'[2]Sch Data'!$B:$BC,51,FALSE)</f>
        <v>0</v>
      </c>
      <c r="I59" s="7">
        <f>VLOOKUP($A59,'[2]Sch Data'!$B:$BC,52,FALSE)</f>
        <v>0</v>
      </c>
      <c r="J59" s="7">
        <f>VLOOKUP($A59,'[2]Sch Data'!$B:$BC,53,FALSE)</f>
        <v>103008</v>
      </c>
      <c r="K59" s="7">
        <f>VLOOKUP($A59,'[2]Sch Data'!$B:$BC,54,FALSE)</f>
        <v>0</v>
      </c>
      <c r="L59" s="42"/>
      <c r="M59" s="45">
        <f>VLOOKUP(A59,'[3]School Balances'!$A:$I,7,FALSE)</f>
        <v>103007.70999999996</v>
      </c>
      <c r="N59" s="46">
        <f t="shared" si="1"/>
        <v>0</v>
      </c>
      <c r="Q59" s="48"/>
    </row>
    <row r="60" spans="1:18" outlineLevel="1" x14ac:dyDescent="0.35">
      <c r="A60" s="37">
        <v>3590</v>
      </c>
      <c r="B60" s="38">
        <v>2798</v>
      </c>
      <c r="C60" s="39" t="s">
        <v>73</v>
      </c>
      <c r="D60" s="7">
        <f>VLOOKUP(A60,'[2]Summary of Checks'!$A:$AK,35,FALSE)</f>
        <v>667482.8599999994</v>
      </c>
      <c r="E60" s="7">
        <f>VLOOKUP($A60,'[2]Sch Data'!$B:$BC,48,FALSE)</f>
        <v>0</v>
      </c>
      <c r="F60" s="7">
        <f>VLOOKUP($A60,'[2]Sch Data'!$B:$BC,49,FALSE)</f>
        <v>0</v>
      </c>
      <c r="G60" s="7">
        <f>VLOOKUP($A60,'[2]Sch Data'!$B:$BC,50,FALSE)</f>
        <v>7642</v>
      </c>
      <c r="H60" s="7">
        <f>VLOOKUP($A60,'[2]Sch Data'!$B:$BC,51,FALSE)</f>
        <v>0</v>
      </c>
      <c r="I60" s="7">
        <f>VLOOKUP($A60,'[2]Sch Data'!$B:$BC,52,FALSE)</f>
        <v>385326</v>
      </c>
      <c r="J60" s="7">
        <f>VLOOKUP($A60,'[2]Sch Data'!$B:$BC,53,FALSE)</f>
        <v>0</v>
      </c>
      <c r="K60" s="7">
        <f>VLOOKUP($A60,'[2]Sch Data'!$B:$BC,54,FALSE)</f>
        <v>274515</v>
      </c>
      <c r="L60" s="42"/>
      <c r="M60" s="45">
        <f>VLOOKUP(A60,'[3]School Balances'!$A:$I,7,FALSE)</f>
        <v>667482.85999999987</v>
      </c>
      <c r="N60" s="46">
        <f t="shared" si="1"/>
        <v>0</v>
      </c>
      <c r="Q60" s="48"/>
    </row>
    <row r="61" spans="1:18" outlineLevel="1" x14ac:dyDescent="0.35">
      <c r="A61" s="37">
        <v>2250</v>
      </c>
      <c r="B61" s="38">
        <v>3700</v>
      </c>
      <c r="C61" s="39" t="s">
        <v>74</v>
      </c>
      <c r="D61" s="7">
        <f>VLOOKUP(A61,'[2]Summary of Checks'!$A:$AK,35,FALSE)</f>
        <v>79955.489999999991</v>
      </c>
      <c r="E61" s="7">
        <f>VLOOKUP($A61,'[2]Sch Data'!$B:$BC,48,FALSE)</f>
        <v>0</v>
      </c>
      <c r="F61" s="7">
        <f>VLOOKUP($A61,'[2]Sch Data'!$B:$BC,49,FALSE)</f>
        <v>0</v>
      </c>
      <c r="G61" s="7">
        <f>VLOOKUP($A61,'[2]Sch Data'!$B:$BC,50,FALSE)</f>
        <v>0</v>
      </c>
      <c r="H61" s="7">
        <f>VLOOKUP($A61,'[2]Sch Data'!$B:$BC,51,FALSE)</f>
        <v>0</v>
      </c>
      <c r="I61" s="7">
        <f>VLOOKUP($A61,'[2]Sch Data'!$B:$BC,52,FALSE)</f>
        <v>79955</v>
      </c>
      <c r="J61" s="7">
        <f>VLOOKUP($A61,'[2]Sch Data'!$B:$BC,53,FALSE)</f>
        <v>0</v>
      </c>
      <c r="K61" s="7">
        <f>VLOOKUP($A61,'[2]Sch Data'!$B:$BC,54,FALSE)</f>
        <v>0</v>
      </c>
      <c r="L61" s="42"/>
      <c r="M61" s="45">
        <f>VLOOKUP(A61,'[3]School Balances'!$A:$I,7,FALSE)</f>
        <v>79955.490000000049</v>
      </c>
      <c r="N61" s="46">
        <f t="shared" si="1"/>
        <v>0</v>
      </c>
      <c r="Q61" s="48"/>
    </row>
    <row r="62" spans="1:18" outlineLevel="1" x14ac:dyDescent="0.35">
      <c r="A62" s="37">
        <v>2266</v>
      </c>
      <c r="B62" s="38">
        <v>2510</v>
      </c>
      <c r="C62" s="39" t="s">
        <v>75</v>
      </c>
      <c r="D62" s="7">
        <f>VLOOKUP(A62,'[2]Summary of Checks'!$A:$AK,35,FALSE)</f>
        <v>256903.33000000031</v>
      </c>
      <c r="E62" s="7">
        <f>VLOOKUP($A62,'[2]Sch Data'!$B:$BC,48,FALSE)</f>
        <v>0</v>
      </c>
      <c r="F62" s="7">
        <f>VLOOKUP($A62,'[2]Sch Data'!$B:$BC,49,FALSE)</f>
        <v>0</v>
      </c>
      <c r="G62" s="7">
        <f>VLOOKUP($A62,'[2]Sch Data'!$B:$BC,50,FALSE)</f>
        <v>7604</v>
      </c>
      <c r="H62" s="7">
        <f>VLOOKUP($A62,'[2]Sch Data'!$B:$BC,51,FALSE)</f>
        <v>0</v>
      </c>
      <c r="I62" s="7">
        <f>VLOOKUP($A62,'[2]Sch Data'!$B:$BC,52,FALSE)</f>
        <v>76783</v>
      </c>
      <c r="J62" s="7">
        <f>VLOOKUP($A62,'[2]Sch Data'!$B:$BC,53,FALSE)</f>
        <v>150516</v>
      </c>
      <c r="K62" s="7">
        <f>VLOOKUP($A62,'[2]Sch Data'!$B:$BC,54,FALSE)</f>
        <v>22000</v>
      </c>
      <c r="L62" s="42"/>
      <c r="M62" s="45">
        <f>VLOOKUP(A62,'[3]School Balances'!$A:$I,7,FALSE)</f>
        <v>256903.33000000007</v>
      </c>
      <c r="N62" s="46">
        <f t="shared" si="1"/>
        <v>2.3283064365386963E-10</v>
      </c>
      <c r="Q62" s="48"/>
    </row>
    <row r="63" spans="1:18" outlineLevel="1" x14ac:dyDescent="0.35">
      <c r="A63" s="37">
        <v>2282</v>
      </c>
      <c r="B63" s="38">
        <v>3310</v>
      </c>
      <c r="C63" s="39" t="s">
        <v>76</v>
      </c>
      <c r="D63" s="7">
        <f>VLOOKUP(A63,'[2]Summary of Checks'!$A:$AK,35,FALSE)</f>
        <v>125053.83000000007</v>
      </c>
      <c r="E63" s="7">
        <f>VLOOKUP($A63,'[2]Sch Data'!$B:$BC,48,FALSE)</f>
        <v>0</v>
      </c>
      <c r="F63" s="7">
        <f>VLOOKUP($A63,'[2]Sch Data'!$B:$BC,49,FALSE)</f>
        <v>19000</v>
      </c>
      <c r="G63" s="7">
        <f>VLOOKUP($A63,'[2]Sch Data'!$B:$BC,50,FALSE)</f>
        <v>8644</v>
      </c>
      <c r="H63" s="7">
        <f>VLOOKUP($A63,'[2]Sch Data'!$B:$BC,51,FALSE)</f>
        <v>0</v>
      </c>
      <c r="I63" s="7">
        <f>VLOOKUP($A63,'[2]Sch Data'!$B:$BC,52,FALSE)</f>
        <v>29258</v>
      </c>
      <c r="J63" s="7">
        <f>VLOOKUP($A63,'[2]Sch Data'!$B:$BC,53,FALSE)</f>
        <v>65800</v>
      </c>
      <c r="K63" s="7">
        <f>VLOOKUP($A63,'[2]Sch Data'!$B:$BC,54,FALSE)</f>
        <v>2352</v>
      </c>
      <c r="L63" s="42"/>
      <c r="M63" s="45">
        <f>VLOOKUP(A63,'[3]School Balances'!$A:$I,7,FALSE)</f>
        <v>125053.82999999984</v>
      </c>
      <c r="N63" s="46">
        <f t="shared" si="1"/>
        <v>2.3283064365386963E-10</v>
      </c>
      <c r="Q63" s="48"/>
    </row>
    <row r="64" spans="1:18" outlineLevel="1" x14ac:dyDescent="0.35">
      <c r="A64" s="37">
        <v>1820</v>
      </c>
      <c r="B64" s="38">
        <v>2075</v>
      </c>
      <c r="C64" s="39" t="s">
        <v>77</v>
      </c>
      <c r="D64" s="7">
        <f>VLOOKUP(A64,'[2]Summary of Checks'!$A:$AK,35,FALSE)</f>
        <v>185618.83999999939</v>
      </c>
      <c r="E64" s="7">
        <f>VLOOKUP($A64,'[2]Sch Data'!$B:$BC,48,FALSE)</f>
        <v>0</v>
      </c>
      <c r="F64" s="7">
        <f>VLOOKUP($A64,'[2]Sch Data'!$B:$BC,49,FALSE)</f>
        <v>100000</v>
      </c>
      <c r="G64" s="7">
        <f>VLOOKUP($A64,'[2]Sch Data'!$B:$BC,50,FALSE)</f>
        <v>1689</v>
      </c>
      <c r="H64" s="7">
        <f>VLOOKUP($A64,'[2]Sch Data'!$B:$BC,51,FALSE)</f>
        <v>0</v>
      </c>
      <c r="I64" s="7">
        <f>VLOOKUP($A64,'[2]Sch Data'!$B:$BC,52,FALSE)</f>
        <v>45930</v>
      </c>
      <c r="J64" s="7">
        <f>VLOOKUP($A64,'[2]Sch Data'!$B:$BC,53,FALSE)</f>
        <v>0</v>
      </c>
      <c r="K64" s="7">
        <f>VLOOKUP($A64,'[2]Sch Data'!$B:$BC,54,FALSE)</f>
        <v>38000</v>
      </c>
      <c r="L64" s="42"/>
      <c r="M64" s="45">
        <f>VLOOKUP(A64,'[3]School Balances'!$A:$I,7,FALSE)</f>
        <v>185618.83999999985</v>
      </c>
      <c r="N64" s="46">
        <f t="shared" si="1"/>
        <v>-4.6566128730773926E-10</v>
      </c>
      <c r="Q64" s="48"/>
    </row>
    <row r="65" spans="1:17" outlineLevel="1" x14ac:dyDescent="0.35">
      <c r="A65" s="37">
        <v>2334</v>
      </c>
      <c r="B65" s="38">
        <v>3238</v>
      </c>
      <c r="C65" s="39" t="s">
        <v>79</v>
      </c>
      <c r="D65" s="7">
        <f>VLOOKUP(A65,'[2]Summary of Checks'!$A:$AK,35,FALSE)</f>
        <v>76775.100000000093</v>
      </c>
      <c r="E65" s="7">
        <f>VLOOKUP($A65,'[2]Sch Data'!$B:$BC,48,FALSE)</f>
        <v>0</v>
      </c>
      <c r="F65" s="7">
        <f>VLOOKUP($A65,'[2]Sch Data'!$B:$BC,49,FALSE)</f>
        <v>0</v>
      </c>
      <c r="G65" s="7">
        <f>VLOOKUP($A65,'[2]Sch Data'!$B:$BC,50,FALSE)</f>
        <v>0</v>
      </c>
      <c r="H65" s="7">
        <f>VLOOKUP($A65,'[2]Sch Data'!$B:$BC,51,FALSE)</f>
        <v>0</v>
      </c>
      <c r="I65" s="7">
        <f>VLOOKUP($A65,'[2]Sch Data'!$B:$BC,52,FALSE)</f>
        <v>0</v>
      </c>
      <c r="J65" s="7">
        <f>VLOOKUP($A65,'[2]Sch Data'!$B:$BC,53,FALSE)</f>
        <v>0</v>
      </c>
      <c r="K65" s="7">
        <f>VLOOKUP($A65,'[2]Sch Data'!$B:$BC,54,FALSE)</f>
        <v>76775</v>
      </c>
      <c r="L65" s="42"/>
      <c r="M65" s="45">
        <f>VLOOKUP(A65,'[3]School Balances'!$A:$I,7,FALSE)</f>
        <v>76775.100000000093</v>
      </c>
      <c r="N65" s="46">
        <f t="shared" si="1"/>
        <v>0</v>
      </c>
      <c r="Q65" s="48"/>
    </row>
    <row r="66" spans="1:17" outlineLevel="1" x14ac:dyDescent="0.35">
      <c r="A66" s="37">
        <v>2370</v>
      </c>
      <c r="B66" s="38">
        <v>2549</v>
      </c>
      <c r="C66" s="39" t="s">
        <v>80</v>
      </c>
      <c r="D66" s="7">
        <f>VLOOKUP(A66,'[2]Summary of Checks'!$A:$AK,35,FALSE)</f>
        <v>84109.739999999758</v>
      </c>
      <c r="E66" s="7">
        <f>VLOOKUP($A66,'[2]Sch Data'!$B:$BC,48,FALSE)</f>
        <v>0</v>
      </c>
      <c r="F66" s="7">
        <f>VLOOKUP($A66,'[2]Sch Data'!$B:$BC,49,FALSE)</f>
        <v>0</v>
      </c>
      <c r="G66" s="7">
        <f>VLOOKUP($A66,'[2]Sch Data'!$B:$BC,50,FALSE)</f>
        <v>0</v>
      </c>
      <c r="H66" s="7">
        <f>VLOOKUP($A66,'[2]Sch Data'!$B:$BC,51,FALSE)</f>
        <v>0</v>
      </c>
      <c r="I66" s="7">
        <f>VLOOKUP($A66,'[2]Sch Data'!$B:$BC,52,FALSE)</f>
        <v>84110</v>
      </c>
      <c r="J66" s="7">
        <f>VLOOKUP($A66,'[2]Sch Data'!$B:$BC,53,FALSE)</f>
        <v>0</v>
      </c>
      <c r="K66" s="7">
        <f>VLOOKUP($A66,'[2]Sch Data'!$B:$BC,54,FALSE)</f>
        <v>0</v>
      </c>
      <c r="L66" s="42"/>
      <c r="M66" s="45">
        <f>VLOOKUP(A66,'[3]School Balances'!$A:$I,7,FALSE)</f>
        <v>84109.739999999758</v>
      </c>
      <c r="N66" s="46">
        <f t="shared" si="1"/>
        <v>0</v>
      </c>
      <c r="Q66" s="48"/>
    </row>
    <row r="67" spans="1:17" outlineLevel="1" x14ac:dyDescent="0.35">
      <c r="A67" s="37">
        <v>1114</v>
      </c>
      <c r="B67" s="38">
        <v>2611</v>
      </c>
      <c r="C67" s="39" t="s">
        <v>81</v>
      </c>
      <c r="D67" s="7">
        <f>VLOOKUP(A67,'[2]Summary of Checks'!$A:$AK,35,FALSE)</f>
        <v>514495.95999999903</v>
      </c>
      <c r="E67" s="7">
        <f>VLOOKUP($A67,'[2]Sch Data'!$B:$BC,48,FALSE)</f>
        <v>0</v>
      </c>
      <c r="F67" s="7">
        <f>VLOOKUP($A67,'[2]Sch Data'!$B:$BC,49,FALSE)</f>
        <v>336088</v>
      </c>
      <c r="G67" s="7">
        <f>VLOOKUP($A67,'[2]Sch Data'!$B:$BC,50,FALSE)</f>
        <v>33731</v>
      </c>
      <c r="H67" s="7">
        <f>VLOOKUP($A67,'[2]Sch Data'!$B:$BC,51,FALSE)</f>
        <v>0</v>
      </c>
      <c r="I67" s="7">
        <f>VLOOKUP($A67,'[2]Sch Data'!$B:$BC,52,FALSE)</f>
        <v>0</v>
      </c>
      <c r="J67" s="7">
        <f>VLOOKUP($A67,'[2]Sch Data'!$B:$BC,53,FALSE)</f>
        <v>0</v>
      </c>
      <c r="K67" s="7">
        <f>VLOOKUP($A67,'[2]Sch Data'!$B:$BC,54,FALSE)</f>
        <v>144677</v>
      </c>
      <c r="L67" s="42"/>
      <c r="M67" s="45">
        <f>VLOOKUP(A67,'[3]School Balances'!$A:$I,7,FALSE)</f>
        <v>514495.95999999996</v>
      </c>
      <c r="N67" s="46">
        <f t="shared" si="1"/>
        <v>-9.3132257461547852E-10</v>
      </c>
      <c r="Q67" s="48"/>
    </row>
    <row r="68" spans="1:17" outlineLevel="1" x14ac:dyDescent="0.35">
      <c r="A68" s="37">
        <v>1822</v>
      </c>
      <c r="B68" s="38">
        <v>2054</v>
      </c>
      <c r="C68" s="39" t="s">
        <v>82</v>
      </c>
      <c r="D68" s="7">
        <f>VLOOKUP(A68,'[2]Summary of Checks'!$A:$AK,35,FALSE)</f>
        <v>229765.79999999958</v>
      </c>
      <c r="E68" s="7">
        <f>VLOOKUP($A68,'[2]Sch Data'!$B:$BC,48,FALSE)</f>
        <v>0</v>
      </c>
      <c r="F68" s="7">
        <f>VLOOKUP($A68,'[2]Sch Data'!$B:$BC,49,FALSE)</f>
        <v>0</v>
      </c>
      <c r="G68" s="7">
        <f>VLOOKUP($A68,'[2]Sch Data'!$B:$BC,50,FALSE)</f>
        <v>22927</v>
      </c>
      <c r="H68" s="7">
        <f>VLOOKUP($A68,'[2]Sch Data'!$B:$BC,51,FALSE)</f>
        <v>0</v>
      </c>
      <c r="I68" s="7">
        <f>VLOOKUP($A68,'[2]Sch Data'!$B:$BC,52,FALSE)</f>
        <v>146579</v>
      </c>
      <c r="J68" s="7">
        <f>VLOOKUP($A68,'[2]Sch Data'!$B:$BC,53,FALSE)</f>
        <v>58260</v>
      </c>
      <c r="K68" s="7">
        <f>VLOOKUP($A68,'[2]Sch Data'!$B:$BC,54,FALSE)</f>
        <v>2000</v>
      </c>
      <c r="L68" s="42"/>
      <c r="M68" s="45">
        <f>VLOOKUP(A68,'[3]School Balances'!$A:$I,7,FALSE)</f>
        <v>229765.79999999981</v>
      </c>
      <c r="N68" s="46">
        <f t="shared" si="1"/>
        <v>-2.3283064365386963E-10</v>
      </c>
      <c r="Q68" s="48"/>
    </row>
    <row r="69" spans="1:17" outlineLevel="1" x14ac:dyDescent="0.35">
      <c r="A69" s="37">
        <v>4768</v>
      </c>
      <c r="B69" s="38">
        <v>2005</v>
      </c>
      <c r="C69" s="39" t="s">
        <v>83</v>
      </c>
      <c r="D69" s="7">
        <f>VLOOKUP(A69,'[2]Summary of Checks'!$A:$AK,35,FALSE)</f>
        <v>91647.280000000494</v>
      </c>
      <c r="E69" s="7">
        <f>VLOOKUP($A69,'[2]Sch Data'!$B:$BC,48,FALSE)</f>
        <v>0</v>
      </c>
      <c r="F69" s="7">
        <f>VLOOKUP($A69,'[2]Sch Data'!$B:$BC,49,FALSE)</f>
        <v>0</v>
      </c>
      <c r="G69" s="7">
        <f>VLOOKUP($A69,'[2]Sch Data'!$B:$BC,50,FALSE)</f>
        <v>0</v>
      </c>
      <c r="H69" s="7">
        <f>VLOOKUP($A69,'[2]Sch Data'!$B:$BC,51,FALSE)</f>
        <v>0</v>
      </c>
      <c r="I69" s="7">
        <f>VLOOKUP($A69,'[2]Sch Data'!$B:$BC,52,FALSE)</f>
        <v>22045</v>
      </c>
      <c r="J69" s="7">
        <f>VLOOKUP($A69,'[2]Sch Data'!$B:$BC,53,FALSE)</f>
        <v>49602</v>
      </c>
      <c r="K69" s="7">
        <f>VLOOKUP($A69,'[2]Sch Data'!$B:$BC,54,FALSE)</f>
        <v>20000</v>
      </c>
      <c r="L69" s="42"/>
      <c r="M69" s="45">
        <f>VLOOKUP(A69,'[3]School Balances'!$A:$I,7,FALSE)</f>
        <v>91647.279999999562</v>
      </c>
      <c r="N69" s="46">
        <f t="shared" si="1"/>
        <v>9.3132257461547852E-10</v>
      </c>
      <c r="Q69" s="48"/>
    </row>
    <row r="70" spans="1:17" outlineLevel="1" x14ac:dyDescent="0.35">
      <c r="A70" s="37">
        <v>2480</v>
      </c>
      <c r="B70" s="38">
        <v>2380</v>
      </c>
      <c r="C70" s="39" t="s">
        <v>84</v>
      </c>
      <c r="D70" s="7">
        <f>VLOOKUP(A70,'[2]Summary of Checks'!$A:$AK,35,FALSE)</f>
        <v>30403.010000000126</v>
      </c>
      <c r="E70" s="7">
        <f>VLOOKUP($A70,'[2]Sch Data'!$B:$BC,48,FALSE)</f>
        <v>0</v>
      </c>
      <c r="F70" s="7">
        <f>VLOOKUP($A70,'[2]Sch Data'!$B:$BC,49,FALSE)</f>
        <v>23632</v>
      </c>
      <c r="G70" s="7">
        <f>VLOOKUP($A70,'[2]Sch Data'!$B:$BC,50,FALSE)</f>
        <v>0</v>
      </c>
      <c r="H70" s="7">
        <f>VLOOKUP($A70,'[2]Sch Data'!$B:$BC,51,FALSE)</f>
        <v>0</v>
      </c>
      <c r="I70" s="7">
        <f>VLOOKUP($A70,'[2]Sch Data'!$B:$BC,52,FALSE)</f>
        <v>1771</v>
      </c>
      <c r="J70" s="7">
        <f>VLOOKUP($A70,'[2]Sch Data'!$B:$BC,53,FALSE)</f>
        <v>2000</v>
      </c>
      <c r="K70" s="7">
        <f>VLOOKUP($A70,'[2]Sch Data'!$B:$BC,54,FALSE)</f>
        <v>3000</v>
      </c>
      <c r="L70" s="42"/>
      <c r="M70" s="45">
        <f>VLOOKUP(A70,'[3]School Balances'!$A:$I,7,FALSE)</f>
        <v>30403.010000000126</v>
      </c>
      <c r="N70" s="46">
        <f t="shared" ref="N70:N133" si="2">D70-M70</f>
        <v>0</v>
      </c>
      <c r="Q70" s="48"/>
    </row>
    <row r="71" spans="1:17" outlineLevel="1" x14ac:dyDescent="0.35">
      <c r="A71" s="37">
        <v>1368</v>
      </c>
      <c r="B71" s="38">
        <v>2769</v>
      </c>
      <c r="C71" s="39" t="s">
        <v>86</v>
      </c>
      <c r="D71" s="7">
        <f>VLOOKUP(A71,'[2]Summary of Checks'!$A:$AK,35,FALSE)</f>
        <v>287060.46999999951</v>
      </c>
      <c r="E71" s="7">
        <f>VLOOKUP($A71,'[2]Sch Data'!$B:$BC,48,FALSE)</f>
        <v>8064</v>
      </c>
      <c r="F71" s="7">
        <f>VLOOKUP($A71,'[2]Sch Data'!$B:$BC,49,FALSE)</f>
        <v>0</v>
      </c>
      <c r="G71" s="7">
        <f>VLOOKUP($A71,'[2]Sch Data'!$B:$BC,50,FALSE)</f>
        <v>9706</v>
      </c>
      <c r="H71" s="7">
        <f>VLOOKUP($A71,'[2]Sch Data'!$B:$BC,51,FALSE)</f>
        <v>0</v>
      </c>
      <c r="I71" s="7">
        <f>VLOOKUP($A71,'[2]Sch Data'!$B:$BC,52,FALSE)</f>
        <v>0</v>
      </c>
      <c r="J71" s="7">
        <f>VLOOKUP($A71,'[2]Sch Data'!$B:$BC,53,FALSE)</f>
        <v>266290</v>
      </c>
      <c r="K71" s="7">
        <f>VLOOKUP($A71,'[2]Sch Data'!$B:$BC,54,FALSE)</f>
        <v>3000</v>
      </c>
      <c r="L71" s="42"/>
      <c r="M71" s="45">
        <f>VLOOKUP(A71,'[3]School Balances'!$A:$I,7,FALSE)</f>
        <v>287060.46999999997</v>
      </c>
      <c r="N71" s="46">
        <f t="shared" si="2"/>
        <v>-4.6566128730773926E-10</v>
      </c>
      <c r="Q71" s="48"/>
    </row>
    <row r="72" spans="1:17" outlineLevel="1" x14ac:dyDescent="0.35">
      <c r="A72" s="37">
        <v>1366</v>
      </c>
      <c r="B72" s="38">
        <v>2759</v>
      </c>
      <c r="C72" s="39" t="s">
        <v>87</v>
      </c>
      <c r="D72" s="7">
        <f>VLOOKUP(A72,'[2]Summary of Checks'!$A:$AK,35,FALSE)</f>
        <v>210776.87000000011</v>
      </c>
      <c r="E72" s="7">
        <f>VLOOKUP($A72,'[2]Sch Data'!$B:$BC,48,FALSE)</f>
        <v>0</v>
      </c>
      <c r="F72" s="7">
        <f>VLOOKUP($A72,'[2]Sch Data'!$B:$BC,49,FALSE)</f>
        <v>0</v>
      </c>
      <c r="G72" s="7">
        <f>VLOOKUP($A72,'[2]Sch Data'!$B:$BC,50,FALSE)</f>
        <v>0</v>
      </c>
      <c r="H72" s="7">
        <f>VLOOKUP($A72,'[2]Sch Data'!$B:$BC,51,FALSE)</f>
        <v>0</v>
      </c>
      <c r="I72" s="7">
        <f>VLOOKUP($A72,'[2]Sch Data'!$B:$BC,52,FALSE)</f>
        <v>104567</v>
      </c>
      <c r="J72" s="7">
        <f>VLOOKUP($A72,'[2]Sch Data'!$B:$BC,53,FALSE)</f>
        <v>0</v>
      </c>
      <c r="K72" s="7">
        <f>VLOOKUP($A72,'[2]Sch Data'!$B:$BC,54,FALSE)</f>
        <v>106210</v>
      </c>
      <c r="L72" s="42"/>
      <c r="M72" s="45">
        <f>VLOOKUP(A72,'[3]School Balances'!$A:$I,7,FALSE)</f>
        <v>210776.87000000011</v>
      </c>
      <c r="N72" s="46">
        <f t="shared" si="2"/>
        <v>0</v>
      </c>
      <c r="Q72" s="48"/>
    </row>
    <row r="73" spans="1:17" outlineLevel="1" x14ac:dyDescent="0.35">
      <c r="A73" s="40">
        <v>2124</v>
      </c>
      <c r="B73" s="38">
        <v>5258</v>
      </c>
      <c r="C73" s="39" t="s">
        <v>88</v>
      </c>
      <c r="D73" s="7">
        <f>VLOOKUP(A73,'[2]Summary of Checks'!$A:$AK,35,FALSE)</f>
        <v>287407.91000000015</v>
      </c>
      <c r="E73" s="7">
        <f>VLOOKUP($A73,'[2]Sch Data'!$B:$BC,48,FALSE)</f>
        <v>0</v>
      </c>
      <c r="F73" s="7">
        <f>VLOOKUP($A73,'[2]Sch Data'!$B:$BC,49,FALSE)</f>
        <v>0</v>
      </c>
      <c r="G73" s="7">
        <f>VLOOKUP($A73,'[2]Sch Data'!$B:$BC,50,FALSE)</f>
        <v>14287</v>
      </c>
      <c r="H73" s="7">
        <f>VLOOKUP($A73,'[2]Sch Data'!$B:$BC,51,FALSE)</f>
        <v>0</v>
      </c>
      <c r="I73" s="7">
        <f>VLOOKUP($A73,'[2]Sch Data'!$B:$BC,52,FALSE)</f>
        <v>250474</v>
      </c>
      <c r="J73" s="7">
        <f>VLOOKUP($A73,'[2]Sch Data'!$B:$BC,53,FALSE)</f>
        <v>0</v>
      </c>
      <c r="K73" s="7">
        <f>VLOOKUP($A73,'[2]Sch Data'!$B:$BC,54,FALSE)</f>
        <v>22647</v>
      </c>
      <c r="L73" s="42"/>
      <c r="M73" s="45">
        <f>VLOOKUP(A73,'[3]School Balances'!$A:$I,7,FALSE)</f>
        <v>287407.90999999922</v>
      </c>
      <c r="N73" s="46">
        <f t="shared" si="2"/>
        <v>9.3132257461547852E-10</v>
      </c>
      <c r="Q73" s="48"/>
    </row>
    <row r="74" spans="1:17" outlineLevel="1" x14ac:dyDescent="0.35">
      <c r="A74" s="37">
        <v>2512</v>
      </c>
      <c r="B74" s="38">
        <v>3570</v>
      </c>
      <c r="C74" s="39" t="s">
        <v>89</v>
      </c>
      <c r="D74" s="7">
        <f>VLOOKUP(A74,'[2]Summary of Checks'!$A:$AK,35,FALSE)</f>
        <v>82430.039999999572</v>
      </c>
      <c r="E74" s="7">
        <f>VLOOKUP($A74,'[2]Sch Data'!$B:$BC,48,FALSE)</f>
        <v>0</v>
      </c>
      <c r="F74" s="7">
        <f>VLOOKUP($A74,'[2]Sch Data'!$B:$BC,49,FALSE)</f>
        <v>0</v>
      </c>
      <c r="G74" s="7">
        <f>VLOOKUP($A74,'[2]Sch Data'!$B:$BC,50,FALSE)</f>
        <v>0</v>
      </c>
      <c r="H74" s="7">
        <f>VLOOKUP($A74,'[2]Sch Data'!$B:$BC,51,FALSE)</f>
        <v>0</v>
      </c>
      <c r="I74" s="7">
        <f>VLOOKUP($A74,'[2]Sch Data'!$B:$BC,52,FALSE)</f>
        <v>82430</v>
      </c>
      <c r="J74" s="7">
        <f>VLOOKUP($A74,'[2]Sch Data'!$B:$BC,53,FALSE)</f>
        <v>0</v>
      </c>
      <c r="K74" s="7">
        <f>VLOOKUP($A74,'[2]Sch Data'!$B:$BC,54,FALSE)</f>
        <v>0</v>
      </c>
      <c r="L74" s="42"/>
      <c r="M74" s="45">
        <f>VLOOKUP(A74,'[3]School Balances'!$A:$I,7,FALSE)</f>
        <v>82430.040000000037</v>
      </c>
      <c r="N74" s="46">
        <f t="shared" si="2"/>
        <v>-4.6566128730773926E-10</v>
      </c>
      <c r="Q74" s="48"/>
    </row>
    <row r="75" spans="1:17" outlineLevel="1" x14ac:dyDescent="0.35">
      <c r="A75" s="37">
        <v>2536</v>
      </c>
      <c r="B75" s="38">
        <v>2450</v>
      </c>
      <c r="C75" s="39" t="s">
        <v>90</v>
      </c>
      <c r="D75" s="7">
        <f>VLOOKUP(A75,'[2]Summary of Checks'!$A:$AK,35,FALSE)</f>
        <v>228637.19000000018</v>
      </c>
      <c r="E75" s="7">
        <f>VLOOKUP($A75,'[2]Sch Data'!$B:$BC,48,FALSE)</f>
        <v>0</v>
      </c>
      <c r="F75" s="7">
        <f>VLOOKUP($A75,'[2]Sch Data'!$B:$BC,49,FALSE)</f>
        <v>123141</v>
      </c>
      <c r="G75" s="7">
        <f>VLOOKUP($A75,'[2]Sch Data'!$B:$BC,50,FALSE)</f>
        <v>0</v>
      </c>
      <c r="H75" s="7">
        <f>VLOOKUP($A75,'[2]Sch Data'!$B:$BC,51,FALSE)</f>
        <v>0</v>
      </c>
      <c r="I75" s="7">
        <f>VLOOKUP($A75,'[2]Sch Data'!$B:$BC,52,FALSE)</f>
        <v>0</v>
      </c>
      <c r="J75" s="7">
        <f>VLOOKUP($A75,'[2]Sch Data'!$B:$BC,53,FALSE)</f>
        <v>20000</v>
      </c>
      <c r="K75" s="7">
        <f>VLOOKUP($A75,'[2]Sch Data'!$B:$BC,54,FALSE)</f>
        <v>85496</v>
      </c>
      <c r="L75" s="42"/>
      <c r="M75" s="45">
        <f>VLOOKUP(A75,'[3]School Balances'!$A:$I,7,FALSE)</f>
        <v>154406.8899999999</v>
      </c>
      <c r="N75" s="46">
        <f t="shared" si="2"/>
        <v>74230.300000000279</v>
      </c>
      <c r="O75" s="45" t="s">
        <v>283</v>
      </c>
      <c r="Q75" s="48"/>
    </row>
    <row r="76" spans="1:17" outlineLevel="1" x14ac:dyDescent="0.35">
      <c r="A76" s="37">
        <v>2560</v>
      </c>
      <c r="B76" s="38">
        <v>2730</v>
      </c>
      <c r="C76" s="39" t="s">
        <v>91</v>
      </c>
      <c r="D76" s="7">
        <f>VLOOKUP(A76,'[2]Summary of Checks'!$A:$AK,35,FALSE)</f>
        <v>152856.39000000036</v>
      </c>
      <c r="E76" s="7">
        <f>VLOOKUP($A76,'[2]Sch Data'!$B:$BC,48,FALSE)</f>
        <v>0</v>
      </c>
      <c r="F76" s="7">
        <f>VLOOKUP($A76,'[2]Sch Data'!$B:$BC,49,FALSE)</f>
        <v>0</v>
      </c>
      <c r="G76" s="7">
        <f>VLOOKUP($A76,'[2]Sch Data'!$B:$BC,50,FALSE)</f>
        <v>0</v>
      </c>
      <c r="H76" s="7">
        <f>VLOOKUP($A76,'[2]Sch Data'!$B:$BC,51,FALSE)</f>
        <v>0</v>
      </c>
      <c r="I76" s="7">
        <f>VLOOKUP($A76,'[2]Sch Data'!$B:$BC,52,FALSE)</f>
        <v>152856</v>
      </c>
      <c r="J76" s="7">
        <f>VLOOKUP($A76,'[2]Sch Data'!$B:$BC,53,FALSE)</f>
        <v>0</v>
      </c>
      <c r="K76" s="7">
        <f>VLOOKUP($A76,'[2]Sch Data'!$B:$BC,54,FALSE)</f>
        <v>0</v>
      </c>
      <c r="L76" s="42"/>
      <c r="M76" s="45">
        <f>VLOOKUP(A76,'[3]School Balances'!$A:$I,7,FALSE)</f>
        <v>152856.39000000001</v>
      </c>
      <c r="N76" s="46">
        <f t="shared" si="2"/>
        <v>3.4924596548080444E-10</v>
      </c>
      <c r="Q76" s="48"/>
    </row>
    <row r="77" spans="1:17" outlineLevel="1" x14ac:dyDescent="0.35">
      <c r="A77" s="37">
        <v>2568</v>
      </c>
      <c r="B77" s="38">
        <v>3025</v>
      </c>
      <c r="C77" s="39" t="s">
        <v>92</v>
      </c>
      <c r="D77" s="7">
        <f>VLOOKUP(A77,'[2]Summary of Checks'!$A:$AK,35,FALSE)</f>
        <v>76342.629999999888</v>
      </c>
      <c r="E77" s="7">
        <f>VLOOKUP($A77,'[2]Sch Data'!$B:$BC,48,FALSE)</f>
        <v>0</v>
      </c>
      <c r="F77" s="7">
        <f>VLOOKUP($A77,'[2]Sch Data'!$B:$BC,49,FALSE)</f>
        <v>0</v>
      </c>
      <c r="G77" s="7">
        <f>VLOOKUP($A77,'[2]Sch Data'!$B:$BC,50,FALSE)</f>
        <v>0</v>
      </c>
      <c r="H77" s="7">
        <f>VLOOKUP($A77,'[2]Sch Data'!$B:$BC,51,FALSE)</f>
        <v>0</v>
      </c>
      <c r="I77" s="7">
        <f>VLOOKUP($A77,'[2]Sch Data'!$B:$BC,52,FALSE)</f>
        <v>25524</v>
      </c>
      <c r="J77" s="7">
        <f>VLOOKUP($A77,'[2]Sch Data'!$B:$BC,53,FALSE)</f>
        <v>45000</v>
      </c>
      <c r="K77" s="7">
        <f>VLOOKUP($A77,'[2]Sch Data'!$B:$BC,54,FALSE)</f>
        <v>5819</v>
      </c>
      <c r="L77" s="42"/>
      <c r="M77" s="45">
        <f>VLOOKUP(A77,'[3]School Balances'!$A:$I,7,FALSE)</f>
        <v>76342.63</v>
      </c>
      <c r="N77" s="46">
        <f t="shared" si="2"/>
        <v>-1.1641532182693481E-10</v>
      </c>
      <c r="Q77" s="48"/>
    </row>
    <row r="78" spans="1:17" outlineLevel="1" x14ac:dyDescent="0.35">
      <c r="A78" s="40">
        <v>2576</v>
      </c>
      <c r="B78" s="38">
        <v>5204</v>
      </c>
      <c r="C78" s="39" t="s">
        <v>93</v>
      </c>
      <c r="D78" s="7">
        <f>VLOOKUP(A78,'[2]Summary of Checks'!$A:$AK,35,FALSE)</f>
        <v>434269.13999999966</v>
      </c>
      <c r="E78" s="7">
        <f>VLOOKUP($A78,'[2]Sch Data'!$B:$BC,48,FALSE)</f>
        <v>0</v>
      </c>
      <c r="F78" s="7">
        <f>VLOOKUP($A78,'[2]Sch Data'!$B:$BC,49,FALSE)</f>
        <v>23131</v>
      </c>
      <c r="G78" s="7">
        <f>VLOOKUP($A78,'[2]Sch Data'!$B:$BC,50,FALSE)</f>
        <v>0</v>
      </c>
      <c r="H78" s="7">
        <f>VLOOKUP($A78,'[2]Sch Data'!$B:$BC,51,FALSE)</f>
        <v>0</v>
      </c>
      <c r="I78" s="7">
        <f>VLOOKUP($A78,'[2]Sch Data'!$B:$BC,52,FALSE)</f>
        <v>0</v>
      </c>
      <c r="J78" s="7">
        <f>VLOOKUP($A78,'[2]Sch Data'!$B:$BC,53,FALSE)-13397</f>
        <v>411138</v>
      </c>
      <c r="K78" s="7">
        <f>VLOOKUP($A78,'[2]Sch Data'!$B:$BC,54,FALSE)</f>
        <v>0</v>
      </c>
      <c r="L78" s="42"/>
      <c r="M78" s="45">
        <f>VLOOKUP(A78,'[3]School Balances'!$A:$I,7,FALSE)</f>
        <v>434269.13999999966</v>
      </c>
      <c r="N78" s="46">
        <f t="shared" si="2"/>
        <v>0</v>
      </c>
      <c r="Q78" s="48"/>
    </row>
    <row r="79" spans="1:17" outlineLevel="1" x14ac:dyDescent="0.35">
      <c r="A79" s="37">
        <v>2592</v>
      </c>
      <c r="B79" s="38">
        <v>3217</v>
      </c>
      <c r="C79" s="39" t="s">
        <v>94</v>
      </c>
      <c r="D79" s="7">
        <f>VLOOKUP(A79,'[2]Summary of Checks'!$A:$AK,35,FALSE)</f>
        <v>130459.46999999974</v>
      </c>
      <c r="E79" s="7">
        <f>VLOOKUP($A79,'[2]Sch Data'!$B:$BC,48,FALSE)</f>
        <v>0</v>
      </c>
      <c r="F79" s="7">
        <f>VLOOKUP($A79,'[2]Sch Data'!$B:$BC,49,FALSE)</f>
        <v>25000</v>
      </c>
      <c r="G79" s="7">
        <f>VLOOKUP($A79,'[2]Sch Data'!$B:$BC,50,FALSE)</f>
        <v>5353</v>
      </c>
      <c r="H79" s="7">
        <f>VLOOKUP($A79,'[2]Sch Data'!$B:$BC,51,FALSE)</f>
        <v>10227</v>
      </c>
      <c r="I79" s="7">
        <f>VLOOKUP($A79,'[2]Sch Data'!$B:$BC,52,FALSE)</f>
        <v>14879</v>
      </c>
      <c r="J79" s="7">
        <f>VLOOKUP($A79,'[2]Sch Data'!$B:$BC,53,FALSE)</f>
        <v>50000</v>
      </c>
      <c r="K79" s="7">
        <f>VLOOKUP($A79,'[2]Sch Data'!$B:$BC,54,FALSE)</f>
        <v>25000</v>
      </c>
      <c r="L79" s="42"/>
      <c r="M79" s="45">
        <f>VLOOKUP(A79,'[3]School Balances'!$A:$I,7,FALSE)</f>
        <v>130459.46999999997</v>
      </c>
      <c r="N79" s="46">
        <f t="shared" si="2"/>
        <v>-2.3283064365386963E-10</v>
      </c>
      <c r="Q79" s="48"/>
    </row>
    <row r="80" spans="1:17" outlineLevel="1" x14ac:dyDescent="0.35">
      <c r="A80" s="37">
        <v>1824</v>
      </c>
      <c r="B80" s="38">
        <v>2003</v>
      </c>
      <c r="C80" s="39" t="s">
        <v>95</v>
      </c>
      <c r="D80" s="7">
        <f>VLOOKUP(A80,'[2]Summary of Checks'!$A:$AK,35,FALSE)</f>
        <v>234437.87999999989</v>
      </c>
      <c r="E80" s="7">
        <f>VLOOKUP($A80,'[2]Sch Data'!$B:$BC,48,FALSE)</f>
        <v>0</v>
      </c>
      <c r="F80" s="7">
        <f>VLOOKUP($A80,'[2]Sch Data'!$B:$BC,49,FALSE)</f>
        <v>28500</v>
      </c>
      <c r="G80" s="7">
        <f>VLOOKUP($A80,'[2]Sch Data'!$B:$BC,50,FALSE)</f>
        <v>0</v>
      </c>
      <c r="H80" s="7">
        <f>VLOOKUP($A80,'[2]Sch Data'!$B:$BC,51,FALSE)</f>
        <v>0</v>
      </c>
      <c r="I80" s="7">
        <f>VLOOKUP($A80,'[2]Sch Data'!$B:$BC,52,FALSE)</f>
        <v>132704</v>
      </c>
      <c r="J80" s="7">
        <f>VLOOKUP($A80,'[2]Sch Data'!$B:$BC,53,FALSE)</f>
        <v>22489</v>
      </c>
      <c r="K80" s="7">
        <f>VLOOKUP($A80,'[2]Sch Data'!$B:$BC,54,FALSE)</f>
        <v>50745</v>
      </c>
      <c r="L80" s="42"/>
      <c r="M80" s="45">
        <f>VLOOKUP(A80,'[3]School Balances'!$A:$I,7,FALSE)</f>
        <v>234437.88000000035</v>
      </c>
      <c r="N80" s="46">
        <f t="shared" si="2"/>
        <v>-4.6566128730773926E-10</v>
      </c>
      <c r="Q80" s="48"/>
    </row>
    <row r="81" spans="1:17" outlineLevel="1" x14ac:dyDescent="0.35">
      <c r="A81" s="37">
        <v>2715</v>
      </c>
      <c r="B81" s="38">
        <v>3254</v>
      </c>
      <c r="C81" s="39" t="s">
        <v>96</v>
      </c>
      <c r="D81" s="7">
        <f>VLOOKUP(A81,'[2]Summary of Checks'!$A:$AK,35,FALSE)</f>
        <v>181313.91999999899</v>
      </c>
      <c r="E81" s="7">
        <f>VLOOKUP($A81,'[2]Sch Data'!$B:$BC,48,FALSE)</f>
        <v>0</v>
      </c>
      <c r="F81" s="7">
        <f>VLOOKUP($A81,'[2]Sch Data'!$B:$BC,49,FALSE)</f>
        <v>0</v>
      </c>
      <c r="G81" s="7">
        <f>VLOOKUP($A81,'[2]Sch Data'!$B:$BC,50,FALSE)</f>
        <v>50471</v>
      </c>
      <c r="H81" s="7">
        <f>VLOOKUP($A81,'[2]Sch Data'!$B:$BC,51,FALSE)</f>
        <v>0</v>
      </c>
      <c r="I81" s="7">
        <f>VLOOKUP($A81,'[2]Sch Data'!$B:$BC,52,FALSE)</f>
        <v>102596</v>
      </c>
      <c r="J81" s="7">
        <f>VLOOKUP($A81,'[2]Sch Data'!$B:$BC,53,FALSE)</f>
        <v>0</v>
      </c>
      <c r="K81" s="7">
        <f>VLOOKUP($A81,'[2]Sch Data'!$B:$BC,54,FALSE)</f>
        <v>28247</v>
      </c>
      <c r="L81" s="42"/>
      <c r="M81" s="45">
        <f>VLOOKUP(A81,'[3]School Balances'!$A:$I,7,FALSE)</f>
        <v>181313.91999999993</v>
      </c>
      <c r="N81" s="46">
        <f t="shared" si="2"/>
        <v>-9.3132257461547852E-10</v>
      </c>
      <c r="Q81" s="48"/>
    </row>
    <row r="82" spans="1:17" outlineLevel="1" x14ac:dyDescent="0.35">
      <c r="A82" s="37">
        <v>2848</v>
      </c>
      <c r="B82" s="38">
        <v>2414</v>
      </c>
      <c r="C82" s="39" t="s">
        <v>97</v>
      </c>
      <c r="D82" s="7">
        <f>VLOOKUP(A82,'[2]Summary of Checks'!$A:$AK,35,FALSE)</f>
        <v>133908.08999999985</v>
      </c>
      <c r="E82" s="7">
        <f>VLOOKUP($A82,'[2]Sch Data'!$B:$BC,48,FALSE)</f>
        <v>0</v>
      </c>
      <c r="F82" s="7">
        <f>VLOOKUP($A82,'[2]Sch Data'!$B:$BC,49,FALSE)</f>
        <v>0</v>
      </c>
      <c r="G82" s="7">
        <f>VLOOKUP($A82,'[2]Sch Data'!$B:$BC,50,FALSE)</f>
        <v>0</v>
      </c>
      <c r="H82" s="7">
        <f>VLOOKUP($A82,'[2]Sch Data'!$B:$BC,51,FALSE)</f>
        <v>0</v>
      </c>
      <c r="I82" s="7">
        <f>VLOOKUP($A82,'[2]Sch Data'!$B:$BC,52,FALSE)</f>
        <v>112196</v>
      </c>
      <c r="J82" s="7">
        <f>VLOOKUP($A82,'[2]Sch Data'!$B:$BC,53,FALSE)</f>
        <v>0</v>
      </c>
      <c r="K82" s="7">
        <f>VLOOKUP($A82,'[2]Sch Data'!$B:$BC,54,FALSE)</f>
        <v>21712</v>
      </c>
      <c r="L82" s="42"/>
      <c r="M82" s="45">
        <f>VLOOKUP(A82,'[3]School Balances'!$A:$I,7,FALSE)</f>
        <v>133908.08999999962</v>
      </c>
      <c r="N82" s="46">
        <f t="shared" si="2"/>
        <v>2.3283064365386963E-10</v>
      </c>
      <c r="Q82" s="48"/>
    </row>
    <row r="83" spans="1:17" outlineLevel="1" x14ac:dyDescent="0.35">
      <c r="A83" s="37">
        <v>2886</v>
      </c>
      <c r="B83" s="38">
        <v>2737</v>
      </c>
      <c r="C83" s="39" t="s">
        <v>98</v>
      </c>
      <c r="D83" s="7">
        <f>VLOOKUP(A83,'[2]Summary of Checks'!$A:$AK,35,FALSE)</f>
        <v>98555.489999999059</v>
      </c>
      <c r="E83" s="7">
        <f>VLOOKUP($A83,'[2]Sch Data'!$B:$BC,48,FALSE)</f>
        <v>0</v>
      </c>
      <c r="F83" s="7">
        <f>VLOOKUP($A83,'[2]Sch Data'!$B:$BC,49,FALSE)</f>
        <v>33665</v>
      </c>
      <c r="G83" s="7">
        <f>VLOOKUP($A83,'[2]Sch Data'!$B:$BC,50,FALSE)</f>
        <v>0</v>
      </c>
      <c r="H83" s="7">
        <f>VLOOKUP($A83,'[2]Sch Data'!$B:$BC,51,FALSE)</f>
        <v>0</v>
      </c>
      <c r="I83" s="7">
        <f>VLOOKUP($A83,'[2]Sch Data'!$B:$BC,52,FALSE)</f>
        <v>54890</v>
      </c>
      <c r="J83" s="7">
        <f>VLOOKUP($A83,'[2]Sch Data'!$B:$BC,53,FALSE)</f>
        <v>0</v>
      </c>
      <c r="K83" s="7">
        <f>VLOOKUP($A83,'[2]Sch Data'!$B:$BC,54,FALSE)</f>
        <v>10000</v>
      </c>
      <c r="L83" s="42"/>
      <c r="M83" s="45">
        <f>VLOOKUP(A83,'[3]School Balances'!$A:$I,7,FALSE)</f>
        <v>98555.490000000224</v>
      </c>
      <c r="N83" s="46">
        <f t="shared" si="2"/>
        <v>-1.1641532182693481E-9</v>
      </c>
      <c r="Q83" s="48"/>
    </row>
    <row r="84" spans="1:17" outlineLevel="1" x14ac:dyDescent="0.35">
      <c r="A84" s="37">
        <v>1828</v>
      </c>
      <c r="B84" s="38">
        <v>2058</v>
      </c>
      <c r="C84" s="39" t="s">
        <v>99</v>
      </c>
      <c r="D84" s="7">
        <f>VLOOKUP(A84,'[2]Summary of Checks'!$A:$AK,35,FALSE)</f>
        <v>-84855.720000000423</v>
      </c>
      <c r="E84" s="7">
        <f>VLOOKUP($A84,'[2]Sch Data'!$B:$BC,48,FALSE)</f>
        <v>0</v>
      </c>
      <c r="F84" s="7">
        <f>VLOOKUP($A84,'[2]Sch Data'!$B:$BC,49,FALSE)</f>
        <v>-84856</v>
      </c>
      <c r="G84" s="7">
        <f>VLOOKUP($A84,'[2]Sch Data'!$B:$BC,50,FALSE)</f>
        <v>0</v>
      </c>
      <c r="H84" s="7">
        <f>VLOOKUP($A84,'[2]Sch Data'!$B:$BC,51,FALSE)</f>
        <v>0</v>
      </c>
      <c r="I84" s="7">
        <f>VLOOKUP($A84,'[2]Sch Data'!$B:$BC,52,FALSE)</f>
        <v>0</v>
      </c>
      <c r="J84" s="7">
        <f>VLOOKUP($A84,'[2]Sch Data'!$B:$BC,53,FALSE)</f>
        <v>0</v>
      </c>
      <c r="K84" s="7">
        <f>VLOOKUP($A84,'[2]Sch Data'!$B:$BC,54,FALSE)</f>
        <v>0</v>
      </c>
      <c r="L84" s="42"/>
      <c r="M84" s="45">
        <f>VLOOKUP(A84,'[3]School Balances'!$A:$I,7,FALSE)</f>
        <v>-84855.719999999506</v>
      </c>
      <c r="N84" s="46">
        <f t="shared" si="2"/>
        <v>-9.1677065938711166E-10</v>
      </c>
      <c r="Q84" s="48"/>
    </row>
    <row r="85" spans="1:17" outlineLevel="1" x14ac:dyDescent="0.35">
      <c r="A85" s="37">
        <v>1826</v>
      </c>
      <c r="B85" s="38">
        <v>2057</v>
      </c>
      <c r="C85" s="39" t="s">
        <v>100</v>
      </c>
      <c r="D85" s="7">
        <f>VLOOKUP(A85,'[2]Summary of Checks'!$A:$AK,35,FALSE)</f>
        <v>438078.0700000003</v>
      </c>
      <c r="E85" s="7">
        <f>VLOOKUP($A85,'[2]Sch Data'!$B:$BC,48,FALSE)</f>
        <v>0</v>
      </c>
      <c r="F85" s="7">
        <f>VLOOKUP($A85,'[2]Sch Data'!$B:$BC,49,FALSE)</f>
        <v>0</v>
      </c>
      <c r="G85" s="7">
        <f>VLOOKUP($A85,'[2]Sch Data'!$B:$BC,50,FALSE)</f>
        <v>12884</v>
      </c>
      <c r="H85" s="7">
        <f>VLOOKUP($A85,'[2]Sch Data'!$B:$BC,51,FALSE)</f>
        <v>11300</v>
      </c>
      <c r="I85" s="7">
        <f>VLOOKUP($A85,'[2]Sch Data'!$B:$BC,52,FALSE)</f>
        <v>111988</v>
      </c>
      <c r="J85" s="7">
        <f>VLOOKUP($A85,'[2]Sch Data'!$B:$BC,53,FALSE)</f>
        <v>288906</v>
      </c>
      <c r="K85" s="7">
        <f>VLOOKUP($A85,'[2]Sch Data'!$B:$BC,54,FALSE)</f>
        <v>13000</v>
      </c>
      <c r="L85" s="42"/>
      <c r="M85" s="45">
        <f>VLOOKUP(A85,'[3]School Balances'!$A:$I,7,FALSE)</f>
        <v>438078.0700000003</v>
      </c>
      <c r="N85" s="46">
        <f t="shared" si="2"/>
        <v>0</v>
      </c>
      <c r="Q85" s="48"/>
    </row>
    <row r="86" spans="1:17" outlineLevel="1" x14ac:dyDescent="0.35">
      <c r="A86" s="37">
        <v>4698</v>
      </c>
      <c r="B86" s="38">
        <v>3029</v>
      </c>
      <c r="C86" s="39" t="s">
        <v>101</v>
      </c>
      <c r="D86" s="7">
        <f>VLOOKUP(A86,'[2]Summary of Checks'!$A:$AK,35,FALSE)</f>
        <v>97100.920000000391</v>
      </c>
      <c r="E86" s="7">
        <f>VLOOKUP($A86,'[2]Sch Data'!$B:$BC,48,FALSE)</f>
        <v>0</v>
      </c>
      <c r="F86" s="7">
        <f>VLOOKUP($A86,'[2]Sch Data'!$B:$BC,49,FALSE)</f>
        <v>0</v>
      </c>
      <c r="G86" s="7">
        <f>VLOOKUP($A86,'[2]Sch Data'!$B:$BC,50,FALSE)</f>
        <v>6070</v>
      </c>
      <c r="H86" s="7">
        <f>VLOOKUP($A86,'[2]Sch Data'!$B:$BC,51,FALSE)</f>
        <v>0</v>
      </c>
      <c r="I86" s="7">
        <f>VLOOKUP($A86,'[2]Sch Data'!$B:$BC,52,FALSE)</f>
        <v>44994</v>
      </c>
      <c r="J86" s="7">
        <f>VLOOKUP($A86,'[2]Sch Data'!$B:$BC,53,FALSE)</f>
        <v>36037</v>
      </c>
      <c r="K86" s="7">
        <f>VLOOKUP($A86,'[2]Sch Data'!$B:$BC,54,FALSE)</f>
        <v>10000</v>
      </c>
      <c r="L86" s="42"/>
      <c r="M86" s="45">
        <f>VLOOKUP(A86,'[3]School Balances'!$A:$I,7,FALSE)</f>
        <v>97100.920000000391</v>
      </c>
      <c r="N86" s="46">
        <f t="shared" si="2"/>
        <v>0</v>
      </c>
      <c r="Q86" s="48"/>
    </row>
    <row r="87" spans="1:17" outlineLevel="1" x14ac:dyDescent="0.35">
      <c r="A87" s="37">
        <v>2912</v>
      </c>
      <c r="B87" s="38">
        <v>2740</v>
      </c>
      <c r="C87" s="39" t="s">
        <v>102</v>
      </c>
      <c r="D87" s="7">
        <f>VLOOKUP(A87,'[2]Summary of Checks'!$A:$AK,35,FALSE)</f>
        <v>247858.01999999932</v>
      </c>
      <c r="E87" s="7">
        <f>VLOOKUP($A87,'[2]Sch Data'!$B:$BC,48,FALSE)</f>
        <v>49790</v>
      </c>
      <c r="F87" s="7">
        <f>VLOOKUP($A87,'[2]Sch Data'!$B:$BC,49,FALSE)</f>
        <v>2500</v>
      </c>
      <c r="G87" s="7">
        <f>VLOOKUP($A87,'[2]Sch Data'!$B:$BC,50,FALSE)</f>
        <v>8923</v>
      </c>
      <c r="H87" s="7">
        <f>VLOOKUP($A87,'[2]Sch Data'!$B:$BC,51,FALSE)</f>
        <v>2500</v>
      </c>
      <c r="I87" s="7">
        <f>VLOOKUP($A87,'[2]Sch Data'!$B:$BC,52,FALSE)</f>
        <v>62500</v>
      </c>
      <c r="J87" s="7">
        <f>VLOOKUP($A87,'[2]Sch Data'!$B:$BC,53,FALSE)</f>
        <v>119145</v>
      </c>
      <c r="K87" s="7">
        <f>VLOOKUP($A87,'[2]Sch Data'!$B:$BC,54,FALSE)</f>
        <v>2500</v>
      </c>
      <c r="L87" s="42"/>
      <c r="M87" s="45">
        <f>VLOOKUP(A87,'[3]School Balances'!$A:$I,7,FALSE)</f>
        <v>247858.02000000002</v>
      </c>
      <c r="N87" s="46">
        <f t="shared" si="2"/>
        <v>-6.9849193096160889E-10</v>
      </c>
      <c r="Q87" s="48"/>
    </row>
    <row r="88" spans="1:17" outlineLevel="1" x14ac:dyDescent="0.35">
      <c r="A88" s="37">
        <v>3234</v>
      </c>
      <c r="B88" s="38">
        <v>2090</v>
      </c>
      <c r="C88" s="39" t="s">
        <v>103</v>
      </c>
      <c r="D88" s="7">
        <f>VLOOKUP(A88,'[2]Summary of Checks'!$A:$AK,35,FALSE)</f>
        <v>54384.80999999959</v>
      </c>
      <c r="E88" s="7">
        <f>VLOOKUP($A88,'[2]Sch Data'!$B:$BC,48,FALSE)</f>
        <v>0</v>
      </c>
      <c r="F88" s="7">
        <f>VLOOKUP($A88,'[2]Sch Data'!$B:$BC,49,FALSE)</f>
        <v>0</v>
      </c>
      <c r="G88" s="7">
        <f>VLOOKUP($A88,'[2]Sch Data'!$B:$BC,50,FALSE)</f>
        <v>0</v>
      </c>
      <c r="H88" s="7">
        <f>VLOOKUP($A88,'[2]Sch Data'!$B:$BC,51,FALSE)</f>
        <v>0</v>
      </c>
      <c r="I88" s="7">
        <f>VLOOKUP($A88,'[2]Sch Data'!$B:$BC,52,FALSE)</f>
        <v>51728</v>
      </c>
      <c r="J88" s="7">
        <f>VLOOKUP($A88,'[2]Sch Data'!$B:$BC,53,FALSE)</f>
        <v>0</v>
      </c>
      <c r="K88" s="7">
        <f>VLOOKUP($A88,'[2]Sch Data'!$B:$BC,54,FALSE)</f>
        <v>2657</v>
      </c>
      <c r="L88" s="42"/>
      <c r="M88" s="45">
        <f>VLOOKUP(A88,'[3]School Balances'!$A:$I,7,FALSE)</f>
        <v>54384.810000000056</v>
      </c>
      <c r="N88" s="46">
        <f t="shared" si="2"/>
        <v>-4.6566128730773926E-10</v>
      </c>
      <c r="Q88" s="48"/>
    </row>
    <row r="89" spans="1:17" outlineLevel="1" x14ac:dyDescent="0.35">
      <c r="A89" s="37">
        <v>2944</v>
      </c>
      <c r="B89" s="38">
        <v>2500</v>
      </c>
      <c r="C89" s="39" t="s">
        <v>104</v>
      </c>
      <c r="D89" s="7">
        <f>VLOOKUP(A89,'[2]Summary of Checks'!$A:$AK,35,FALSE)</f>
        <v>138081.25999999989</v>
      </c>
      <c r="E89" s="7">
        <f>VLOOKUP($A89,'[2]Sch Data'!$B:$BC,48,FALSE)</f>
        <v>0</v>
      </c>
      <c r="F89" s="7">
        <f>VLOOKUP($A89,'[2]Sch Data'!$B:$BC,49,FALSE)</f>
        <v>0</v>
      </c>
      <c r="G89" s="7">
        <f>VLOOKUP($A89,'[2]Sch Data'!$B:$BC,50,FALSE)</f>
        <v>3419</v>
      </c>
      <c r="H89" s="7">
        <f>VLOOKUP($A89,'[2]Sch Data'!$B:$BC,51,FALSE)</f>
        <v>0</v>
      </c>
      <c r="I89" s="7">
        <f>VLOOKUP($A89,'[2]Sch Data'!$B:$BC,52,FALSE)</f>
        <v>35304</v>
      </c>
      <c r="J89" s="7">
        <f>VLOOKUP($A89,'[2]Sch Data'!$B:$BC,53,FALSE)</f>
        <v>89358</v>
      </c>
      <c r="K89" s="7">
        <f>VLOOKUP($A89,'[2]Sch Data'!$B:$BC,54,FALSE)</f>
        <v>10000</v>
      </c>
      <c r="L89" s="42"/>
      <c r="M89" s="45">
        <f>VLOOKUP(A89,'[3]School Balances'!$A:$I,7,FALSE)</f>
        <v>138081.26000000024</v>
      </c>
      <c r="N89" s="46">
        <f t="shared" si="2"/>
        <v>-3.4924596548080444E-10</v>
      </c>
      <c r="Q89" s="48"/>
    </row>
    <row r="90" spans="1:17" outlineLevel="1" x14ac:dyDescent="0.35">
      <c r="A90" s="40">
        <v>1776</v>
      </c>
      <c r="B90" s="38">
        <v>5216</v>
      </c>
      <c r="C90" s="39" t="s">
        <v>106</v>
      </c>
      <c r="D90" s="7">
        <f>VLOOKUP(A90,'[2]Summary of Checks'!$A:$AK,35,FALSE)</f>
        <v>406805.93000000017</v>
      </c>
      <c r="E90" s="7">
        <f>VLOOKUP($A90,'[2]Sch Data'!$B:$BC,48,FALSE)</f>
        <v>0</v>
      </c>
      <c r="F90" s="7">
        <f>VLOOKUP($A90,'[2]Sch Data'!$B:$BC,49,FALSE)</f>
        <v>0</v>
      </c>
      <c r="G90" s="7">
        <f>VLOOKUP($A90,'[2]Sch Data'!$B:$BC,50,FALSE)</f>
        <v>0</v>
      </c>
      <c r="H90" s="7">
        <f>VLOOKUP($A90,'[2]Sch Data'!$B:$BC,51,FALSE)</f>
        <v>0</v>
      </c>
      <c r="I90" s="7">
        <f>VLOOKUP($A90,'[2]Sch Data'!$B:$BC,52,FALSE)</f>
        <v>25200</v>
      </c>
      <c r="J90" s="7">
        <f>VLOOKUP($A90,'[2]Sch Data'!$B:$BC,53,FALSE)</f>
        <v>381606</v>
      </c>
      <c r="K90" s="7">
        <f>VLOOKUP($A90,'[2]Sch Data'!$B:$BC,54,FALSE)</f>
        <v>0</v>
      </c>
      <c r="L90" s="42"/>
      <c r="M90" s="45">
        <f>VLOOKUP(A90,'[3]School Balances'!$A:$I,7,FALSE)</f>
        <v>406805.93000000017</v>
      </c>
      <c r="N90" s="46">
        <f t="shared" si="2"/>
        <v>0</v>
      </c>
      <c r="Q90" s="48"/>
    </row>
    <row r="91" spans="1:17" outlineLevel="1" x14ac:dyDescent="0.35">
      <c r="A91" s="37">
        <v>1417</v>
      </c>
      <c r="B91" s="38">
        <v>2013</v>
      </c>
      <c r="C91" s="39" t="s">
        <v>107</v>
      </c>
      <c r="D91" s="7">
        <f>VLOOKUP(A91,'[2]Summary of Checks'!$A:$AK,35,FALSE)</f>
        <v>72500.999999999534</v>
      </c>
      <c r="E91" s="7">
        <f>VLOOKUP($A91,'[2]Sch Data'!$B:$BC,48,FALSE)</f>
        <v>0</v>
      </c>
      <c r="F91" s="7">
        <f>VLOOKUP($A91,'[2]Sch Data'!$B:$BC,49,FALSE)</f>
        <v>0</v>
      </c>
      <c r="G91" s="7">
        <f>VLOOKUP($A91,'[2]Sch Data'!$B:$BC,50,FALSE)</f>
        <v>3000</v>
      </c>
      <c r="H91" s="7">
        <f>VLOOKUP($A91,'[2]Sch Data'!$B:$BC,51,FALSE)</f>
        <v>0</v>
      </c>
      <c r="I91" s="7">
        <f>VLOOKUP($A91,'[2]Sch Data'!$B:$BC,52,FALSE)</f>
        <v>0</v>
      </c>
      <c r="J91" s="7">
        <f>VLOOKUP($A91,'[2]Sch Data'!$B:$BC,53,FALSE)</f>
        <v>0</v>
      </c>
      <c r="K91" s="7">
        <f>VLOOKUP($A91,'[2]Sch Data'!$B:$BC,54,FALSE)</f>
        <v>69501</v>
      </c>
      <c r="L91" s="42"/>
      <c r="M91" s="45">
        <f>VLOOKUP(A91,'[3]School Balances'!$A:$I,7,FALSE)</f>
        <v>72500.999999999534</v>
      </c>
      <c r="N91" s="46">
        <f t="shared" si="2"/>
        <v>0</v>
      </c>
      <c r="Q91" s="48"/>
    </row>
    <row r="92" spans="1:17" outlineLevel="1" x14ac:dyDescent="0.35">
      <c r="A92" s="37">
        <v>3788</v>
      </c>
      <c r="B92" s="38">
        <v>2521</v>
      </c>
      <c r="C92" s="39" t="s">
        <v>108</v>
      </c>
      <c r="D92" s="7">
        <f>VLOOKUP(A92,'[2]Summary of Checks'!$A:$AK,35,FALSE)</f>
        <v>137460.39999999967</v>
      </c>
      <c r="E92" s="7">
        <f>VLOOKUP($A92,'[2]Sch Data'!$B:$BC,48,FALSE)</f>
        <v>0</v>
      </c>
      <c r="F92" s="7">
        <f>VLOOKUP($A92,'[2]Sch Data'!$B:$BC,49,FALSE)</f>
        <v>0</v>
      </c>
      <c r="G92" s="7">
        <f>VLOOKUP($A92,'[2]Sch Data'!$B:$BC,50,FALSE)</f>
        <v>0</v>
      </c>
      <c r="H92" s="7">
        <f>VLOOKUP($A92,'[2]Sch Data'!$B:$BC,51,FALSE)</f>
        <v>0</v>
      </c>
      <c r="I92" s="7">
        <f>VLOOKUP($A92,'[2]Sch Data'!$B:$BC,52,FALSE)</f>
        <v>137460</v>
      </c>
      <c r="J92" s="7">
        <f>VLOOKUP($A92,'[2]Sch Data'!$B:$BC,53,FALSE)</f>
        <v>0</v>
      </c>
      <c r="K92" s="7">
        <f>VLOOKUP($A92,'[2]Sch Data'!$B:$BC,54,FALSE)</f>
        <v>0</v>
      </c>
      <c r="L92" s="42"/>
      <c r="M92" s="45">
        <f>VLOOKUP(A92,'[3]School Balances'!$A:$I,7,FALSE)</f>
        <v>137460.39999999967</v>
      </c>
      <c r="N92" s="46">
        <f t="shared" si="2"/>
        <v>0</v>
      </c>
      <c r="Q92" s="48"/>
    </row>
    <row r="93" spans="1:17" outlineLevel="1" x14ac:dyDescent="0.35">
      <c r="A93" s="37">
        <v>2682</v>
      </c>
      <c r="B93" s="38">
        <v>3006</v>
      </c>
      <c r="C93" s="39" t="s">
        <v>109</v>
      </c>
      <c r="D93" s="7">
        <f>VLOOKUP(A93,'[2]Summary of Checks'!$A:$AK,35,FALSE)</f>
        <v>189219.52000000002</v>
      </c>
      <c r="E93" s="7">
        <f>VLOOKUP($A93,'[2]Sch Data'!$B:$BC,48,FALSE)</f>
        <v>0</v>
      </c>
      <c r="F93" s="7">
        <f>VLOOKUP($A93,'[2]Sch Data'!$B:$BC,49,FALSE)</f>
        <v>0</v>
      </c>
      <c r="G93" s="7">
        <f>VLOOKUP($A93,'[2]Sch Data'!$B:$BC,50,FALSE)</f>
        <v>0</v>
      </c>
      <c r="H93" s="7">
        <f>VLOOKUP($A93,'[2]Sch Data'!$B:$BC,51,FALSE)</f>
        <v>0</v>
      </c>
      <c r="I93" s="7">
        <f>VLOOKUP($A93,'[2]Sch Data'!$B:$BC,52,FALSE)</f>
        <v>90996</v>
      </c>
      <c r="J93" s="7">
        <f>VLOOKUP($A93,'[2]Sch Data'!$B:$BC,53,FALSE)</f>
        <v>0</v>
      </c>
      <c r="K93" s="7">
        <f>VLOOKUP($A93,'[2]Sch Data'!$B:$BC,54,FALSE)</f>
        <v>98224</v>
      </c>
      <c r="L93" s="42"/>
      <c r="M93" s="45">
        <f>VLOOKUP(A93,'[3]School Balances'!$A:$I,7,FALSE)</f>
        <v>189219.51999999979</v>
      </c>
      <c r="N93" s="46">
        <f t="shared" si="2"/>
        <v>2.3283064365386963E-10</v>
      </c>
      <c r="Q93" s="48"/>
    </row>
    <row r="94" spans="1:17" outlineLevel="1" x14ac:dyDescent="0.35">
      <c r="A94" s="40">
        <v>4824</v>
      </c>
      <c r="B94" s="38">
        <v>5276</v>
      </c>
      <c r="C94" s="39" t="s">
        <v>110</v>
      </c>
      <c r="D94" s="7">
        <f>VLOOKUP(A94,'[2]Summary of Checks'!$A:$AK,35,FALSE)</f>
        <v>344518.55999999959</v>
      </c>
      <c r="E94" s="7">
        <f>VLOOKUP($A94,'[2]Sch Data'!$B:$BC,48,FALSE)</f>
        <v>0</v>
      </c>
      <c r="F94" s="7">
        <f>VLOOKUP($A94,'[2]Sch Data'!$B:$BC,49,FALSE)</f>
        <v>0</v>
      </c>
      <c r="G94" s="7">
        <f>VLOOKUP($A94,'[2]Sch Data'!$B:$BC,50,FALSE)</f>
        <v>51249</v>
      </c>
      <c r="H94" s="7">
        <f>VLOOKUP($A94,'[2]Sch Data'!$B:$BC,51,FALSE)</f>
        <v>0</v>
      </c>
      <c r="I94" s="7">
        <f>VLOOKUP($A94,'[2]Sch Data'!$B:$BC,52,FALSE)</f>
        <v>92253</v>
      </c>
      <c r="J94" s="7">
        <f>VLOOKUP($A94,'[2]Sch Data'!$B:$BC,53,FALSE)</f>
        <v>187017</v>
      </c>
      <c r="K94" s="7">
        <f>VLOOKUP($A94,'[2]Sch Data'!$B:$BC,54,FALSE)</f>
        <v>14000</v>
      </c>
      <c r="L94" s="42"/>
      <c r="M94" s="45">
        <f>VLOOKUP(A94,'[3]School Balances'!$A:$I,7,FALSE)</f>
        <v>344518.56000000029</v>
      </c>
      <c r="N94" s="46">
        <f t="shared" si="2"/>
        <v>-6.9849193096160889E-10</v>
      </c>
      <c r="Q94" s="48"/>
    </row>
    <row r="95" spans="1:17" outlineLevel="1" x14ac:dyDescent="0.35">
      <c r="A95" s="37">
        <v>3064</v>
      </c>
      <c r="B95" s="38">
        <v>3422</v>
      </c>
      <c r="C95" s="39" t="s">
        <v>113</v>
      </c>
      <c r="D95" s="7">
        <f>VLOOKUP(A95,'[2]Summary of Checks'!$A:$AK,35,FALSE)</f>
        <v>97613.690000000177</v>
      </c>
      <c r="E95" s="7">
        <f>VLOOKUP($A95,'[2]Sch Data'!$B:$BC,48,FALSE)</f>
        <v>0</v>
      </c>
      <c r="F95" s="7">
        <f>VLOOKUP($A95,'[2]Sch Data'!$B:$BC,49,FALSE)</f>
        <v>0</v>
      </c>
      <c r="G95" s="7">
        <f>VLOOKUP($A95,'[2]Sch Data'!$B:$BC,50,FALSE)</f>
        <v>2824</v>
      </c>
      <c r="H95" s="7">
        <f>VLOOKUP($A95,'[2]Sch Data'!$B:$BC,51,FALSE)</f>
        <v>2500</v>
      </c>
      <c r="I95" s="7">
        <f>VLOOKUP($A95,'[2]Sch Data'!$B:$BC,52,FALSE)</f>
        <v>10908</v>
      </c>
      <c r="J95" s="7">
        <f>VLOOKUP($A95,'[2]Sch Data'!$B:$BC,53,FALSE)</f>
        <v>74896</v>
      </c>
      <c r="K95" s="7">
        <f>VLOOKUP($A95,'[2]Sch Data'!$B:$BC,54,FALSE)</f>
        <v>6486</v>
      </c>
      <c r="L95" s="42"/>
      <c r="M95" s="45">
        <f>VLOOKUP(A95,'[3]School Balances'!$A:$I,7,FALSE)</f>
        <v>97613.689999999944</v>
      </c>
      <c r="N95" s="46">
        <f t="shared" si="2"/>
        <v>2.3283064365386963E-10</v>
      </c>
      <c r="Q95" s="48"/>
    </row>
    <row r="96" spans="1:17" outlineLevel="1" x14ac:dyDescent="0.35">
      <c r="A96" s="37">
        <v>1372</v>
      </c>
      <c r="B96" s="38">
        <v>2300</v>
      </c>
      <c r="C96" s="39" t="s">
        <v>114</v>
      </c>
      <c r="D96" s="7">
        <f>VLOOKUP(A96,'[2]Summary of Checks'!$A:$AK,35,FALSE)</f>
        <v>163328.70000000112</v>
      </c>
      <c r="E96" s="7">
        <f>VLOOKUP($A96,'[2]Sch Data'!$B:$BC,48,FALSE)</f>
        <v>0</v>
      </c>
      <c r="F96" s="7">
        <f>VLOOKUP($A96,'[2]Sch Data'!$B:$BC,49,FALSE)</f>
        <v>0</v>
      </c>
      <c r="G96" s="7">
        <f>VLOOKUP($A96,'[2]Sch Data'!$B:$BC,50,FALSE)</f>
        <v>0</v>
      </c>
      <c r="H96" s="7">
        <f>VLOOKUP($A96,'[2]Sch Data'!$B:$BC,51,FALSE)</f>
        <v>0</v>
      </c>
      <c r="I96" s="7">
        <f>VLOOKUP($A96,'[2]Sch Data'!$B:$BC,52,FALSE)</f>
        <v>163329</v>
      </c>
      <c r="J96" s="7">
        <f>VLOOKUP($A96,'[2]Sch Data'!$B:$BC,53,FALSE)</f>
        <v>0</v>
      </c>
      <c r="K96" s="7">
        <f>VLOOKUP($A96,'[2]Sch Data'!$B:$BC,54,FALSE)</f>
        <v>0</v>
      </c>
      <c r="L96" s="42"/>
      <c r="M96" s="45">
        <f>VLOOKUP(A96,'[3]School Balances'!$A:$I,7,FALSE)</f>
        <v>163328.69999999972</v>
      </c>
      <c r="N96" s="46">
        <f t="shared" si="2"/>
        <v>1.3969838619232178E-9</v>
      </c>
      <c r="Q96" s="48"/>
    </row>
    <row r="97" spans="1:17" outlineLevel="1" x14ac:dyDescent="0.35">
      <c r="A97" s="37">
        <v>1832</v>
      </c>
      <c r="B97" s="38">
        <v>3001</v>
      </c>
      <c r="C97" s="39" t="s">
        <v>117</v>
      </c>
      <c r="D97" s="7">
        <f>VLOOKUP(A97,'[2]Summary of Checks'!$A:$AK,35,FALSE)</f>
        <v>132861.54999999999</v>
      </c>
      <c r="E97" s="7">
        <f>VLOOKUP($A97,'[2]Sch Data'!$B:$BC,48,FALSE)</f>
        <v>0</v>
      </c>
      <c r="F97" s="7">
        <f>VLOOKUP($A97,'[2]Sch Data'!$B:$BC,49,FALSE)</f>
        <v>0</v>
      </c>
      <c r="G97" s="7">
        <f>VLOOKUP($A97,'[2]Sch Data'!$B:$BC,50,FALSE)</f>
        <v>0</v>
      </c>
      <c r="H97" s="7">
        <f>VLOOKUP($A97,'[2]Sch Data'!$B:$BC,51,FALSE)</f>
        <v>0</v>
      </c>
      <c r="I97" s="7">
        <f>VLOOKUP($A97,'[2]Sch Data'!$B:$BC,52,FALSE)</f>
        <v>115689</v>
      </c>
      <c r="J97" s="7">
        <f>VLOOKUP($A97,'[2]Sch Data'!$B:$BC,53,FALSE)</f>
        <v>17173</v>
      </c>
      <c r="K97" s="7">
        <f>VLOOKUP($A97,'[2]Sch Data'!$B:$BC,54,FALSE)</f>
        <v>0</v>
      </c>
      <c r="L97" s="42"/>
      <c r="M97" s="45">
        <f>VLOOKUP(A97,'[3]School Balances'!$A:$I,7,FALSE)</f>
        <v>132861.55000000005</v>
      </c>
      <c r="N97" s="46">
        <f t="shared" si="2"/>
        <v>0</v>
      </c>
      <c r="Q97" s="48"/>
    </row>
    <row r="98" spans="1:17" outlineLevel="1" x14ac:dyDescent="0.35">
      <c r="A98" s="37">
        <v>1836</v>
      </c>
      <c r="B98" s="38">
        <v>2017</v>
      </c>
      <c r="C98" s="39" t="s">
        <v>118</v>
      </c>
      <c r="D98" s="7">
        <f>VLOOKUP(A98,'[2]Summary of Checks'!$A:$AK,35,FALSE)</f>
        <v>9317.6599999996834</v>
      </c>
      <c r="E98" s="7">
        <f>VLOOKUP($A98,'[2]Sch Data'!$B:$BC,48,FALSE)</f>
        <v>4936</v>
      </c>
      <c r="F98" s="7">
        <f>VLOOKUP($A98,'[2]Sch Data'!$B:$BC,49,FALSE)</f>
        <v>0</v>
      </c>
      <c r="G98" s="7">
        <f>VLOOKUP($A98,'[2]Sch Data'!$B:$BC,50,FALSE)</f>
        <v>1602</v>
      </c>
      <c r="H98" s="7">
        <f>VLOOKUP($A98,'[2]Sch Data'!$B:$BC,51,FALSE)</f>
        <v>0</v>
      </c>
      <c r="I98" s="7">
        <f>VLOOKUP($A98,'[2]Sch Data'!$B:$BC,52,FALSE)</f>
        <v>0</v>
      </c>
      <c r="J98" s="7">
        <f>VLOOKUP($A98,'[2]Sch Data'!$B:$BC,53,FALSE)</f>
        <v>0</v>
      </c>
      <c r="K98" s="7">
        <f>VLOOKUP($A98,'[2]Sch Data'!$B:$BC,54,FALSE)</f>
        <v>2780</v>
      </c>
      <c r="L98" s="42"/>
      <c r="M98" s="45">
        <f>VLOOKUP(A98,'[3]School Balances'!$A:$I,7,FALSE)</f>
        <v>9317.6599999999162</v>
      </c>
      <c r="N98" s="46">
        <f t="shared" si="2"/>
        <v>-2.3283064365386963E-10</v>
      </c>
      <c r="Q98" s="48"/>
    </row>
    <row r="99" spans="1:17" outlineLevel="1" x14ac:dyDescent="0.35">
      <c r="A99" s="40">
        <v>1122</v>
      </c>
      <c r="B99" s="38">
        <v>5228</v>
      </c>
      <c r="C99" s="39" t="s">
        <v>119</v>
      </c>
      <c r="D99" s="7">
        <f>VLOOKUP(A99,'[2]Summary of Checks'!$A:$AK,35,FALSE)</f>
        <v>495375.32000000076</v>
      </c>
      <c r="E99" s="7">
        <f>VLOOKUP($A99,'[2]Sch Data'!$B:$BC,48,FALSE)</f>
        <v>0</v>
      </c>
      <c r="F99" s="7">
        <f>VLOOKUP($A99,'[2]Sch Data'!$B:$BC,49,FALSE)</f>
        <v>0</v>
      </c>
      <c r="G99" s="7">
        <f>VLOOKUP($A99,'[2]Sch Data'!$B:$BC,50,FALSE)</f>
        <v>0</v>
      </c>
      <c r="H99" s="7">
        <f>VLOOKUP($A99,'[2]Sch Data'!$B:$BC,51,FALSE)</f>
        <v>0</v>
      </c>
      <c r="I99" s="7">
        <f>VLOOKUP($A99,'[2]Sch Data'!$B:$BC,52,FALSE)</f>
        <v>295082</v>
      </c>
      <c r="J99" s="7">
        <f>VLOOKUP($A99,'[2]Sch Data'!$B:$BC,53,FALSE)</f>
        <v>0</v>
      </c>
      <c r="K99" s="7">
        <f>VLOOKUP($A99,'[2]Sch Data'!$B:$BC,54,FALSE)</f>
        <v>200293</v>
      </c>
      <c r="L99" s="42"/>
      <c r="M99" s="45">
        <f>VLOOKUP(A99,'[3]School Balances'!$A:$I,7,FALSE)</f>
        <v>495375.31999999983</v>
      </c>
      <c r="N99" s="46">
        <f t="shared" si="2"/>
        <v>9.3132257461547852E-10</v>
      </c>
      <c r="Q99" s="48"/>
    </row>
    <row r="100" spans="1:17" outlineLevel="1" x14ac:dyDescent="0.35">
      <c r="A100" s="37">
        <v>3216</v>
      </c>
      <c r="B100" s="38">
        <v>2039</v>
      </c>
      <c r="C100" s="39" t="s">
        <v>121</v>
      </c>
      <c r="D100" s="7">
        <f>VLOOKUP(A100,'[2]Summary of Checks'!$A:$AK,35,FALSE)</f>
        <v>6609.3800000000047</v>
      </c>
      <c r="E100" s="7">
        <f>VLOOKUP($A100,'[2]Sch Data'!$B:$BC,48,FALSE)</f>
        <v>0</v>
      </c>
      <c r="F100" s="7">
        <f>VLOOKUP($A100,'[2]Sch Data'!$B:$BC,49,FALSE)</f>
        <v>0</v>
      </c>
      <c r="G100" s="7">
        <f>VLOOKUP($A100,'[2]Sch Data'!$B:$BC,50,FALSE)</f>
        <v>0</v>
      </c>
      <c r="H100" s="7">
        <f>VLOOKUP($A100,'[2]Sch Data'!$B:$BC,51,FALSE)</f>
        <v>0</v>
      </c>
      <c r="I100" s="7">
        <f>VLOOKUP($A100,'[2]Sch Data'!$B:$BC,52,FALSE)</f>
        <v>0</v>
      </c>
      <c r="J100" s="7">
        <f>VLOOKUP($A100,'[2]Sch Data'!$B:$BC,53,FALSE)</f>
        <v>0</v>
      </c>
      <c r="K100" s="7">
        <f>VLOOKUP($A100,'[2]Sch Data'!$B:$BC,54,FALSE)</f>
        <v>6609</v>
      </c>
      <c r="L100" s="42"/>
      <c r="M100" s="45">
        <f>VLOOKUP(A100,'[3]School Balances'!$A:$I,7,FALSE)</f>
        <v>6609.3800000000047</v>
      </c>
      <c r="N100" s="46">
        <f t="shared" si="2"/>
        <v>0</v>
      </c>
      <c r="Q100" s="48"/>
    </row>
    <row r="101" spans="1:17" outlineLevel="1" x14ac:dyDescent="0.35">
      <c r="A101" s="40">
        <v>3232</v>
      </c>
      <c r="B101" s="38">
        <v>5257</v>
      </c>
      <c r="C101" s="39" t="s">
        <v>122</v>
      </c>
      <c r="D101" s="7">
        <f>VLOOKUP(A101,'[2]Summary of Checks'!$A:$AK,35,FALSE)</f>
        <v>210048.8899999999</v>
      </c>
      <c r="E101" s="7">
        <f>VLOOKUP($A101,'[2]Sch Data'!$B:$BC,48,FALSE)</f>
        <v>0</v>
      </c>
      <c r="F101" s="7">
        <f>VLOOKUP($A101,'[2]Sch Data'!$B:$BC,49,FALSE)</f>
        <v>0</v>
      </c>
      <c r="G101" s="7">
        <f>VLOOKUP($A101,'[2]Sch Data'!$B:$BC,50,FALSE)</f>
        <v>4384</v>
      </c>
      <c r="H101" s="7">
        <f>VLOOKUP($A101,'[2]Sch Data'!$B:$BC,51,FALSE)</f>
        <v>0</v>
      </c>
      <c r="I101" s="7">
        <f>VLOOKUP($A101,'[2]Sch Data'!$B:$BC,52,FALSE)</f>
        <v>104809</v>
      </c>
      <c r="J101" s="7">
        <f>VLOOKUP($A101,'[2]Sch Data'!$B:$BC,53,FALSE)</f>
        <v>100856</v>
      </c>
      <c r="K101" s="7">
        <f>VLOOKUP($A101,'[2]Sch Data'!$B:$BC,54,FALSE)</f>
        <v>0</v>
      </c>
      <c r="L101" s="42"/>
      <c r="M101" s="45">
        <f>VLOOKUP(A101,'[3]School Balances'!$A:$I,7,FALSE)</f>
        <v>210048.89000000036</v>
      </c>
      <c r="N101" s="46">
        <f t="shared" si="2"/>
        <v>-4.6566128730773926E-10</v>
      </c>
      <c r="Q101" s="48"/>
    </row>
    <row r="102" spans="1:17" outlineLevel="1" x14ac:dyDescent="0.35">
      <c r="A102" s="37">
        <v>3246</v>
      </c>
      <c r="B102" s="38">
        <v>3026</v>
      </c>
      <c r="C102" s="39" t="s">
        <v>123</v>
      </c>
      <c r="D102" s="7">
        <f>VLOOKUP(A102,'[2]Summary of Checks'!$A:$AK,35,FALSE)</f>
        <v>122374.71999999997</v>
      </c>
      <c r="E102" s="7">
        <f>VLOOKUP($A102,'[2]Sch Data'!$B:$BC,48,FALSE)</f>
        <v>0</v>
      </c>
      <c r="F102" s="7">
        <f>VLOOKUP($A102,'[2]Sch Data'!$B:$BC,49,FALSE)</f>
        <v>0</v>
      </c>
      <c r="G102" s="7">
        <f>VLOOKUP($A102,'[2]Sch Data'!$B:$BC,50,FALSE)</f>
        <v>0</v>
      </c>
      <c r="H102" s="7">
        <f>VLOOKUP($A102,'[2]Sch Data'!$B:$BC,51,FALSE)</f>
        <v>0</v>
      </c>
      <c r="I102" s="7">
        <f>VLOOKUP($A102,'[2]Sch Data'!$B:$BC,52,FALSE)</f>
        <v>87271</v>
      </c>
      <c r="J102" s="7">
        <f>VLOOKUP($A102,'[2]Sch Data'!$B:$BC,53,FALSE)</f>
        <v>0</v>
      </c>
      <c r="K102" s="7">
        <f>VLOOKUP($A102,'[2]Sch Data'!$B:$BC,54,FALSE)</f>
        <v>35104</v>
      </c>
      <c r="L102" s="42"/>
      <c r="M102" s="45">
        <f>VLOOKUP(A102,'[3]School Balances'!$A:$I,7,FALSE)</f>
        <v>122374.71999999997</v>
      </c>
      <c r="N102" s="46">
        <f t="shared" si="2"/>
        <v>0</v>
      </c>
      <c r="Q102" s="48"/>
    </row>
    <row r="103" spans="1:17" outlineLevel="1" x14ac:dyDescent="0.35">
      <c r="A103" s="40">
        <v>4656</v>
      </c>
      <c r="B103" s="38">
        <v>5242</v>
      </c>
      <c r="C103" s="39" t="s">
        <v>124</v>
      </c>
      <c r="D103" s="7">
        <f>VLOOKUP(A103,'[2]Summary of Checks'!$A:$AK,35,FALSE)</f>
        <v>113782.73000000045</v>
      </c>
      <c r="E103" s="7">
        <f>VLOOKUP($A103,'[2]Sch Data'!$B:$BC,48,FALSE)</f>
        <v>0</v>
      </c>
      <c r="F103" s="7">
        <f>VLOOKUP($A103,'[2]Sch Data'!$B:$BC,49,FALSE)</f>
        <v>0</v>
      </c>
      <c r="G103" s="7">
        <f>VLOOKUP($A103,'[2]Sch Data'!$B:$BC,50,FALSE)</f>
        <v>0</v>
      </c>
      <c r="H103" s="7">
        <f>VLOOKUP($A103,'[2]Sch Data'!$B:$BC,51,FALSE)</f>
        <v>0</v>
      </c>
      <c r="I103" s="7">
        <f>VLOOKUP($A103,'[2]Sch Data'!$B:$BC,52,FALSE)</f>
        <v>113783</v>
      </c>
      <c r="J103" s="7">
        <f>VLOOKUP($A103,'[2]Sch Data'!$B:$BC,53,FALSE)</f>
        <v>0</v>
      </c>
      <c r="K103" s="7">
        <f>VLOOKUP($A103,'[2]Sch Data'!$B:$BC,54,FALSE)</f>
        <v>0</v>
      </c>
      <c r="L103" s="42"/>
      <c r="M103" s="45">
        <f>VLOOKUP(A103,'[3]School Balances'!$A:$I,7,FALSE)</f>
        <v>113782.72999999952</v>
      </c>
      <c r="N103" s="46">
        <f t="shared" si="2"/>
        <v>9.3132257461547852E-10</v>
      </c>
      <c r="Q103" s="48"/>
    </row>
    <row r="104" spans="1:17" outlineLevel="1" x14ac:dyDescent="0.35">
      <c r="A104" s="37">
        <v>1838</v>
      </c>
      <c r="B104" s="38">
        <v>2006</v>
      </c>
      <c r="C104" s="39" t="s">
        <v>125</v>
      </c>
      <c r="D104" s="7">
        <f>VLOOKUP(A104,'[2]Summary of Checks'!$A:$AK,35,FALSE)</f>
        <v>154865.51999999979</v>
      </c>
      <c r="E104" s="7">
        <f>VLOOKUP($A104,'[2]Sch Data'!$B:$BC,48,FALSE)</f>
        <v>0</v>
      </c>
      <c r="F104" s="7">
        <f>VLOOKUP($A104,'[2]Sch Data'!$B:$BC,49,FALSE)</f>
        <v>0</v>
      </c>
      <c r="G104" s="7">
        <f>VLOOKUP($A104,'[2]Sch Data'!$B:$BC,50,FALSE)</f>
        <v>0</v>
      </c>
      <c r="H104" s="7">
        <f>VLOOKUP($A104,'[2]Sch Data'!$B:$BC,51,FALSE)</f>
        <v>0</v>
      </c>
      <c r="I104" s="7">
        <f>VLOOKUP($A104,'[2]Sch Data'!$B:$BC,52,FALSE)</f>
        <v>32677</v>
      </c>
      <c r="J104" s="7">
        <f>VLOOKUP($A104,'[2]Sch Data'!$B:$BC,53,FALSE)</f>
        <v>102189</v>
      </c>
      <c r="K104" s="7">
        <f>VLOOKUP($A104,'[2]Sch Data'!$B:$BC,54,FALSE)</f>
        <v>20000</v>
      </c>
      <c r="L104" s="42"/>
      <c r="M104" s="45">
        <f>VLOOKUP(A104,'[3]School Balances'!$A:$I,7,FALSE)</f>
        <v>154865.52000000002</v>
      </c>
      <c r="N104" s="46">
        <f t="shared" si="2"/>
        <v>-2.3283064365386963E-10</v>
      </c>
      <c r="Q104" s="48"/>
    </row>
    <row r="105" spans="1:17" outlineLevel="1" x14ac:dyDescent="0.35">
      <c r="A105" s="37">
        <v>1734</v>
      </c>
      <c r="B105" s="38">
        <v>2647</v>
      </c>
      <c r="C105" s="39" t="s">
        <v>126</v>
      </c>
      <c r="D105" s="7">
        <f>VLOOKUP(A105,'[2]Summary of Checks'!$A:$AK,35,FALSE)</f>
        <v>173792.12999999989</v>
      </c>
      <c r="E105" s="7">
        <f>VLOOKUP($A105,'[2]Sch Data'!$B:$BC,48,FALSE)</f>
        <v>0</v>
      </c>
      <c r="F105" s="7">
        <f>VLOOKUP($A105,'[2]Sch Data'!$B:$BC,49,FALSE)</f>
        <v>20000</v>
      </c>
      <c r="G105" s="7">
        <f>VLOOKUP($A105,'[2]Sch Data'!$B:$BC,50,FALSE)</f>
        <v>0</v>
      </c>
      <c r="H105" s="7">
        <f>VLOOKUP($A105,'[2]Sch Data'!$B:$BC,51,FALSE)</f>
        <v>0</v>
      </c>
      <c r="I105" s="7">
        <f>VLOOKUP($A105,'[2]Sch Data'!$B:$BC,52,FALSE)</f>
        <v>93792</v>
      </c>
      <c r="J105" s="7">
        <f>VLOOKUP($A105,'[2]Sch Data'!$B:$BC,53,FALSE)</f>
        <v>50000</v>
      </c>
      <c r="K105" s="7">
        <f>VLOOKUP($A105,'[2]Sch Data'!$B:$BC,54,FALSE)</f>
        <v>10000</v>
      </c>
      <c r="L105" s="42"/>
      <c r="M105" s="45">
        <f>VLOOKUP(A105,'[3]School Balances'!$A:$I,7,FALSE)</f>
        <v>173792.13000000012</v>
      </c>
      <c r="N105" s="46">
        <f t="shared" si="2"/>
        <v>-2.3283064365386963E-10</v>
      </c>
      <c r="Q105" s="48"/>
    </row>
    <row r="106" spans="1:17" outlineLevel="1" x14ac:dyDescent="0.35">
      <c r="A106" s="37">
        <v>3262</v>
      </c>
      <c r="B106" s="38">
        <v>3610</v>
      </c>
      <c r="C106" s="39" t="s">
        <v>128</v>
      </c>
      <c r="D106" s="7">
        <f>VLOOKUP(A106,'[2]Summary of Checks'!$A:$AK,35,FALSE)</f>
        <v>37609.719999999972</v>
      </c>
      <c r="E106" s="7">
        <f>VLOOKUP($A106,'[2]Sch Data'!$B:$BC,48,FALSE)</f>
        <v>0</v>
      </c>
      <c r="F106" s="7">
        <f>VLOOKUP($A106,'[2]Sch Data'!$B:$BC,49,FALSE)</f>
        <v>0</v>
      </c>
      <c r="G106" s="7">
        <f>VLOOKUP($A106,'[2]Sch Data'!$B:$BC,50,FALSE)</f>
        <v>0</v>
      </c>
      <c r="H106" s="7">
        <f>VLOOKUP($A106,'[2]Sch Data'!$B:$BC,51,FALSE)</f>
        <v>0</v>
      </c>
      <c r="I106" s="7">
        <f>VLOOKUP($A106,'[2]Sch Data'!$B:$BC,52,FALSE)</f>
        <v>37610</v>
      </c>
      <c r="J106" s="7">
        <f>VLOOKUP($A106,'[2]Sch Data'!$B:$BC,53,FALSE)</f>
        <v>0</v>
      </c>
      <c r="K106" s="7">
        <f>VLOOKUP($A106,'[2]Sch Data'!$B:$BC,54,FALSE)</f>
        <v>0</v>
      </c>
      <c r="L106" s="42"/>
      <c r="M106" s="45">
        <f>VLOOKUP(A106,'[3]School Balances'!$A:$I,7,FALSE)</f>
        <v>37609.720000000088</v>
      </c>
      <c r="N106" s="46">
        <f t="shared" si="2"/>
        <v>-1.1641532182693481E-10</v>
      </c>
      <c r="Q106" s="48"/>
    </row>
    <row r="107" spans="1:17" outlineLevel="1" x14ac:dyDescent="0.35">
      <c r="A107" s="37">
        <v>3278</v>
      </c>
      <c r="B107" s="38">
        <v>3530</v>
      </c>
      <c r="C107" s="39" t="s">
        <v>129</v>
      </c>
      <c r="D107" s="7">
        <f>VLOOKUP(A107,'[2]Summary of Checks'!$A:$AK,35,FALSE)</f>
        <v>224667.21999999997</v>
      </c>
      <c r="E107" s="7">
        <f>VLOOKUP($A107,'[2]Sch Data'!$B:$BC,48,FALSE)</f>
        <v>0</v>
      </c>
      <c r="F107" s="7">
        <f>VLOOKUP($A107,'[2]Sch Data'!$B:$BC,49,FALSE)</f>
        <v>0</v>
      </c>
      <c r="G107" s="7">
        <f>VLOOKUP($A107,'[2]Sch Data'!$B:$BC,50,FALSE)</f>
        <v>0</v>
      </c>
      <c r="H107" s="7">
        <f>VLOOKUP($A107,'[2]Sch Data'!$B:$BC,51,FALSE)</f>
        <v>2441</v>
      </c>
      <c r="I107" s="7">
        <f>VLOOKUP($A107,'[2]Sch Data'!$B:$BC,52,FALSE)</f>
        <v>71392</v>
      </c>
      <c r="J107" s="7">
        <f>VLOOKUP($A107,'[2]Sch Data'!$B:$BC,53,FALSE)</f>
        <v>0</v>
      </c>
      <c r="K107" s="7">
        <f>VLOOKUP($A107,'[2]Sch Data'!$B:$BC,54,FALSE)</f>
        <v>150834</v>
      </c>
      <c r="L107" s="42"/>
      <c r="M107" s="45">
        <f>VLOOKUP(A107,'[3]School Balances'!$A:$I,7,FALSE)</f>
        <v>224667.21999999997</v>
      </c>
      <c r="N107" s="46">
        <f t="shared" si="2"/>
        <v>0</v>
      </c>
      <c r="Q107" s="48"/>
    </row>
    <row r="108" spans="1:17" outlineLevel="1" x14ac:dyDescent="0.35">
      <c r="A108" s="37">
        <v>2992</v>
      </c>
      <c r="B108" s="38">
        <v>2588</v>
      </c>
      <c r="C108" s="39" t="s">
        <v>130</v>
      </c>
      <c r="D108" s="7">
        <f>VLOOKUP(A108,'[2]Summary of Checks'!$A:$AK,35,FALSE)</f>
        <v>109772.89999999898</v>
      </c>
      <c r="E108" s="7">
        <f>VLOOKUP($A108,'[2]Sch Data'!$B:$BC,48,FALSE)</f>
        <v>0</v>
      </c>
      <c r="F108" s="7">
        <f>VLOOKUP($A108,'[2]Sch Data'!$B:$BC,49,FALSE)</f>
        <v>0</v>
      </c>
      <c r="G108" s="7">
        <f>VLOOKUP($A108,'[2]Sch Data'!$B:$BC,50,FALSE)</f>
        <v>0</v>
      </c>
      <c r="H108" s="7">
        <f>VLOOKUP($A108,'[2]Sch Data'!$B:$BC,51,FALSE)</f>
        <v>0</v>
      </c>
      <c r="I108" s="7">
        <f>VLOOKUP($A108,'[2]Sch Data'!$B:$BC,52,FALSE)</f>
        <v>109773</v>
      </c>
      <c r="J108" s="7">
        <f>VLOOKUP($A108,'[2]Sch Data'!$B:$BC,53,FALSE)</f>
        <v>0</v>
      </c>
      <c r="K108" s="7">
        <f>VLOOKUP($A108,'[2]Sch Data'!$B:$BC,54,FALSE)</f>
        <v>0</v>
      </c>
      <c r="L108" s="42"/>
      <c r="M108" s="45">
        <f>VLOOKUP(A108,'[3]School Balances'!$A:$I,7,FALSE)</f>
        <v>109772.89999999991</v>
      </c>
      <c r="N108" s="46">
        <f t="shared" si="2"/>
        <v>-9.3132257461547852E-10</v>
      </c>
      <c r="Q108" s="48"/>
    </row>
    <row r="109" spans="1:17" outlineLevel="1" x14ac:dyDescent="0.35">
      <c r="A109" s="37">
        <v>3350</v>
      </c>
      <c r="B109" s="38">
        <v>2750</v>
      </c>
      <c r="C109" s="39" t="s">
        <v>131</v>
      </c>
      <c r="D109" s="7">
        <f>VLOOKUP(A109,'[2]Summary of Checks'!$A:$AK,35,FALSE)</f>
        <v>-38073.609999999986</v>
      </c>
      <c r="E109" s="7">
        <f>VLOOKUP($A109,'[2]Sch Data'!$B:$BC,48,FALSE)</f>
        <v>0</v>
      </c>
      <c r="F109" s="7">
        <f>VLOOKUP($A109,'[2]Sch Data'!$B:$BC,49,FALSE)</f>
        <v>0</v>
      </c>
      <c r="G109" s="7">
        <f>VLOOKUP($A109,'[2]Sch Data'!$B:$BC,50,FALSE)</f>
        <v>0</v>
      </c>
      <c r="H109" s="7">
        <f>VLOOKUP($A109,'[2]Sch Data'!$B:$BC,51,FALSE)</f>
        <v>0</v>
      </c>
      <c r="I109" s="7">
        <f>VLOOKUP($A109,'[2]Sch Data'!$B:$BC,52,FALSE)</f>
        <v>0</v>
      </c>
      <c r="J109" s="7">
        <f>VLOOKUP($A109,'[2]Sch Data'!$B:$BC,53,FALSE)</f>
        <v>0</v>
      </c>
      <c r="K109" s="7">
        <f>VLOOKUP($A109,'[2]Sch Data'!$B:$BC,54,FALSE)</f>
        <v>-38074</v>
      </c>
      <c r="L109" s="42"/>
      <c r="M109" s="45">
        <f>VLOOKUP(A109,'[3]School Balances'!$A:$I,7,FALSE)</f>
        <v>9711.7599999998929</v>
      </c>
      <c r="N109" s="46">
        <f t="shared" si="2"/>
        <v>-47785.369999999879</v>
      </c>
      <c r="O109" s="45" t="s">
        <v>284</v>
      </c>
      <c r="Q109" s="48"/>
    </row>
    <row r="110" spans="1:17" outlineLevel="1" x14ac:dyDescent="0.35">
      <c r="A110" s="37">
        <v>3370</v>
      </c>
      <c r="B110" s="38">
        <v>3239</v>
      </c>
      <c r="C110" s="39" t="s">
        <v>132</v>
      </c>
      <c r="D110" s="7">
        <f>VLOOKUP(A110,'[2]Summary of Checks'!$A:$AK,35,FALSE)</f>
        <v>77562.760000000009</v>
      </c>
      <c r="E110" s="7">
        <f>VLOOKUP($A110,'[2]Sch Data'!$B:$BC,48,FALSE)</f>
        <v>0</v>
      </c>
      <c r="F110" s="7">
        <f>VLOOKUP($A110,'[2]Sch Data'!$B:$BC,49,FALSE)</f>
        <v>0</v>
      </c>
      <c r="G110" s="7">
        <f>VLOOKUP($A110,'[2]Sch Data'!$B:$BC,50,FALSE)</f>
        <v>3558</v>
      </c>
      <c r="H110" s="7">
        <f>VLOOKUP($A110,'[2]Sch Data'!$B:$BC,51,FALSE)</f>
        <v>0</v>
      </c>
      <c r="I110" s="7">
        <f>VLOOKUP($A110,'[2]Sch Data'!$B:$BC,52,FALSE)</f>
        <v>60464</v>
      </c>
      <c r="J110" s="7">
        <f>VLOOKUP($A110,'[2]Sch Data'!$B:$BC,53,FALSE)</f>
        <v>0</v>
      </c>
      <c r="K110" s="7">
        <f>VLOOKUP($A110,'[2]Sch Data'!$B:$BC,54,FALSE)</f>
        <v>13541</v>
      </c>
      <c r="L110" s="42"/>
      <c r="M110" s="45">
        <f>VLOOKUP(A110,'[3]School Balances'!$A:$I,7,FALSE)</f>
        <v>77562.760000000126</v>
      </c>
      <c r="N110" s="46">
        <f t="shared" si="2"/>
        <v>-1.1641532182693481E-10</v>
      </c>
      <c r="Q110" s="48"/>
    </row>
    <row r="111" spans="1:17" outlineLevel="1" x14ac:dyDescent="0.35">
      <c r="A111" s="37">
        <v>2856</v>
      </c>
      <c r="B111" s="38">
        <v>2059</v>
      </c>
      <c r="C111" s="39" t="s">
        <v>133</v>
      </c>
      <c r="D111" s="7">
        <f>VLOOKUP(A111,'[2]Summary of Checks'!$A:$AK,35,FALSE)</f>
        <v>505088.27000000048</v>
      </c>
      <c r="E111" s="7">
        <f>VLOOKUP($A111,'[2]Sch Data'!$B:$BC,48,FALSE)</f>
        <v>0</v>
      </c>
      <c r="F111" s="7">
        <f>VLOOKUP($A111,'[2]Sch Data'!$B:$BC,49,FALSE)</f>
        <v>0</v>
      </c>
      <c r="G111" s="7">
        <f>VLOOKUP($A111,'[2]Sch Data'!$B:$BC,50,FALSE)</f>
        <v>0</v>
      </c>
      <c r="H111" s="7">
        <f>VLOOKUP($A111,'[2]Sch Data'!$B:$BC,51,FALSE)</f>
        <v>0</v>
      </c>
      <c r="I111" s="7">
        <f>VLOOKUP($A111,'[2]Sch Data'!$B:$BC,52,FALSE)</f>
        <v>351010</v>
      </c>
      <c r="J111" s="7">
        <f>VLOOKUP($A111,'[2]Sch Data'!$B:$BC,53,FALSE)</f>
        <v>0</v>
      </c>
      <c r="K111" s="7">
        <f>VLOOKUP($A111,'[2]Sch Data'!$B:$BC,54,FALSE)</f>
        <v>154078</v>
      </c>
      <c r="L111" s="42"/>
      <c r="M111" s="45">
        <f>VLOOKUP(A111,'[3]School Balances'!$A:$I,7,FALSE)</f>
        <v>505088.27</v>
      </c>
      <c r="N111" s="46">
        <f t="shared" si="2"/>
        <v>4.6566128730773926E-10</v>
      </c>
      <c r="Q111" s="48"/>
    </row>
    <row r="112" spans="1:17" outlineLevel="1" x14ac:dyDescent="0.35">
      <c r="A112" s="40">
        <v>4714</v>
      </c>
      <c r="B112" s="38">
        <v>5271</v>
      </c>
      <c r="C112" s="39" t="s">
        <v>134</v>
      </c>
      <c r="D112" s="7">
        <f>VLOOKUP(A112,'[2]Summary of Checks'!$A:$AK,35,FALSE)</f>
        <v>35087.270000000484</v>
      </c>
      <c r="E112" s="7">
        <f>VLOOKUP($A112,'[2]Sch Data'!$B:$BC,48,FALSE)</f>
        <v>0</v>
      </c>
      <c r="F112" s="7">
        <f>VLOOKUP($A112,'[2]Sch Data'!$B:$BC,49,FALSE)</f>
        <v>0</v>
      </c>
      <c r="G112" s="7">
        <f>VLOOKUP($A112,'[2]Sch Data'!$B:$BC,50,FALSE)</f>
        <v>5822</v>
      </c>
      <c r="H112" s="7">
        <f>VLOOKUP($A112,'[2]Sch Data'!$B:$BC,51,FALSE)</f>
        <v>0</v>
      </c>
      <c r="I112" s="7">
        <f>VLOOKUP($A112,'[2]Sch Data'!$B:$BC,52,FALSE)</f>
        <v>27142</v>
      </c>
      <c r="J112" s="7">
        <f>VLOOKUP($A112,'[2]Sch Data'!$B:$BC,53,FALSE)</f>
        <v>0</v>
      </c>
      <c r="K112" s="7">
        <f>VLOOKUP($A112,'[2]Sch Data'!$B:$BC,54,FALSE)</f>
        <v>2123</v>
      </c>
      <c r="L112" s="42"/>
      <c r="M112" s="45">
        <f>VLOOKUP(A112,'[3]School Balances'!$A:$I,7,FALSE)</f>
        <v>35087.270000000484</v>
      </c>
      <c r="N112" s="46">
        <f t="shared" si="2"/>
        <v>0</v>
      </c>
      <c r="Q112" s="48"/>
    </row>
    <row r="113" spans="1:17" outlineLevel="1" x14ac:dyDescent="0.35">
      <c r="A113" s="37">
        <v>4438</v>
      </c>
      <c r="B113" s="38">
        <v>2074</v>
      </c>
      <c r="C113" s="39" t="s">
        <v>135</v>
      </c>
      <c r="D113" s="7">
        <f>VLOOKUP(A113,'[2]Summary of Checks'!$A:$AK,35,FALSE)</f>
        <v>21763.479999999516</v>
      </c>
      <c r="E113" s="7">
        <f>VLOOKUP($A113,'[2]Sch Data'!$B:$BC,48,FALSE)</f>
        <v>0</v>
      </c>
      <c r="F113" s="7">
        <f>VLOOKUP($A113,'[2]Sch Data'!$B:$BC,49,FALSE)</f>
        <v>0</v>
      </c>
      <c r="G113" s="7">
        <f>VLOOKUP($A113,'[2]Sch Data'!$B:$BC,50,FALSE)</f>
        <v>0</v>
      </c>
      <c r="H113" s="7">
        <f>VLOOKUP($A113,'[2]Sch Data'!$B:$BC,51,FALSE)</f>
        <v>0</v>
      </c>
      <c r="I113" s="7">
        <f>VLOOKUP($A113,'[2]Sch Data'!$B:$BC,52,FALSE)</f>
        <v>1955</v>
      </c>
      <c r="J113" s="7">
        <f>VLOOKUP($A113,'[2]Sch Data'!$B:$BC,53,FALSE)</f>
        <v>19000</v>
      </c>
      <c r="K113" s="7">
        <f>VLOOKUP($A113,'[2]Sch Data'!$B:$BC,54,FALSE)</f>
        <v>808</v>
      </c>
      <c r="L113" s="42"/>
      <c r="M113" s="45">
        <f>VLOOKUP(A113,'[3]School Balances'!$A:$I,7,FALSE)</f>
        <v>21763.479999999981</v>
      </c>
      <c r="N113" s="46">
        <f t="shared" si="2"/>
        <v>-4.6566128730773926E-10</v>
      </c>
      <c r="Q113" s="48"/>
    </row>
    <row r="114" spans="1:17" outlineLevel="1" x14ac:dyDescent="0.35">
      <c r="A114" s="40">
        <v>4852</v>
      </c>
      <c r="B114" s="38">
        <v>5221</v>
      </c>
      <c r="C114" s="39" t="s">
        <v>136</v>
      </c>
      <c r="D114" s="7">
        <f>VLOOKUP(A114,'[2]Summary of Checks'!$A:$AK,35,FALSE)</f>
        <v>109536.87999999989</v>
      </c>
      <c r="E114" s="7">
        <f>VLOOKUP($A114,'[2]Sch Data'!$B:$BC,48,FALSE)</f>
        <v>0</v>
      </c>
      <c r="F114" s="7">
        <f>VLOOKUP($A114,'[2]Sch Data'!$B:$BC,49,FALSE)</f>
        <v>0</v>
      </c>
      <c r="G114" s="7">
        <f>VLOOKUP($A114,'[2]Sch Data'!$B:$BC,50,FALSE)</f>
        <v>0</v>
      </c>
      <c r="H114" s="7">
        <f>VLOOKUP($A114,'[2]Sch Data'!$B:$BC,51,FALSE)</f>
        <v>0</v>
      </c>
      <c r="I114" s="7">
        <f>VLOOKUP($A114,'[2]Sch Data'!$B:$BC,52,FALSE)</f>
        <v>85000</v>
      </c>
      <c r="J114" s="7">
        <f>VLOOKUP($A114,'[2]Sch Data'!$B:$BC,53,FALSE)</f>
        <v>0</v>
      </c>
      <c r="K114" s="7">
        <f>VLOOKUP($A114,'[2]Sch Data'!$B:$BC,54,FALSE)</f>
        <v>24537</v>
      </c>
      <c r="L114" s="42"/>
      <c r="M114" s="45">
        <f>VLOOKUP(A114,'[3]School Balances'!$A:$I,7,FALSE)</f>
        <v>109536.88000000012</v>
      </c>
      <c r="N114" s="46">
        <f t="shared" si="2"/>
        <v>-2.3283064365386963E-10</v>
      </c>
      <c r="Q114" s="48"/>
    </row>
    <row r="115" spans="1:17" outlineLevel="1" x14ac:dyDescent="0.35">
      <c r="A115" s="37">
        <v>3176</v>
      </c>
      <c r="B115" s="38">
        <v>2606</v>
      </c>
      <c r="C115" s="39" t="s">
        <v>268</v>
      </c>
      <c r="D115" s="7">
        <f>VLOOKUP(A115,'[2]Summary of Checks'!$A:$AK,35,FALSE)</f>
        <v>1034743.6600000011</v>
      </c>
      <c r="E115" s="7">
        <f>VLOOKUP($A115,'[2]Sch Data'!$B:$BC,48,FALSE)</f>
        <v>0</v>
      </c>
      <c r="F115" s="7">
        <f>VLOOKUP($A115,'[2]Sch Data'!$B:$BC,49,FALSE)</f>
        <v>0</v>
      </c>
      <c r="G115" s="7">
        <f>VLOOKUP($A115,'[2]Sch Data'!$B:$BC,50,FALSE)</f>
        <v>7605</v>
      </c>
      <c r="H115" s="7">
        <f>VLOOKUP($A115,'[2]Sch Data'!$B:$BC,51,FALSE)</f>
        <v>0</v>
      </c>
      <c r="I115" s="7">
        <f>VLOOKUP($A115,'[2]Sch Data'!$B:$BC,52,FALSE)</f>
        <v>603175</v>
      </c>
      <c r="J115" s="7">
        <f>VLOOKUP($A115,'[2]Sch Data'!$B:$BC,53,FALSE)</f>
        <v>0</v>
      </c>
      <c r="K115" s="7">
        <f>VLOOKUP($A115,'[2]Sch Data'!$B:$BC,54,FALSE)</f>
        <v>423964</v>
      </c>
      <c r="L115" s="42"/>
      <c r="M115" s="45">
        <f>VLOOKUP(A115,'[3]School Balances'!$A:$I,7,FALSE)</f>
        <v>1034743.6599999992</v>
      </c>
      <c r="N115" s="46">
        <f t="shared" si="2"/>
        <v>1.862645149230957E-9</v>
      </c>
      <c r="Q115" s="48"/>
    </row>
    <row r="116" spans="1:17" outlineLevel="1" x14ac:dyDescent="0.35">
      <c r="A116" s="37">
        <v>1846</v>
      </c>
      <c r="B116" s="38">
        <v>2063</v>
      </c>
      <c r="C116" s="39" t="s">
        <v>138</v>
      </c>
      <c r="D116" s="7">
        <f>VLOOKUP(A116,'[2]Summary of Checks'!$A:$AK,35,FALSE)</f>
        <v>217894.67999999993</v>
      </c>
      <c r="E116" s="7">
        <f>VLOOKUP($A116,'[2]Sch Data'!$B:$BC,48,FALSE)</f>
        <v>0</v>
      </c>
      <c r="F116" s="7">
        <f>VLOOKUP($A116,'[2]Sch Data'!$B:$BC,49,FALSE)</f>
        <v>0</v>
      </c>
      <c r="G116" s="7">
        <f>VLOOKUP($A116,'[2]Sch Data'!$B:$BC,50,FALSE)</f>
        <v>8029</v>
      </c>
      <c r="H116" s="7">
        <f>VLOOKUP($A116,'[2]Sch Data'!$B:$BC,51,FALSE)</f>
        <v>0</v>
      </c>
      <c r="I116" s="7">
        <f>VLOOKUP($A116,'[2]Sch Data'!$B:$BC,52,FALSE)</f>
        <v>150000</v>
      </c>
      <c r="J116" s="7">
        <f>VLOOKUP($A116,'[2]Sch Data'!$B:$BC,53,FALSE)</f>
        <v>59866</v>
      </c>
      <c r="K116" s="7">
        <f>VLOOKUP($A116,'[2]Sch Data'!$B:$BC,54,FALSE)</f>
        <v>0</v>
      </c>
      <c r="L116" s="42"/>
      <c r="M116" s="45">
        <f>VLOOKUP(A116,'[3]School Balances'!$A:$I,7,FALSE)</f>
        <v>217894.6799999997</v>
      </c>
      <c r="N116" s="46">
        <f t="shared" si="2"/>
        <v>2.3283064365386963E-10</v>
      </c>
      <c r="Q116" s="48"/>
    </row>
    <row r="117" spans="1:17" outlineLevel="1" x14ac:dyDescent="0.35">
      <c r="A117" s="37">
        <v>1844</v>
      </c>
      <c r="B117" s="38">
        <v>2062</v>
      </c>
      <c r="C117" s="39" t="s">
        <v>139</v>
      </c>
      <c r="D117" s="7">
        <f>VLOOKUP(A117,'[2]Summary of Checks'!$A:$AK,35,FALSE)</f>
        <v>397345.6799999997</v>
      </c>
      <c r="E117" s="7">
        <f>VLOOKUP($A117,'[2]Sch Data'!$B:$BC,48,FALSE)</f>
        <v>0</v>
      </c>
      <c r="F117" s="7">
        <f>VLOOKUP($A117,'[2]Sch Data'!$B:$BC,49,FALSE)</f>
        <v>40000</v>
      </c>
      <c r="G117" s="7">
        <f>VLOOKUP($A117,'[2]Sch Data'!$B:$BC,50,FALSE)</f>
        <v>0</v>
      </c>
      <c r="H117" s="7">
        <f>VLOOKUP($A117,'[2]Sch Data'!$B:$BC,51,FALSE)</f>
        <v>0</v>
      </c>
      <c r="I117" s="7">
        <f>VLOOKUP($A117,'[2]Sch Data'!$B:$BC,52,FALSE)</f>
        <v>213689</v>
      </c>
      <c r="J117" s="7">
        <f>VLOOKUP($A117,'[2]Sch Data'!$B:$BC,53,FALSE)</f>
        <v>50000</v>
      </c>
      <c r="K117" s="7">
        <f>VLOOKUP($A117,'[2]Sch Data'!$B:$BC,54,FALSE)</f>
        <v>93657</v>
      </c>
      <c r="L117" s="42"/>
      <c r="M117" s="45">
        <f>VLOOKUP(A117,'[3]School Balances'!$A:$I,7,FALSE)</f>
        <v>397345.6799999997</v>
      </c>
      <c r="N117" s="46">
        <f t="shared" si="2"/>
        <v>0</v>
      </c>
      <c r="Q117" s="48"/>
    </row>
    <row r="118" spans="1:17" outlineLevel="1" x14ac:dyDescent="0.35">
      <c r="A118" s="37">
        <v>3402</v>
      </c>
      <c r="B118" s="38">
        <v>3670</v>
      </c>
      <c r="C118" s="39" t="s">
        <v>140</v>
      </c>
      <c r="D118" s="7">
        <f>VLOOKUP(A118,'[2]Summary of Checks'!$A:$AK,35,FALSE)</f>
        <v>-37638.02000000095</v>
      </c>
      <c r="E118" s="7">
        <f>VLOOKUP($A118,'[2]Sch Data'!$B:$BC,48,FALSE)</f>
        <v>0</v>
      </c>
      <c r="F118" s="7">
        <f>VLOOKUP($A118,'[2]Sch Data'!$B:$BC,49,FALSE)</f>
        <v>0</v>
      </c>
      <c r="G118" s="7">
        <f>VLOOKUP($A118,'[2]Sch Data'!$B:$BC,50,FALSE)</f>
        <v>0</v>
      </c>
      <c r="H118" s="7">
        <f>VLOOKUP($A118,'[2]Sch Data'!$B:$BC,51,FALSE)</f>
        <v>0</v>
      </c>
      <c r="I118" s="7">
        <f>VLOOKUP($A118,'[2]Sch Data'!$B:$BC,52,FALSE)</f>
        <v>-37638</v>
      </c>
      <c r="J118" s="7">
        <f>VLOOKUP($A118,'[2]Sch Data'!$B:$BC,53,FALSE)</f>
        <v>0</v>
      </c>
      <c r="K118" s="7">
        <f>VLOOKUP($A118,'[2]Sch Data'!$B:$BC,54,FALSE)</f>
        <v>0</v>
      </c>
      <c r="L118" s="42"/>
      <c r="M118" s="45">
        <f>VLOOKUP(A118,'[3]School Balances'!$A:$I,7,FALSE)</f>
        <v>-37637.65000000014</v>
      </c>
      <c r="N118" s="46">
        <f t="shared" si="2"/>
        <v>-0.37000000081025064</v>
      </c>
      <c r="Q118" s="48"/>
    </row>
    <row r="119" spans="1:17" outlineLevel="1" x14ac:dyDescent="0.35">
      <c r="A119" s="37">
        <v>1848</v>
      </c>
      <c r="B119" s="38">
        <v>2007</v>
      </c>
      <c r="C119" s="39" t="s">
        <v>141</v>
      </c>
      <c r="D119" s="7">
        <f>VLOOKUP(A119,'[2]Summary of Checks'!$A:$AK,35,FALSE)</f>
        <v>45437.360000000335</v>
      </c>
      <c r="E119" s="7">
        <f>VLOOKUP($A119,'[2]Sch Data'!$B:$BC,48,FALSE)</f>
        <v>0</v>
      </c>
      <c r="F119" s="7">
        <f>VLOOKUP($A119,'[2]Sch Data'!$B:$BC,49,FALSE)</f>
        <v>0</v>
      </c>
      <c r="G119" s="7">
        <f>VLOOKUP($A119,'[2]Sch Data'!$B:$BC,50,FALSE)</f>
        <v>0</v>
      </c>
      <c r="H119" s="7">
        <f>VLOOKUP($A119,'[2]Sch Data'!$B:$BC,51,FALSE)</f>
        <v>0</v>
      </c>
      <c r="I119" s="7">
        <f>VLOOKUP($A119,'[2]Sch Data'!$B:$BC,52,FALSE)</f>
        <v>45437</v>
      </c>
      <c r="J119" s="7">
        <f>VLOOKUP($A119,'[2]Sch Data'!$B:$BC,53,FALSE)</f>
        <v>0</v>
      </c>
      <c r="K119" s="7">
        <f>VLOOKUP($A119,'[2]Sch Data'!$B:$BC,54,FALSE)</f>
        <v>0</v>
      </c>
      <c r="L119" s="42"/>
      <c r="M119" s="45">
        <f>VLOOKUP(A119,'[3]School Balances'!$A:$I,7,FALSE)</f>
        <v>45437.359999999637</v>
      </c>
      <c r="N119" s="46">
        <f t="shared" si="2"/>
        <v>6.9849193096160889E-10</v>
      </c>
      <c r="Q119" s="48"/>
    </row>
    <row r="120" spans="1:17" outlineLevel="1" x14ac:dyDescent="0.35">
      <c r="A120" s="37">
        <v>3440</v>
      </c>
      <c r="B120" s="38">
        <v>2733</v>
      </c>
      <c r="C120" s="39" t="s">
        <v>142</v>
      </c>
      <c r="D120" s="7">
        <f>VLOOKUP(A120,'[2]Summary of Checks'!$A:$AK,35,FALSE)</f>
        <v>64861.789999999804</v>
      </c>
      <c r="E120" s="7">
        <f>VLOOKUP($A120,'[2]Sch Data'!$B:$BC,48,FALSE)</f>
        <v>0</v>
      </c>
      <c r="F120" s="7">
        <f>VLOOKUP($A120,'[2]Sch Data'!$B:$BC,49,FALSE)</f>
        <v>0</v>
      </c>
      <c r="G120" s="7">
        <f>VLOOKUP($A120,'[2]Sch Data'!$B:$BC,50,FALSE)</f>
        <v>0</v>
      </c>
      <c r="H120" s="7">
        <f>VLOOKUP($A120,'[2]Sch Data'!$B:$BC,51,FALSE)</f>
        <v>0</v>
      </c>
      <c r="I120" s="7">
        <f>VLOOKUP($A120,'[2]Sch Data'!$B:$BC,52,FALSE)</f>
        <v>0</v>
      </c>
      <c r="J120" s="7">
        <f>VLOOKUP($A120,'[2]Sch Data'!$B:$BC,53,FALSE)</f>
        <v>0</v>
      </c>
      <c r="K120" s="7">
        <f>VLOOKUP($A120,'[2]Sch Data'!$B:$BC,54,FALSE)</f>
        <v>64862</v>
      </c>
      <c r="L120" s="42"/>
      <c r="M120" s="45">
        <f>VLOOKUP(A120,'[3]School Balances'!$A:$I,7,FALSE)</f>
        <v>64861.790000000037</v>
      </c>
      <c r="N120" s="46">
        <f t="shared" si="2"/>
        <v>-2.3283064365386963E-10</v>
      </c>
      <c r="Q120" s="48"/>
    </row>
    <row r="121" spans="1:17" outlineLevel="1" x14ac:dyDescent="0.35">
      <c r="A121" s="37">
        <v>3456</v>
      </c>
      <c r="B121" s="38">
        <v>2760</v>
      </c>
      <c r="C121" s="39" t="s">
        <v>143</v>
      </c>
      <c r="D121" s="7">
        <f>VLOOKUP(A121,'[2]Summary of Checks'!$A:$AK,35,FALSE)</f>
        <v>41532.090000000317</v>
      </c>
      <c r="E121" s="7">
        <f>VLOOKUP($A121,'[2]Sch Data'!$B:$BC,48,FALSE)</f>
        <v>11717</v>
      </c>
      <c r="F121" s="7">
        <f>VLOOKUP($A121,'[2]Sch Data'!$B:$BC,49,FALSE)</f>
        <v>0</v>
      </c>
      <c r="G121" s="7">
        <f>VLOOKUP($A121,'[2]Sch Data'!$B:$BC,50,FALSE)</f>
        <v>3273</v>
      </c>
      <c r="H121" s="7">
        <f>VLOOKUP($A121,'[2]Sch Data'!$B:$BC,51,FALSE)</f>
        <v>0</v>
      </c>
      <c r="I121" s="7">
        <f>VLOOKUP($A121,'[2]Sch Data'!$B:$BC,52,FALSE)</f>
        <v>16282</v>
      </c>
      <c r="J121" s="7">
        <f>VLOOKUP($A121,'[2]Sch Data'!$B:$BC,53,FALSE)</f>
        <v>8260</v>
      </c>
      <c r="K121" s="7">
        <f>VLOOKUP($A121,'[2]Sch Data'!$B:$BC,54,FALSE)</f>
        <v>2000</v>
      </c>
      <c r="L121" s="42"/>
      <c r="M121" s="45">
        <f>VLOOKUP(A121,'[3]School Balances'!$A:$I,7,FALSE)</f>
        <v>41532.089999999851</v>
      </c>
      <c r="N121" s="46">
        <f t="shared" si="2"/>
        <v>4.6566128730773926E-10</v>
      </c>
      <c r="Q121" s="48"/>
    </row>
    <row r="122" spans="1:17" outlineLevel="1" x14ac:dyDescent="0.35">
      <c r="A122" s="37">
        <v>1850</v>
      </c>
      <c r="B122" s="38">
        <v>2008</v>
      </c>
      <c r="C122" s="39" t="s">
        <v>144</v>
      </c>
      <c r="D122" s="7">
        <f>VLOOKUP(A122,'[2]Summary of Checks'!$A:$AK,35,FALSE)</f>
        <v>73876.950000000652</v>
      </c>
      <c r="E122" s="7">
        <f>VLOOKUP($A122,'[2]Sch Data'!$B:$BC,48,FALSE)</f>
        <v>0</v>
      </c>
      <c r="F122" s="7">
        <f>VLOOKUP($A122,'[2]Sch Data'!$B:$BC,49,FALSE)</f>
        <v>0</v>
      </c>
      <c r="G122" s="7">
        <f>VLOOKUP($A122,'[2]Sch Data'!$B:$BC,50,FALSE)</f>
        <v>0</v>
      </c>
      <c r="H122" s="7">
        <f>VLOOKUP($A122,'[2]Sch Data'!$B:$BC,51,FALSE)</f>
        <v>0</v>
      </c>
      <c r="I122" s="7">
        <f>VLOOKUP($A122,'[2]Sch Data'!$B:$BC,52,FALSE)</f>
        <v>65000</v>
      </c>
      <c r="J122" s="7">
        <f>VLOOKUP($A122,'[2]Sch Data'!$B:$BC,53,FALSE)</f>
        <v>0</v>
      </c>
      <c r="K122" s="7">
        <f>VLOOKUP($A122,'[2]Sch Data'!$B:$BC,54,FALSE)</f>
        <v>8877</v>
      </c>
      <c r="L122" s="42"/>
      <c r="M122" s="45">
        <f>VLOOKUP(A122,'[3]School Balances'!$A:$I,7,FALSE)</f>
        <v>73876.950000000652</v>
      </c>
      <c r="N122" s="46">
        <f t="shared" si="2"/>
        <v>0</v>
      </c>
      <c r="Q122" s="48"/>
    </row>
    <row r="123" spans="1:17" outlineLevel="1" x14ac:dyDescent="0.35">
      <c r="A123" s="40">
        <v>4770</v>
      </c>
      <c r="B123" s="38">
        <v>2004</v>
      </c>
      <c r="C123" s="39" t="s">
        <v>145</v>
      </c>
      <c r="D123" s="7">
        <f>VLOOKUP(A123,'[2]Summary of Checks'!$A:$AK,35,FALSE)</f>
        <v>254290.71000000043</v>
      </c>
      <c r="E123" s="7">
        <f>VLOOKUP($A123,'[2]Sch Data'!$B:$BC,48,FALSE)</f>
        <v>0</v>
      </c>
      <c r="F123" s="7">
        <f>VLOOKUP($A123,'[2]Sch Data'!$B:$BC,49,FALSE)</f>
        <v>0</v>
      </c>
      <c r="G123" s="7">
        <f>VLOOKUP($A123,'[2]Sch Data'!$B:$BC,50,FALSE)</f>
        <v>0</v>
      </c>
      <c r="H123" s="7">
        <f>VLOOKUP($A123,'[2]Sch Data'!$B:$BC,51,FALSE)</f>
        <v>0</v>
      </c>
      <c r="I123" s="7">
        <f>VLOOKUP($A123,'[2]Sch Data'!$B:$BC,52,FALSE)</f>
        <v>0</v>
      </c>
      <c r="J123" s="7">
        <f>VLOOKUP($A123,'[2]Sch Data'!$B:$BC,53,FALSE)</f>
        <v>249291</v>
      </c>
      <c r="K123" s="7">
        <f>VLOOKUP($A123,'[2]Sch Data'!$B:$BC,54,FALSE)</f>
        <v>5000</v>
      </c>
      <c r="L123" s="42"/>
      <c r="M123" s="45">
        <f>VLOOKUP(A123,'[3]School Balances'!$A:$I,7,FALSE)</f>
        <v>254290.71000000043</v>
      </c>
      <c r="N123" s="46">
        <f t="shared" si="2"/>
        <v>0</v>
      </c>
      <c r="Q123" s="48"/>
    </row>
    <row r="124" spans="1:17" outlineLevel="1" x14ac:dyDescent="0.35">
      <c r="A124" s="37">
        <v>1784</v>
      </c>
      <c r="B124" s="38">
        <v>2027</v>
      </c>
      <c r="C124" s="39" t="s">
        <v>146</v>
      </c>
      <c r="D124" s="7">
        <f>VLOOKUP(A124,'[2]Summary of Checks'!$A:$AK,35,FALSE)</f>
        <v>114204.45999999996</v>
      </c>
      <c r="E124" s="7">
        <f>VLOOKUP($A124,'[2]Sch Data'!$B:$BC,48,FALSE)</f>
        <v>0</v>
      </c>
      <c r="F124" s="7">
        <f>VLOOKUP($A124,'[2]Sch Data'!$B:$BC,49,FALSE)</f>
        <v>0</v>
      </c>
      <c r="G124" s="7">
        <f>VLOOKUP($A124,'[2]Sch Data'!$B:$BC,50,FALSE)</f>
        <v>0</v>
      </c>
      <c r="H124" s="7">
        <f>VLOOKUP($A124,'[2]Sch Data'!$B:$BC,51,FALSE)</f>
        <v>0</v>
      </c>
      <c r="I124" s="7">
        <f>VLOOKUP($A124,'[2]Sch Data'!$B:$BC,52,FALSE)</f>
        <v>16296</v>
      </c>
      <c r="J124" s="7">
        <f>VLOOKUP($A124,'[2]Sch Data'!$B:$BC,53,FALSE)</f>
        <v>97908</v>
      </c>
      <c r="K124" s="7">
        <f>VLOOKUP($A124,'[2]Sch Data'!$B:$BC,54,FALSE)</f>
        <v>0</v>
      </c>
      <c r="L124" s="42"/>
      <c r="M124" s="45">
        <f>VLOOKUP(A124,'[3]School Balances'!$A:$I,7,FALSE)</f>
        <v>114204.4599999995</v>
      </c>
      <c r="N124" s="46">
        <f t="shared" si="2"/>
        <v>4.6566128730773926E-10</v>
      </c>
      <c r="Q124" s="48"/>
    </row>
    <row r="125" spans="1:17" outlineLevel="1" x14ac:dyDescent="0.35">
      <c r="A125" s="37">
        <v>1852</v>
      </c>
      <c r="B125" s="38">
        <v>2010</v>
      </c>
      <c r="C125" s="39" t="s">
        <v>147</v>
      </c>
      <c r="D125" s="7">
        <f>VLOOKUP(A125,'[2]Summary of Checks'!$A:$AK,35,FALSE)</f>
        <v>245686.53999999998</v>
      </c>
      <c r="E125" s="7">
        <f>VLOOKUP($A125,'[2]Sch Data'!$B:$BC,48,FALSE)</f>
        <v>0</v>
      </c>
      <c r="F125" s="7">
        <f>VLOOKUP($A125,'[2]Sch Data'!$B:$BC,49,FALSE)</f>
        <v>0</v>
      </c>
      <c r="G125" s="7">
        <f>VLOOKUP($A125,'[2]Sch Data'!$B:$BC,50,FALSE)</f>
        <v>7452</v>
      </c>
      <c r="H125" s="7">
        <f>VLOOKUP($A125,'[2]Sch Data'!$B:$BC,51,FALSE)</f>
        <v>0</v>
      </c>
      <c r="I125" s="7">
        <f>VLOOKUP($A125,'[2]Sch Data'!$B:$BC,52,FALSE)</f>
        <v>67919</v>
      </c>
      <c r="J125" s="7">
        <f>VLOOKUP($A125,'[2]Sch Data'!$B:$BC,53,FALSE)</f>
        <v>155316</v>
      </c>
      <c r="K125" s="7">
        <f>VLOOKUP($A125,'[2]Sch Data'!$B:$BC,54,FALSE)</f>
        <v>15000</v>
      </c>
      <c r="L125" s="42"/>
      <c r="M125" s="45">
        <f>VLOOKUP(A125,'[3]School Balances'!$A:$I,7,FALSE)</f>
        <v>245686.54000000027</v>
      </c>
      <c r="N125" s="46">
        <f t="shared" si="2"/>
        <v>-2.9103830456733704E-10</v>
      </c>
      <c r="Q125" s="48"/>
    </row>
    <row r="126" spans="1:17" outlineLevel="1" x14ac:dyDescent="0.35">
      <c r="A126" s="37">
        <v>1854</v>
      </c>
      <c r="B126" s="38">
        <v>3040</v>
      </c>
      <c r="C126" s="39" t="s">
        <v>148</v>
      </c>
      <c r="D126" s="7">
        <f>VLOOKUP(A126,'[2]Summary of Checks'!$A:$AK,35,FALSE)</f>
        <v>62937.439999999944</v>
      </c>
      <c r="E126" s="7">
        <f>VLOOKUP($A126,'[2]Sch Data'!$B:$BC,48,FALSE)</f>
        <v>0</v>
      </c>
      <c r="F126" s="7">
        <f>VLOOKUP($A126,'[2]Sch Data'!$B:$BC,49,FALSE)</f>
        <v>0</v>
      </c>
      <c r="G126" s="7">
        <f>VLOOKUP($A126,'[2]Sch Data'!$B:$BC,50,FALSE)</f>
        <v>590</v>
      </c>
      <c r="H126" s="7">
        <f>VLOOKUP($A126,'[2]Sch Data'!$B:$BC,51,FALSE)</f>
        <v>0</v>
      </c>
      <c r="I126" s="7">
        <f>VLOOKUP($A126,'[2]Sch Data'!$B:$BC,52,FALSE)</f>
        <v>0</v>
      </c>
      <c r="J126" s="7">
        <f>VLOOKUP($A126,'[2]Sch Data'!$B:$BC,53,FALSE)</f>
        <v>42347</v>
      </c>
      <c r="K126" s="7">
        <f>VLOOKUP($A126,'[2]Sch Data'!$B:$BC,54,FALSE)</f>
        <v>20000</v>
      </c>
      <c r="L126" s="42"/>
      <c r="M126" s="45">
        <f>VLOOKUP(A126,'[3]School Balances'!$A:$I,7,FALSE)</f>
        <v>62937.439999999944</v>
      </c>
      <c r="N126" s="46">
        <f t="shared" si="2"/>
        <v>0</v>
      </c>
      <c r="Q126" s="48"/>
    </row>
    <row r="127" spans="1:17" outlineLevel="1" x14ac:dyDescent="0.35">
      <c r="A127" s="37">
        <v>1858</v>
      </c>
      <c r="B127" s="38">
        <v>2056</v>
      </c>
      <c r="C127" s="39" t="s">
        <v>149</v>
      </c>
      <c r="D127" s="7">
        <f>VLOOKUP(A127,'[2]Summary of Checks'!$A:$AK,35,FALSE)</f>
        <v>110851.85999999987</v>
      </c>
      <c r="E127" s="7">
        <f>VLOOKUP($A127,'[2]Sch Data'!$B:$BC,48,FALSE)</f>
        <v>0</v>
      </c>
      <c r="F127" s="7">
        <f>VLOOKUP($A127,'[2]Sch Data'!$B:$BC,49,FALSE)</f>
        <v>0</v>
      </c>
      <c r="G127" s="7">
        <f>VLOOKUP($A127,'[2]Sch Data'!$B:$BC,50,FALSE)</f>
        <v>0</v>
      </c>
      <c r="H127" s="7">
        <f>VLOOKUP($A127,'[2]Sch Data'!$B:$BC,51,FALSE)</f>
        <v>0</v>
      </c>
      <c r="I127" s="7">
        <f>VLOOKUP($A127,'[2]Sch Data'!$B:$BC,52,FALSE)</f>
        <v>0</v>
      </c>
      <c r="J127" s="7">
        <f>VLOOKUP($A127,'[2]Sch Data'!$B:$BC,53,FALSE)</f>
        <v>90852</v>
      </c>
      <c r="K127" s="7">
        <f>VLOOKUP($A127,'[2]Sch Data'!$B:$BC,54,FALSE)</f>
        <v>20000</v>
      </c>
      <c r="L127" s="42"/>
      <c r="M127" s="45">
        <f>VLOOKUP(A127,'[3]School Balances'!$A:$I,7,FALSE)</f>
        <v>110851.8600000001</v>
      </c>
      <c r="N127" s="46">
        <f t="shared" si="2"/>
        <v>-2.3283064365386963E-10</v>
      </c>
      <c r="Q127" s="48"/>
    </row>
    <row r="128" spans="1:17" outlineLevel="1" x14ac:dyDescent="0.35">
      <c r="A128" s="37">
        <v>1856</v>
      </c>
      <c r="B128" s="38">
        <v>2055</v>
      </c>
      <c r="C128" s="39" t="s">
        <v>150</v>
      </c>
      <c r="D128" s="7">
        <f>VLOOKUP(A128,'[2]Summary of Checks'!$A:$AK,35,FALSE)</f>
        <v>285022.13000000012</v>
      </c>
      <c r="E128" s="7">
        <f>VLOOKUP($A128,'[2]Sch Data'!$B:$BC,48,FALSE)</f>
        <v>0</v>
      </c>
      <c r="F128" s="7">
        <f>VLOOKUP($A128,'[2]Sch Data'!$B:$BC,49,FALSE)</f>
        <v>0</v>
      </c>
      <c r="G128" s="7">
        <f>VLOOKUP($A128,'[2]Sch Data'!$B:$BC,50,FALSE)</f>
        <v>0</v>
      </c>
      <c r="H128" s="7">
        <f>VLOOKUP($A128,'[2]Sch Data'!$B:$BC,51,FALSE)</f>
        <v>0</v>
      </c>
      <c r="I128" s="7">
        <f>VLOOKUP($A128,'[2]Sch Data'!$B:$BC,52,FALSE)</f>
        <v>0</v>
      </c>
      <c r="J128" s="7">
        <f>VLOOKUP($A128,'[2]Sch Data'!$B:$BC,53,FALSE)</f>
        <v>265022</v>
      </c>
      <c r="K128" s="7">
        <f>VLOOKUP($A128,'[2]Sch Data'!$B:$BC,54,FALSE)</f>
        <v>20000</v>
      </c>
      <c r="L128" s="42"/>
      <c r="M128" s="45">
        <f>VLOOKUP(A128,'[3]School Balances'!$A:$I,7,FALSE)</f>
        <v>285022.13000000012</v>
      </c>
      <c r="N128" s="46">
        <f t="shared" si="2"/>
        <v>0</v>
      </c>
      <c r="Q128" s="48"/>
    </row>
    <row r="129" spans="1:17" outlineLevel="1" x14ac:dyDescent="0.35">
      <c r="A129" s="37">
        <v>1240</v>
      </c>
      <c r="B129" s="38">
        <v>2799</v>
      </c>
      <c r="C129" s="39" t="s">
        <v>151</v>
      </c>
      <c r="D129" s="7">
        <f>VLOOKUP(A129,'[2]Summary of Checks'!$A:$AK,35,FALSE)</f>
        <v>16226.910000000149</v>
      </c>
      <c r="E129" s="7">
        <f>VLOOKUP($A129,'[2]Sch Data'!$B:$BC,48,FALSE)</f>
        <v>0</v>
      </c>
      <c r="F129" s="7">
        <f>VLOOKUP($A129,'[2]Sch Data'!$B:$BC,49,FALSE)</f>
        <v>0</v>
      </c>
      <c r="G129" s="7">
        <f>VLOOKUP($A129,'[2]Sch Data'!$B:$BC,50,FALSE)</f>
        <v>0</v>
      </c>
      <c r="H129" s="7">
        <f>VLOOKUP($A129,'[2]Sch Data'!$B:$BC,51,FALSE)</f>
        <v>0</v>
      </c>
      <c r="I129" s="7">
        <f>VLOOKUP($A129,'[2]Sch Data'!$B:$BC,52,FALSE)</f>
        <v>16227</v>
      </c>
      <c r="J129" s="7">
        <f>VLOOKUP($A129,'[2]Sch Data'!$B:$BC,53,FALSE)</f>
        <v>0</v>
      </c>
      <c r="K129" s="7">
        <f>VLOOKUP($A129,'[2]Sch Data'!$B:$BC,54,FALSE)</f>
        <v>0</v>
      </c>
      <c r="L129" s="42"/>
      <c r="M129" s="45">
        <f>VLOOKUP(A129,'[3]School Balances'!$A:$I,7,FALSE)</f>
        <v>16226.910000000033</v>
      </c>
      <c r="N129" s="46">
        <f t="shared" si="2"/>
        <v>1.1641532182693481E-10</v>
      </c>
      <c r="Q129" s="48"/>
    </row>
    <row r="130" spans="1:17" outlineLevel="1" x14ac:dyDescent="0.35">
      <c r="A130" s="37">
        <v>1888</v>
      </c>
      <c r="B130" s="38">
        <v>3839</v>
      </c>
      <c r="C130" s="39" t="s">
        <v>269</v>
      </c>
      <c r="D130" s="7">
        <f>VLOOKUP(A130,'[2]Summary of Checks'!$A:$AK,35,FALSE)</f>
        <v>-32878.909999998752</v>
      </c>
      <c r="E130" s="7">
        <f>VLOOKUP($A130,'[2]Sch Data'!$B:$BC,48,FALSE)</f>
        <v>0</v>
      </c>
      <c r="F130" s="7">
        <f>VLOOKUP($A130,'[2]Sch Data'!$B:$BC,49,FALSE)</f>
        <v>0</v>
      </c>
      <c r="G130" s="7">
        <f>VLOOKUP($A130,'[2]Sch Data'!$B:$BC,50,FALSE)</f>
        <v>0</v>
      </c>
      <c r="H130" s="7">
        <f>VLOOKUP($A130,'[2]Sch Data'!$B:$BC,51,FALSE)</f>
        <v>0</v>
      </c>
      <c r="I130" s="7">
        <f>VLOOKUP($A130,'[2]Sch Data'!$B:$BC,52,FALSE)</f>
        <v>-32879</v>
      </c>
      <c r="J130" s="7">
        <f>VLOOKUP($A130,'[2]Sch Data'!$B:$BC,53,FALSE)</f>
        <v>0</v>
      </c>
      <c r="K130" s="7">
        <f>VLOOKUP($A130,'[2]Sch Data'!$B:$BC,54,FALSE)</f>
        <v>0</v>
      </c>
      <c r="L130" s="42"/>
      <c r="M130" s="45">
        <f>VLOOKUP(A130,'[3]School Balances'!$A:$I,7,FALSE)</f>
        <v>-32878.910000000149</v>
      </c>
      <c r="N130" s="46">
        <f t="shared" si="2"/>
        <v>1.3969838619232178E-9</v>
      </c>
      <c r="Q130" s="48"/>
    </row>
    <row r="131" spans="1:17" outlineLevel="1" x14ac:dyDescent="0.35">
      <c r="A131" s="37">
        <v>1258</v>
      </c>
      <c r="B131" s="38">
        <v>2541</v>
      </c>
      <c r="C131" s="39" t="s">
        <v>153</v>
      </c>
      <c r="D131" s="7">
        <f>VLOOKUP(A131,'[2]Summary of Checks'!$A:$AK,35,FALSE)</f>
        <v>176888.60000000009</v>
      </c>
      <c r="E131" s="7">
        <f>VLOOKUP($A131,'[2]Sch Data'!$B:$BC,48,FALSE)</f>
        <v>0</v>
      </c>
      <c r="F131" s="7">
        <f>VLOOKUP($A131,'[2]Sch Data'!$B:$BC,49,FALSE)</f>
        <v>0</v>
      </c>
      <c r="G131" s="7">
        <f>VLOOKUP($A131,'[2]Sch Data'!$B:$BC,50,FALSE)</f>
        <v>0</v>
      </c>
      <c r="H131" s="7">
        <f>VLOOKUP($A131,'[2]Sch Data'!$B:$BC,51,FALSE)</f>
        <v>0</v>
      </c>
      <c r="I131" s="7">
        <f>VLOOKUP($A131,'[2]Sch Data'!$B:$BC,52,FALSE)</f>
        <v>29509</v>
      </c>
      <c r="J131" s="7">
        <f>VLOOKUP($A131,'[2]Sch Data'!$B:$BC,53,FALSE)</f>
        <v>145380</v>
      </c>
      <c r="K131" s="7">
        <f>VLOOKUP($A131,'[2]Sch Data'!$B:$BC,54,FALSE)</f>
        <v>2000</v>
      </c>
      <c r="L131" s="42"/>
      <c r="M131" s="45">
        <f>VLOOKUP(A131,'[3]School Balances'!$A:$I,7,FALSE)</f>
        <v>176888.60000000009</v>
      </c>
      <c r="N131" s="46">
        <f t="shared" si="2"/>
        <v>0</v>
      </c>
      <c r="Q131" s="48"/>
    </row>
    <row r="132" spans="1:17" outlineLevel="1" x14ac:dyDescent="0.35">
      <c r="A132" s="37">
        <v>1256</v>
      </c>
      <c r="B132" s="38">
        <v>2181</v>
      </c>
      <c r="C132" s="39" t="s">
        <v>154</v>
      </c>
      <c r="D132" s="7">
        <f>VLOOKUP(A132,'[2]Summary of Checks'!$A:$AK,35,FALSE)</f>
        <v>158188.36999999918</v>
      </c>
      <c r="E132" s="7">
        <f>VLOOKUP($A132,'[2]Sch Data'!$B:$BC,48,FALSE)</f>
        <v>0</v>
      </c>
      <c r="F132" s="7">
        <f>VLOOKUP($A132,'[2]Sch Data'!$B:$BC,49,FALSE)</f>
        <v>0</v>
      </c>
      <c r="G132" s="7">
        <f>VLOOKUP($A132,'[2]Sch Data'!$B:$BC,50,FALSE)</f>
        <v>0</v>
      </c>
      <c r="H132" s="7">
        <f>VLOOKUP($A132,'[2]Sch Data'!$B:$BC,51,FALSE)</f>
        <v>0</v>
      </c>
      <c r="I132" s="7">
        <f>VLOOKUP($A132,'[2]Sch Data'!$B:$BC,52,FALSE)</f>
        <v>28716</v>
      </c>
      <c r="J132" s="7">
        <f>VLOOKUP($A132,'[2]Sch Data'!$B:$BC,53,FALSE)</f>
        <v>127472</v>
      </c>
      <c r="K132" s="7">
        <f>VLOOKUP($A132,'[2]Sch Data'!$B:$BC,54,FALSE)</f>
        <v>2000</v>
      </c>
      <c r="L132" s="42"/>
      <c r="M132" s="45">
        <f>VLOOKUP(A132,'[3]School Balances'!$A:$I,7,FALSE)</f>
        <v>158188.36999999988</v>
      </c>
      <c r="N132" s="46">
        <f t="shared" si="2"/>
        <v>-6.9849193096160889E-10</v>
      </c>
      <c r="Q132" s="48"/>
    </row>
    <row r="133" spans="1:17" outlineLevel="1" x14ac:dyDescent="0.35">
      <c r="A133" s="37">
        <v>3670</v>
      </c>
      <c r="B133" s="38">
        <v>3730</v>
      </c>
      <c r="C133" s="39" t="s">
        <v>155</v>
      </c>
      <c r="D133" s="7">
        <f>VLOOKUP(A133,'[2]Summary of Checks'!$A:$AK,35,FALSE)</f>
        <v>12025.060000000289</v>
      </c>
      <c r="E133" s="7">
        <f>VLOOKUP($A133,'[2]Sch Data'!$B:$BC,48,FALSE)</f>
        <v>0</v>
      </c>
      <c r="F133" s="7">
        <f>VLOOKUP($A133,'[2]Sch Data'!$B:$BC,49,FALSE)</f>
        <v>0</v>
      </c>
      <c r="G133" s="7">
        <f>VLOOKUP($A133,'[2]Sch Data'!$B:$BC,50,FALSE)</f>
        <v>0</v>
      </c>
      <c r="H133" s="7">
        <f>VLOOKUP($A133,'[2]Sch Data'!$B:$BC,51,FALSE)</f>
        <v>0</v>
      </c>
      <c r="I133" s="7">
        <f>VLOOKUP($A133,'[2]Sch Data'!$B:$BC,52,FALSE)</f>
        <v>0</v>
      </c>
      <c r="J133" s="7">
        <f>VLOOKUP($A133,'[2]Sch Data'!$B:$BC,53,FALSE)</f>
        <v>0</v>
      </c>
      <c r="K133" s="7">
        <f>VLOOKUP($A133,'[2]Sch Data'!$B:$BC,54,FALSE)</f>
        <v>12025</v>
      </c>
      <c r="L133" s="42"/>
      <c r="M133" s="45">
        <f>VLOOKUP(A133,'[3]School Balances'!$A:$I,7,FALSE)</f>
        <v>12025.060000000172</v>
      </c>
      <c r="N133" s="46">
        <f t="shared" si="2"/>
        <v>1.1641532182693481E-10</v>
      </c>
      <c r="Q133" s="48"/>
    </row>
    <row r="134" spans="1:17" outlineLevel="1" x14ac:dyDescent="0.35">
      <c r="A134" s="37">
        <v>3750</v>
      </c>
      <c r="B134" s="38">
        <v>2460</v>
      </c>
      <c r="C134" s="39" t="s">
        <v>156</v>
      </c>
      <c r="D134" s="7">
        <f>VLOOKUP(A134,'[2]Summary of Checks'!$A:$AK,35,FALSE)</f>
        <v>120177.75999999978</v>
      </c>
      <c r="E134" s="7">
        <f>VLOOKUP($A134,'[2]Sch Data'!$B:$BC,48,FALSE)</f>
        <v>0</v>
      </c>
      <c r="F134" s="7">
        <f>VLOOKUP($A134,'[2]Sch Data'!$B:$BC,49,FALSE)</f>
        <v>0</v>
      </c>
      <c r="G134" s="7">
        <f>VLOOKUP($A134,'[2]Sch Data'!$B:$BC,50,FALSE)</f>
        <v>0</v>
      </c>
      <c r="H134" s="7">
        <f>VLOOKUP($A134,'[2]Sch Data'!$B:$BC,51,FALSE)</f>
        <v>0</v>
      </c>
      <c r="I134" s="7">
        <f>VLOOKUP($A134,'[2]Sch Data'!$B:$BC,52,FALSE)</f>
        <v>0</v>
      </c>
      <c r="J134" s="7">
        <f>VLOOKUP($A134,'[2]Sch Data'!$B:$BC,53,FALSE)</f>
        <v>0</v>
      </c>
      <c r="K134" s="7">
        <f>VLOOKUP($A134,'[2]Sch Data'!$B:$BC,54,FALSE)</f>
        <v>120178</v>
      </c>
      <c r="L134" s="42"/>
      <c r="M134" s="45">
        <f>VLOOKUP(A134,'[3]School Balances'!$A:$I,7,FALSE)</f>
        <v>120177.75999999978</v>
      </c>
      <c r="N134" s="46">
        <f t="shared" ref="N134:N196" si="3">D134-M134</f>
        <v>0</v>
      </c>
      <c r="Q134" s="48"/>
    </row>
    <row r="135" spans="1:17" outlineLevel="1" x14ac:dyDescent="0.35">
      <c r="A135" s="37">
        <v>3758</v>
      </c>
      <c r="B135" s="38">
        <v>3247</v>
      </c>
      <c r="C135" s="39" t="s">
        <v>157</v>
      </c>
      <c r="D135" s="7">
        <f>VLOOKUP(A135,'[2]Summary of Checks'!$A:$AK,35,FALSE)</f>
        <v>106253.85999999975</v>
      </c>
      <c r="E135" s="7">
        <f>VLOOKUP($A135,'[2]Sch Data'!$B:$BC,48,FALSE)</f>
        <v>0</v>
      </c>
      <c r="F135" s="7">
        <f>VLOOKUP($A135,'[2]Sch Data'!$B:$BC,49,FALSE)</f>
        <v>0</v>
      </c>
      <c r="G135" s="7">
        <f>VLOOKUP($A135,'[2]Sch Data'!$B:$BC,50,FALSE)</f>
        <v>0</v>
      </c>
      <c r="H135" s="7">
        <f>VLOOKUP($A135,'[2]Sch Data'!$B:$BC,51,FALSE)</f>
        <v>0</v>
      </c>
      <c r="I135" s="7">
        <f>VLOOKUP($A135,'[2]Sch Data'!$B:$BC,52,FALSE)</f>
        <v>106254</v>
      </c>
      <c r="J135" s="7">
        <f>VLOOKUP($A135,'[2]Sch Data'!$B:$BC,53,FALSE)</f>
        <v>0</v>
      </c>
      <c r="K135" s="7">
        <f>VLOOKUP($A135,'[2]Sch Data'!$B:$BC,54,FALSE)</f>
        <v>0</v>
      </c>
      <c r="L135" s="42"/>
      <c r="M135" s="45">
        <f>VLOOKUP(A135,'[3]School Balances'!$A:$I,7,FALSE)</f>
        <v>106390.5199999999</v>
      </c>
      <c r="N135" s="46">
        <f t="shared" si="3"/>
        <v>-136.66000000014901</v>
      </c>
      <c r="O135" s="45" t="s">
        <v>285</v>
      </c>
      <c r="Q135" s="48"/>
    </row>
    <row r="136" spans="1:17" outlineLevel="1" x14ac:dyDescent="0.35">
      <c r="A136" s="37">
        <v>2975</v>
      </c>
      <c r="B136" s="38">
        <v>3840</v>
      </c>
      <c r="C136" s="39" t="s">
        <v>158</v>
      </c>
      <c r="D136" s="7">
        <f>VLOOKUP(A136,'[2]Summary of Checks'!$A:$AK,35,FALSE)</f>
        <v>99155.599999998696</v>
      </c>
      <c r="E136" s="7">
        <f>VLOOKUP($A136,'[2]Sch Data'!$B:$BC,48,FALSE)</f>
        <v>0</v>
      </c>
      <c r="F136" s="7">
        <f>VLOOKUP($A136,'[2]Sch Data'!$B:$BC,49,FALSE)</f>
        <v>0</v>
      </c>
      <c r="G136" s="7">
        <f>VLOOKUP($A136,'[2]Sch Data'!$B:$BC,50,FALSE)</f>
        <v>25387</v>
      </c>
      <c r="H136" s="7">
        <f>VLOOKUP($A136,'[2]Sch Data'!$B:$BC,51,FALSE)</f>
        <v>0</v>
      </c>
      <c r="I136" s="7">
        <f>VLOOKUP($A136,'[2]Sch Data'!$B:$BC,52,FALSE)</f>
        <v>0</v>
      </c>
      <c r="J136" s="7">
        <f>VLOOKUP($A136,'[2]Sch Data'!$B:$BC,53,FALSE)</f>
        <v>0</v>
      </c>
      <c r="K136" s="7">
        <f>VLOOKUP($A136,'[2]Sch Data'!$B:$BC,54,FALSE)</f>
        <v>73769</v>
      </c>
      <c r="L136" s="42"/>
      <c r="M136" s="45">
        <f>VLOOKUP(A136,'[3]School Balances'!$A:$I,7,FALSE)</f>
        <v>99155.600000000093</v>
      </c>
      <c r="N136" s="46">
        <f t="shared" si="3"/>
        <v>-1.3969838619232178E-9</v>
      </c>
      <c r="Q136" s="48"/>
    </row>
    <row r="137" spans="1:17" outlineLevel="1" x14ac:dyDescent="0.35">
      <c r="A137" s="37">
        <v>1860</v>
      </c>
      <c r="B137" s="38">
        <v>2317</v>
      </c>
      <c r="C137" s="39" t="s">
        <v>159</v>
      </c>
      <c r="D137" s="7">
        <f>VLOOKUP(A137,'[2]Summary of Checks'!$A:$AK,35,FALSE)</f>
        <v>135154.17000000039</v>
      </c>
      <c r="E137" s="7">
        <f>VLOOKUP($A137,'[2]Sch Data'!$B:$BC,48,FALSE)</f>
        <v>0</v>
      </c>
      <c r="F137" s="7">
        <f>VLOOKUP($A137,'[2]Sch Data'!$B:$BC,49,FALSE)</f>
        <v>40000</v>
      </c>
      <c r="G137" s="7">
        <f>VLOOKUP($A137,'[2]Sch Data'!$B:$BC,50,FALSE)</f>
        <v>0</v>
      </c>
      <c r="H137" s="7">
        <f>VLOOKUP($A137,'[2]Sch Data'!$B:$BC,51,FALSE)</f>
        <v>24147</v>
      </c>
      <c r="I137" s="7">
        <f>VLOOKUP($A137,'[2]Sch Data'!$B:$BC,52,FALSE)</f>
        <v>52015</v>
      </c>
      <c r="J137" s="7">
        <f>VLOOKUP($A137,'[2]Sch Data'!$B:$BC,53,FALSE)</f>
        <v>0</v>
      </c>
      <c r="K137" s="7">
        <f>VLOOKUP($A137,'[2]Sch Data'!$B:$BC,54,FALSE)</f>
        <v>18992</v>
      </c>
      <c r="L137" s="42"/>
      <c r="M137" s="45">
        <f>VLOOKUP(A137,'[3]School Balances'!$A:$I,7,FALSE)</f>
        <v>135154.16999999969</v>
      </c>
      <c r="N137" s="46">
        <f t="shared" si="3"/>
        <v>6.9849193096160889E-10</v>
      </c>
      <c r="Q137" s="48"/>
    </row>
    <row r="138" spans="1:17" outlineLevel="1" x14ac:dyDescent="0.35">
      <c r="A138" s="40">
        <v>3810</v>
      </c>
      <c r="B138" s="38">
        <v>5226</v>
      </c>
      <c r="C138" s="39" t="s">
        <v>160</v>
      </c>
      <c r="D138" s="7">
        <f>VLOOKUP(A138,'[2]Summary of Checks'!$A:$AK,35,FALSE)</f>
        <v>475014.6</v>
      </c>
      <c r="E138" s="7">
        <f>VLOOKUP($A138,'[2]Sch Data'!$B:$BC,48,FALSE)</f>
        <v>13780</v>
      </c>
      <c r="F138" s="7">
        <f>VLOOKUP($A138,'[2]Sch Data'!$B:$BC,49,FALSE)</f>
        <v>0</v>
      </c>
      <c r="G138" s="7">
        <f>VLOOKUP($A138,'[2]Sch Data'!$B:$BC,50,FALSE)</f>
        <v>29885</v>
      </c>
      <c r="H138" s="7">
        <f>VLOOKUP($A138,'[2]Sch Data'!$B:$BC,51,FALSE)</f>
        <v>0</v>
      </c>
      <c r="I138" s="7">
        <f>VLOOKUP($A138,'[2]Sch Data'!$B:$BC,52,FALSE)</f>
        <v>296623</v>
      </c>
      <c r="J138" s="7">
        <f>VLOOKUP($A138,'[2]Sch Data'!$B:$BC,53,FALSE)</f>
        <v>134727</v>
      </c>
      <c r="K138" s="7">
        <f>VLOOKUP($A138,'[2]Sch Data'!$B:$BC,54,FALSE)</f>
        <v>0</v>
      </c>
      <c r="L138" s="42"/>
      <c r="M138" s="45">
        <f>VLOOKUP(A138,'[3]School Balances'!$A:$I,7,FALSE)</f>
        <v>475014.59999999963</v>
      </c>
      <c r="N138" s="46">
        <f t="shared" si="3"/>
        <v>0</v>
      </c>
      <c r="Q138" s="48"/>
    </row>
    <row r="139" spans="1:17" outlineLevel="1" x14ac:dyDescent="0.35">
      <c r="A139" s="37">
        <v>3908</v>
      </c>
      <c r="B139" s="38">
        <v>3131</v>
      </c>
      <c r="C139" s="39" t="s">
        <v>161</v>
      </c>
      <c r="D139" s="7">
        <f>VLOOKUP(A139,'[2]Summary of Checks'!$A:$AK,35,FALSE)</f>
        <v>32252.490000000456</v>
      </c>
      <c r="E139" s="7">
        <f>VLOOKUP($A139,'[2]Sch Data'!$B:$BC,48,FALSE)</f>
        <v>0</v>
      </c>
      <c r="F139" s="7">
        <f>VLOOKUP($A139,'[2]Sch Data'!$B:$BC,49,FALSE)</f>
        <v>0</v>
      </c>
      <c r="G139" s="7">
        <f>VLOOKUP($A139,'[2]Sch Data'!$B:$BC,50,FALSE)</f>
        <v>0</v>
      </c>
      <c r="H139" s="7">
        <f>VLOOKUP($A139,'[2]Sch Data'!$B:$BC,51,FALSE)</f>
        <v>0</v>
      </c>
      <c r="I139" s="7">
        <f>VLOOKUP($A139,'[2]Sch Data'!$B:$BC,52,FALSE)</f>
        <v>32252</v>
      </c>
      <c r="J139" s="7">
        <f>VLOOKUP($A139,'[2]Sch Data'!$B:$BC,53,FALSE)</f>
        <v>0</v>
      </c>
      <c r="K139" s="7">
        <f>VLOOKUP($A139,'[2]Sch Data'!$B:$BC,54,FALSE)</f>
        <v>0</v>
      </c>
      <c r="L139" s="42"/>
      <c r="M139" s="45">
        <f>VLOOKUP(A139,'[3]School Balances'!$A:$I,7,FALSE)</f>
        <v>0</v>
      </c>
      <c r="N139" s="46">
        <f t="shared" si="3"/>
        <v>32252.490000000456</v>
      </c>
      <c r="O139" s="45" t="s">
        <v>283</v>
      </c>
      <c r="Q139" s="48"/>
    </row>
    <row r="140" spans="1:17" outlineLevel="1" x14ac:dyDescent="0.35">
      <c r="A140" s="37">
        <v>1262</v>
      </c>
      <c r="B140" s="38">
        <v>2911</v>
      </c>
      <c r="C140" s="39" t="s">
        <v>162</v>
      </c>
      <c r="D140" s="7">
        <f>VLOOKUP(A140,'[2]Summary of Checks'!$A:$AK,35,FALSE)</f>
        <v>222736.95000000019</v>
      </c>
      <c r="E140" s="7">
        <f>VLOOKUP($A140,'[2]Sch Data'!$B:$BC,48,FALSE)</f>
        <v>1985</v>
      </c>
      <c r="F140" s="7">
        <f>VLOOKUP($A140,'[2]Sch Data'!$B:$BC,49,FALSE)</f>
        <v>0</v>
      </c>
      <c r="G140" s="7">
        <f>VLOOKUP($A140,'[2]Sch Data'!$B:$BC,50,FALSE)</f>
        <v>0</v>
      </c>
      <c r="H140" s="7">
        <f>VLOOKUP($A140,'[2]Sch Data'!$B:$BC,51,FALSE)</f>
        <v>0</v>
      </c>
      <c r="I140" s="7">
        <f>VLOOKUP($A140,'[2]Sch Data'!$B:$BC,52,FALSE)</f>
        <v>78752</v>
      </c>
      <c r="J140" s="7">
        <f>VLOOKUP($A140,'[2]Sch Data'!$B:$BC,53,FALSE)</f>
        <v>0</v>
      </c>
      <c r="K140" s="7">
        <f>VLOOKUP($A140,'[2]Sch Data'!$B:$BC,54,FALSE)</f>
        <v>142000</v>
      </c>
      <c r="L140" s="42"/>
      <c r="M140" s="45">
        <f>VLOOKUP(A140,'[3]School Balances'!$A:$I,7,FALSE)</f>
        <v>222736.95000000019</v>
      </c>
      <c r="N140" s="46">
        <f t="shared" si="3"/>
        <v>0</v>
      </c>
      <c r="Q140" s="48"/>
    </row>
    <row r="141" spans="1:17" outlineLevel="1" x14ac:dyDescent="0.35">
      <c r="A141" s="37">
        <v>1260</v>
      </c>
      <c r="B141" s="38">
        <v>2681</v>
      </c>
      <c r="C141" s="39" t="s">
        <v>163</v>
      </c>
      <c r="D141" s="7">
        <f>VLOOKUP(A141,'[2]Summary of Checks'!$A:$AK,35,FALSE)</f>
        <v>15597.310000000522</v>
      </c>
      <c r="E141" s="7">
        <f>VLOOKUP($A141,'[2]Sch Data'!$B:$BC,48,FALSE)</f>
        <v>0</v>
      </c>
      <c r="F141" s="7">
        <f>VLOOKUP($A141,'[2]Sch Data'!$B:$BC,49,FALSE)</f>
        <v>0</v>
      </c>
      <c r="G141" s="7">
        <f>VLOOKUP($A141,'[2]Sch Data'!$B:$BC,50,FALSE)</f>
        <v>0</v>
      </c>
      <c r="H141" s="7">
        <f>VLOOKUP($A141,'[2]Sch Data'!$B:$BC,51,FALSE)</f>
        <v>0</v>
      </c>
      <c r="I141" s="7">
        <f>VLOOKUP($A141,'[2]Sch Data'!$B:$BC,52,FALSE)</f>
        <v>0</v>
      </c>
      <c r="J141" s="7">
        <f>VLOOKUP($A141,'[2]Sch Data'!$B:$BC,53,FALSE)</f>
        <v>15597</v>
      </c>
      <c r="K141" s="7">
        <f>VLOOKUP($A141,'[2]Sch Data'!$B:$BC,54,FALSE)</f>
        <v>0</v>
      </c>
      <c r="L141" s="42"/>
      <c r="M141" s="45">
        <f>VLOOKUP(A141,'[3]School Balances'!$A:$I,7,FALSE)</f>
        <v>15597.309999999823</v>
      </c>
      <c r="N141" s="46">
        <f t="shared" si="3"/>
        <v>6.9849193096160889E-10</v>
      </c>
      <c r="Q141" s="48"/>
    </row>
    <row r="142" spans="1:17" outlineLevel="1" x14ac:dyDescent="0.35">
      <c r="A142" s="37">
        <v>4132</v>
      </c>
      <c r="B142" s="38">
        <v>3462</v>
      </c>
      <c r="C142" s="39" t="s">
        <v>164</v>
      </c>
      <c r="D142" s="7">
        <f>VLOOKUP(A142,'[2]Summary of Checks'!$A:$AK,35,FALSE)</f>
        <v>171873.0699999989</v>
      </c>
      <c r="E142" s="7">
        <f>VLOOKUP($A142,'[2]Sch Data'!$B:$BC,48,FALSE)</f>
        <v>0</v>
      </c>
      <c r="F142" s="7">
        <f>VLOOKUP($A142,'[2]Sch Data'!$B:$BC,49,FALSE)</f>
        <v>0</v>
      </c>
      <c r="G142" s="7">
        <f>VLOOKUP($A142,'[2]Sch Data'!$B:$BC,50,FALSE)</f>
        <v>0</v>
      </c>
      <c r="H142" s="7">
        <f>VLOOKUP($A142,'[2]Sch Data'!$B:$BC,51,FALSE)</f>
        <v>0</v>
      </c>
      <c r="I142" s="7">
        <f>VLOOKUP($A142,'[2]Sch Data'!$B:$BC,52,FALSE)</f>
        <v>0</v>
      </c>
      <c r="J142" s="7">
        <f>VLOOKUP($A142,'[2]Sch Data'!$B:$BC,53,FALSE)</f>
        <v>130873</v>
      </c>
      <c r="K142" s="7">
        <f>VLOOKUP($A142,'[2]Sch Data'!$B:$BC,54,FALSE)</f>
        <v>41000</v>
      </c>
      <c r="L142" s="42"/>
      <c r="M142" s="45">
        <f>VLOOKUP(A142,'[3]School Balances'!$A:$I,7,FALSE)</f>
        <v>171873.0700000003</v>
      </c>
      <c r="N142" s="46">
        <f t="shared" si="3"/>
        <v>-1.3969838619232178E-9</v>
      </c>
      <c r="Q142" s="48"/>
    </row>
    <row r="143" spans="1:17" outlineLevel="1" x14ac:dyDescent="0.35">
      <c r="A143" s="37">
        <v>2846</v>
      </c>
      <c r="B143" s="38">
        <v>2374</v>
      </c>
      <c r="C143" s="39" t="s">
        <v>165</v>
      </c>
      <c r="D143" s="7">
        <f>VLOOKUP(A143,'[2]Summary of Checks'!$A:$AK,35,FALSE)</f>
        <v>189043.66999999993</v>
      </c>
      <c r="E143" s="7">
        <f>VLOOKUP($A143,'[2]Sch Data'!$B:$BC,48,FALSE)</f>
        <v>0</v>
      </c>
      <c r="F143" s="7">
        <f>VLOOKUP($A143,'[2]Sch Data'!$B:$BC,49,FALSE)</f>
        <v>0</v>
      </c>
      <c r="G143" s="7">
        <f>VLOOKUP($A143,'[2]Sch Data'!$B:$BC,50,FALSE)</f>
        <v>0</v>
      </c>
      <c r="H143" s="7">
        <f>VLOOKUP($A143,'[2]Sch Data'!$B:$BC,51,FALSE)</f>
        <v>0</v>
      </c>
      <c r="I143" s="7">
        <f>VLOOKUP($A143,'[2]Sch Data'!$B:$BC,52,FALSE)</f>
        <v>92163</v>
      </c>
      <c r="J143" s="7">
        <f>VLOOKUP($A143,'[2]Sch Data'!$B:$BC,53,FALSE)</f>
        <v>0</v>
      </c>
      <c r="K143" s="7">
        <f>VLOOKUP($A143,'[2]Sch Data'!$B:$BC,54,FALSE)</f>
        <v>96881</v>
      </c>
      <c r="L143" s="42"/>
      <c r="M143" s="45">
        <f>VLOOKUP(A143,'[3]School Balances'!$A:$I,7,FALSE)</f>
        <v>189043.67000000039</v>
      </c>
      <c r="N143" s="46">
        <f t="shared" si="3"/>
        <v>-4.6566128730773926E-10</v>
      </c>
      <c r="Q143" s="48"/>
    </row>
    <row r="144" spans="1:17" outlineLevel="1" x14ac:dyDescent="0.35">
      <c r="A144" s="37">
        <v>1673</v>
      </c>
      <c r="B144" s="38">
        <v>2020</v>
      </c>
      <c r="C144" s="39" t="s">
        <v>166</v>
      </c>
      <c r="D144" s="7">
        <f>VLOOKUP(A144,'[2]Summary of Checks'!$A:$AK,35,FALSE)</f>
        <v>167706.64999999991</v>
      </c>
      <c r="E144" s="7">
        <f>VLOOKUP($A144,'[2]Sch Data'!$B:$BC,48,FALSE)</f>
        <v>0</v>
      </c>
      <c r="F144" s="7">
        <f>VLOOKUP($A144,'[2]Sch Data'!$B:$BC,49,FALSE)</f>
        <v>0</v>
      </c>
      <c r="G144" s="7">
        <f>VLOOKUP($A144,'[2]Sch Data'!$B:$BC,50,FALSE)</f>
        <v>6336</v>
      </c>
      <c r="H144" s="7">
        <f>VLOOKUP($A144,'[2]Sch Data'!$B:$BC,51,FALSE)</f>
        <v>0</v>
      </c>
      <c r="I144" s="7">
        <f>VLOOKUP($A144,'[2]Sch Data'!$B:$BC,52,FALSE)</f>
        <v>161371</v>
      </c>
      <c r="J144" s="7">
        <f>VLOOKUP($A144,'[2]Sch Data'!$B:$BC,53,FALSE)</f>
        <v>0</v>
      </c>
      <c r="K144" s="7">
        <f>VLOOKUP($A144,'[2]Sch Data'!$B:$BC,54,FALSE)</f>
        <v>0</v>
      </c>
      <c r="L144" s="42"/>
      <c r="M144" s="45">
        <f>VLOOKUP(A144,'[3]School Balances'!$A:$I,7,FALSE)</f>
        <v>167715.33999999985</v>
      </c>
      <c r="N144" s="46">
        <f t="shared" si="3"/>
        <v>-8.6899999999441206</v>
      </c>
      <c r="O144" s="45" t="s">
        <v>286</v>
      </c>
      <c r="Q144" s="48"/>
    </row>
    <row r="145" spans="1:17" outlineLevel="1" x14ac:dyDescent="0.35">
      <c r="A145" s="40">
        <v>2888</v>
      </c>
      <c r="B145" s="38">
        <v>5279</v>
      </c>
      <c r="C145" s="39" t="s">
        <v>270</v>
      </c>
      <c r="D145" s="7">
        <f>VLOOKUP(A145,'[2]Summary of Checks'!$A:$AK,35,FALSE)</f>
        <v>8203.3700000008103</v>
      </c>
      <c r="E145" s="7">
        <f>VLOOKUP($A145,'[2]Sch Data'!$B:$BC,48,FALSE)</f>
        <v>3193</v>
      </c>
      <c r="F145" s="7">
        <f>VLOOKUP($A145,'[2]Sch Data'!$B:$BC,49,FALSE)</f>
        <v>0</v>
      </c>
      <c r="G145" s="7">
        <f>VLOOKUP($A145,'[2]Sch Data'!$B:$BC,50,FALSE)</f>
        <v>1849</v>
      </c>
      <c r="H145" s="7">
        <f>VLOOKUP($A145,'[2]Sch Data'!$B:$BC,51,FALSE)</f>
        <v>0</v>
      </c>
      <c r="I145" s="7">
        <f>VLOOKUP($A145,'[2]Sch Data'!$B:$BC,52,FALSE)</f>
        <v>3161</v>
      </c>
      <c r="J145" s="7">
        <f>VLOOKUP($A145,'[2]Sch Data'!$B:$BC,53,FALSE)</f>
        <v>0</v>
      </c>
      <c r="K145" s="7">
        <f>VLOOKUP($A145,'[2]Sch Data'!$B:$BC,54,FALSE)</f>
        <v>0</v>
      </c>
      <c r="L145" s="42"/>
      <c r="M145" s="45">
        <f>VLOOKUP(A145,'[3]School Balances'!$A:$I,7,FALSE)</f>
        <v>8203.3699999998789</v>
      </c>
      <c r="N145" s="46">
        <f t="shared" si="3"/>
        <v>9.3132257461547852E-10</v>
      </c>
      <c r="Q145" s="48"/>
    </row>
    <row r="146" spans="1:17" outlineLevel="1" x14ac:dyDescent="0.35">
      <c r="A146" s="40">
        <v>3464</v>
      </c>
      <c r="B146" s="38">
        <v>5241</v>
      </c>
      <c r="C146" s="39" t="s">
        <v>271</v>
      </c>
      <c r="D146" s="7">
        <f>VLOOKUP(A146,'[2]Summary of Checks'!$A:$AK,35,FALSE)</f>
        <v>139155.69000000041</v>
      </c>
      <c r="E146" s="7">
        <f>VLOOKUP($A146,'[2]Sch Data'!$B:$BC,48,FALSE)</f>
        <v>0</v>
      </c>
      <c r="F146" s="7">
        <f>VLOOKUP($A146,'[2]Sch Data'!$B:$BC,49,FALSE)</f>
        <v>0</v>
      </c>
      <c r="G146" s="7">
        <f>VLOOKUP($A146,'[2]Sch Data'!$B:$BC,50,FALSE)</f>
        <v>17748</v>
      </c>
      <c r="H146" s="7">
        <f>VLOOKUP($A146,'[2]Sch Data'!$B:$BC,51,FALSE)</f>
        <v>4491</v>
      </c>
      <c r="I146" s="7">
        <f>VLOOKUP($A146,'[2]Sch Data'!$B:$BC,52,FALSE)</f>
        <v>46015</v>
      </c>
      <c r="J146" s="7">
        <f>VLOOKUP($A146,'[2]Sch Data'!$B:$BC,53,FALSE)</f>
        <v>65902</v>
      </c>
      <c r="K146" s="7">
        <f>VLOOKUP($A146,'[2]Sch Data'!$B:$BC,54,FALSE)</f>
        <v>5000</v>
      </c>
      <c r="L146" s="42"/>
      <c r="M146" s="45">
        <f>VLOOKUP(A146,'[3]School Balances'!$A:$I,7,FALSE)</f>
        <v>139155.69000000088</v>
      </c>
      <c r="N146" s="46">
        <f t="shared" si="3"/>
        <v>-4.6566128730773926E-10</v>
      </c>
      <c r="Q146" s="48"/>
    </row>
    <row r="147" spans="1:17" outlineLevel="1" x14ac:dyDescent="0.35">
      <c r="A147" s="37">
        <v>1146</v>
      </c>
      <c r="B147" s="38">
        <v>3431</v>
      </c>
      <c r="C147" s="39" t="s">
        <v>172</v>
      </c>
      <c r="D147" s="7">
        <f>VLOOKUP(A147,'[2]Summary of Checks'!$A:$AK,35,FALSE)</f>
        <v>215938.9700000002</v>
      </c>
      <c r="E147" s="7">
        <f>VLOOKUP($A147,'[2]Sch Data'!$B:$BC,48,FALSE)</f>
        <v>0</v>
      </c>
      <c r="F147" s="7">
        <f>VLOOKUP($A147,'[2]Sch Data'!$B:$BC,49,FALSE)</f>
        <v>0</v>
      </c>
      <c r="G147" s="7">
        <f>VLOOKUP($A147,'[2]Sch Data'!$B:$BC,50,FALSE)</f>
        <v>11589</v>
      </c>
      <c r="H147" s="7">
        <f>VLOOKUP($A147,'[2]Sch Data'!$B:$BC,51,FALSE)</f>
        <v>5955</v>
      </c>
      <c r="I147" s="7">
        <f>VLOOKUP($A147,'[2]Sch Data'!$B:$BC,52,FALSE)</f>
        <v>119792</v>
      </c>
      <c r="J147" s="7">
        <f>VLOOKUP($A147,'[2]Sch Data'!$B:$BC,53,FALSE)</f>
        <v>68603</v>
      </c>
      <c r="K147" s="7">
        <f>VLOOKUP($A147,'[2]Sch Data'!$B:$BC,54,FALSE)</f>
        <v>10000</v>
      </c>
      <c r="L147" s="42"/>
      <c r="M147" s="45">
        <f>VLOOKUP(A147,'[3]School Balances'!$A:$I,7,FALSE)</f>
        <v>215938.9700000002</v>
      </c>
      <c r="N147" s="46">
        <f t="shared" si="3"/>
        <v>0</v>
      </c>
      <c r="Q147" s="48"/>
    </row>
    <row r="148" spans="1:17" outlineLevel="1" x14ac:dyDescent="0.35">
      <c r="A148" s="37">
        <v>1380</v>
      </c>
      <c r="B148" s="38">
        <v>3790</v>
      </c>
      <c r="C148" s="39" t="s">
        <v>173</v>
      </c>
      <c r="D148" s="7">
        <f>VLOOKUP(A148,'[2]Summary of Checks'!$A:$AK,35,FALSE)</f>
        <v>90197.589999999851</v>
      </c>
      <c r="E148" s="7">
        <f>VLOOKUP($A148,'[2]Sch Data'!$B:$BC,48,FALSE)</f>
        <v>0</v>
      </c>
      <c r="F148" s="7">
        <f>VLOOKUP($A148,'[2]Sch Data'!$B:$BC,49,FALSE)</f>
        <v>0</v>
      </c>
      <c r="G148" s="7">
        <f>VLOOKUP($A148,'[2]Sch Data'!$B:$BC,50,FALSE)</f>
        <v>0</v>
      </c>
      <c r="H148" s="7">
        <f>VLOOKUP($A148,'[2]Sch Data'!$B:$BC,51,FALSE)</f>
        <v>0</v>
      </c>
      <c r="I148" s="7">
        <f>VLOOKUP($A148,'[2]Sch Data'!$B:$BC,52,FALSE)</f>
        <v>41798</v>
      </c>
      <c r="J148" s="7">
        <f>VLOOKUP($A148,'[2]Sch Data'!$B:$BC,53,FALSE)</f>
        <v>0</v>
      </c>
      <c r="K148" s="7">
        <f>VLOOKUP($A148,'[2]Sch Data'!$B:$BC,54,FALSE)</f>
        <v>48400</v>
      </c>
      <c r="L148" s="42"/>
      <c r="M148" s="45">
        <f>VLOOKUP(A148,'[3]School Balances'!$A:$I,7,FALSE)</f>
        <v>90197.589999999851</v>
      </c>
      <c r="N148" s="46">
        <f t="shared" si="3"/>
        <v>0</v>
      </c>
      <c r="Q148" s="48"/>
    </row>
    <row r="149" spans="1:17" outlineLevel="1" x14ac:dyDescent="0.35">
      <c r="A149" s="37">
        <v>3338</v>
      </c>
      <c r="B149" s="38">
        <v>3811</v>
      </c>
      <c r="C149" s="39" t="s">
        <v>174</v>
      </c>
      <c r="D149" s="7">
        <f>VLOOKUP(A149,'[2]Summary of Checks'!$A:$AK,35,FALSE)</f>
        <v>69046.099999998929</v>
      </c>
      <c r="E149" s="7">
        <f>VLOOKUP($A149,'[2]Sch Data'!$B:$BC,48,FALSE)</f>
        <v>0</v>
      </c>
      <c r="F149" s="7">
        <f>VLOOKUP($A149,'[2]Sch Data'!$B:$BC,49,FALSE)</f>
        <v>0</v>
      </c>
      <c r="G149" s="7">
        <f>VLOOKUP($A149,'[2]Sch Data'!$B:$BC,50,FALSE)</f>
        <v>0</v>
      </c>
      <c r="H149" s="7">
        <f>VLOOKUP($A149,'[2]Sch Data'!$B:$BC,51,FALSE)</f>
        <v>0</v>
      </c>
      <c r="I149" s="7">
        <f>VLOOKUP($A149,'[2]Sch Data'!$B:$BC,52,FALSE)</f>
        <v>0</v>
      </c>
      <c r="J149" s="7">
        <f>VLOOKUP($A149,'[2]Sch Data'!$B:$BC,53,FALSE)</f>
        <v>0</v>
      </c>
      <c r="K149" s="7">
        <f>VLOOKUP($A149,'[2]Sch Data'!$B:$BC,54,FALSE)</f>
        <v>69046</v>
      </c>
      <c r="L149" s="42"/>
      <c r="M149" s="45">
        <f>VLOOKUP(A149,'[3]School Balances'!$A:$I,7,FALSE)</f>
        <v>69046.100000000093</v>
      </c>
      <c r="N149" s="46">
        <f t="shared" si="3"/>
        <v>-1.1641532182693481E-9</v>
      </c>
      <c r="Q149" s="48"/>
    </row>
    <row r="150" spans="1:17" outlineLevel="1" x14ac:dyDescent="0.35">
      <c r="A150" s="37">
        <v>1870</v>
      </c>
      <c r="B150" s="38">
        <v>2001</v>
      </c>
      <c r="C150" s="39" t="s">
        <v>265</v>
      </c>
      <c r="D150" s="7">
        <f>VLOOKUP(A150,'[2]Summary of Checks'!$A:$AK,35,FALSE)</f>
        <v>756818.4899999979</v>
      </c>
      <c r="E150" s="7">
        <f>VLOOKUP($A150,'[2]Sch Data'!$B:$BC,48,FALSE)</f>
        <v>0</v>
      </c>
      <c r="F150" s="7">
        <f>VLOOKUP($A150,'[2]Sch Data'!$B:$BC,49,FALSE)</f>
        <v>0</v>
      </c>
      <c r="G150" s="7">
        <f>VLOOKUP($A150,'[2]Sch Data'!$B:$BC,50,FALSE)</f>
        <v>0</v>
      </c>
      <c r="H150" s="7">
        <f>VLOOKUP($A150,'[2]Sch Data'!$B:$BC,51,FALSE)</f>
        <v>0</v>
      </c>
      <c r="I150" s="7">
        <f>VLOOKUP($A150,'[2]Sch Data'!$B:$BC,52,FALSE)</f>
        <v>221966</v>
      </c>
      <c r="J150" s="7">
        <f>VLOOKUP($A150,'[2]Sch Data'!$B:$BC,53,FALSE)</f>
        <v>530000</v>
      </c>
      <c r="K150" s="7">
        <f>VLOOKUP($A150,'[2]Sch Data'!$B:$BC,54,FALSE)</f>
        <v>4852</v>
      </c>
      <c r="L150" s="42"/>
      <c r="M150" s="45">
        <f>VLOOKUP(A150,'[3]School Balances'!$A:$I,7,FALSE)</f>
        <v>756818.49000000115</v>
      </c>
      <c r="N150" s="46">
        <f t="shared" si="3"/>
        <v>-3.2596290111541748E-9</v>
      </c>
      <c r="Q150" s="48"/>
    </row>
    <row r="151" spans="1:17" outlineLevel="1" x14ac:dyDescent="0.35">
      <c r="A151" s="37">
        <v>2496</v>
      </c>
      <c r="B151" s="38">
        <v>3032</v>
      </c>
      <c r="C151" s="39" t="s">
        <v>176</v>
      </c>
      <c r="D151" s="7">
        <f>VLOOKUP(A151,'[2]Summary of Checks'!$A:$AK,35,FALSE)</f>
        <v>128772.0699999996</v>
      </c>
      <c r="E151" s="7">
        <f>VLOOKUP($A151,'[2]Sch Data'!$B:$BC,48,FALSE)</f>
        <v>0</v>
      </c>
      <c r="F151" s="7">
        <f>VLOOKUP($A151,'[2]Sch Data'!$B:$BC,49,FALSE)</f>
        <v>0</v>
      </c>
      <c r="G151" s="7">
        <f>VLOOKUP($A151,'[2]Sch Data'!$B:$BC,50,FALSE)</f>
        <v>1480</v>
      </c>
      <c r="H151" s="7">
        <f>VLOOKUP($A151,'[2]Sch Data'!$B:$BC,51,FALSE)</f>
        <v>0</v>
      </c>
      <c r="I151" s="7">
        <f>VLOOKUP($A151,'[2]Sch Data'!$B:$BC,52,FALSE)</f>
        <v>22892</v>
      </c>
      <c r="J151" s="7">
        <f>VLOOKUP($A151,'[2]Sch Data'!$B:$BC,53,FALSE)</f>
        <v>90400</v>
      </c>
      <c r="K151" s="7">
        <f>VLOOKUP($A151,'[2]Sch Data'!$B:$BC,54,FALSE)</f>
        <v>14000</v>
      </c>
      <c r="L151" s="42"/>
      <c r="M151" s="45">
        <f>VLOOKUP(A151,'[3]School Balances'!$A:$I,7,FALSE)</f>
        <v>128772.07000000007</v>
      </c>
      <c r="N151" s="46">
        <f t="shared" si="3"/>
        <v>-4.6566128730773926E-10</v>
      </c>
      <c r="Q151" s="48"/>
    </row>
    <row r="152" spans="1:17" outlineLevel="1" x14ac:dyDescent="0.35">
      <c r="A152" s="40">
        <v>1424</v>
      </c>
      <c r="B152" s="38">
        <v>5267</v>
      </c>
      <c r="C152" s="39" t="s">
        <v>178</v>
      </c>
      <c r="D152" s="7">
        <f>VLOOKUP(A152,'[2]Summary of Checks'!$A:$AK,35,FALSE)</f>
        <v>92879.679999999935</v>
      </c>
      <c r="E152" s="7">
        <f>VLOOKUP($A152,'[2]Sch Data'!$B:$BC,48,FALSE)</f>
        <v>0</v>
      </c>
      <c r="F152" s="7">
        <f>VLOOKUP($A152,'[2]Sch Data'!$B:$BC,49,FALSE)</f>
        <v>0</v>
      </c>
      <c r="G152" s="7">
        <f>VLOOKUP($A152,'[2]Sch Data'!$B:$BC,50,FALSE)</f>
        <v>6772</v>
      </c>
      <c r="H152" s="7">
        <f>VLOOKUP($A152,'[2]Sch Data'!$B:$BC,51,FALSE)</f>
        <v>0</v>
      </c>
      <c r="I152" s="7">
        <f>VLOOKUP($A152,'[2]Sch Data'!$B:$BC,52,FALSE)</f>
        <v>76392</v>
      </c>
      <c r="J152" s="7">
        <f>VLOOKUP($A152,'[2]Sch Data'!$B:$BC,53,FALSE)</f>
        <v>9716</v>
      </c>
      <c r="K152" s="7">
        <f>VLOOKUP($A152,'[2]Sch Data'!$B:$BC,54,FALSE)</f>
        <v>0</v>
      </c>
      <c r="L152" s="42"/>
      <c r="M152" s="45">
        <f>VLOOKUP(A152,'[3]School Balances'!$A:$I,7,FALSE)</f>
        <v>92879.679999999935</v>
      </c>
      <c r="N152" s="46">
        <f t="shared" si="3"/>
        <v>0</v>
      </c>
      <c r="Q152" s="48"/>
    </row>
    <row r="153" spans="1:17" outlineLevel="1" x14ac:dyDescent="0.35">
      <c r="A153" s="37">
        <v>3574</v>
      </c>
      <c r="B153" s="38">
        <v>3308</v>
      </c>
      <c r="C153" s="39" t="s">
        <v>179</v>
      </c>
      <c r="D153" s="7">
        <f>VLOOKUP(A153,'[2]Summary of Checks'!$A:$AK,35,FALSE)</f>
        <v>67698.59999999986</v>
      </c>
      <c r="E153" s="7">
        <f>VLOOKUP($A153,'[2]Sch Data'!$B:$BC,48,FALSE)</f>
        <v>2279</v>
      </c>
      <c r="F153" s="7">
        <f>VLOOKUP($A153,'[2]Sch Data'!$B:$BC,49,FALSE)</f>
        <v>0</v>
      </c>
      <c r="G153" s="7">
        <f>VLOOKUP($A153,'[2]Sch Data'!$B:$BC,50,FALSE)</f>
        <v>4760</v>
      </c>
      <c r="H153" s="7">
        <f>VLOOKUP($A153,'[2]Sch Data'!$B:$BC,51,FALSE)</f>
        <v>0</v>
      </c>
      <c r="I153" s="7">
        <f>VLOOKUP($A153,'[2]Sch Data'!$B:$BC,52,FALSE)</f>
        <v>29320</v>
      </c>
      <c r="J153" s="7">
        <f>VLOOKUP($A153,'[2]Sch Data'!$B:$BC,53,FALSE)</f>
        <v>28340</v>
      </c>
      <c r="K153" s="7">
        <f>VLOOKUP($A153,'[2]Sch Data'!$B:$BC,54,FALSE)</f>
        <v>3000</v>
      </c>
      <c r="L153" s="42"/>
      <c r="M153" s="45">
        <f>VLOOKUP(A153,'[3]School Balances'!$A:$I,7,FALSE)</f>
        <v>67698.599999999977</v>
      </c>
      <c r="N153" s="46">
        <f t="shared" si="3"/>
        <v>-1.1641532182693481E-10</v>
      </c>
      <c r="P153" s="42"/>
      <c r="Q153" s="48"/>
    </row>
    <row r="154" spans="1:17" outlineLevel="1" x14ac:dyDescent="0.35">
      <c r="A154" s="40">
        <v>2072</v>
      </c>
      <c r="B154" s="38">
        <v>3214</v>
      </c>
      <c r="C154" s="39" t="s">
        <v>181</v>
      </c>
      <c r="D154" s="7">
        <f>VLOOKUP(A154,'[2]Summary of Checks'!$A:$AK,35,FALSE)</f>
        <v>120108.97999999952</v>
      </c>
      <c r="E154" s="7">
        <f>VLOOKUP($A154,'[2]Sch Data'!$B:$BC,48,FALSE)</f>
        <v>0</v>
      </c>
      <c r="F154" s="7">
        <f>VLOOKUP($A154,'[2]Sch Data'!$B:$BC,49,FALSE)</f>
        <v>0</v>
      </c>
      <c r="G154" s="7">
        <f>VLOOKUP($A154,'[2]Sch Data'!$B:$BC,50,FALSE)</f>
        <v>0</v>
      </c>
      <c r="H154" s="7">
        <f>VLOOKUP($A154,'[2]Sch Data'!$B:$BC,51,FALSE)</f>
        <v>0</v>
      </c>
      <c r="I154" s="7">
        <f>VLOOKUP($A154,'[2]Sch Data'!$B:$BC,52,FALSE)</f>
        <v>105000</v>
      </c>
      <c r="J154" s="7">
        <f>VLOOKUP($A154,'[2]Sch Data'!$B:$BC,53,FALSE)</f>
        <v>0</v>
      </c>
      <c r="K154" s="7">
        <f>VLOOKUP($A154,'[2]Sch Data'!$B:$BC,54,FALSE)</f>
        <v>15109</v>
      </c>
      <c r="L154" s="42"/>
      <c r="M154" s="45">
        <f>VLOOKUP(A154,'[3]School Balances'!$A:$I,7,FALSE)</f>
        <v>120108.98000000021</v>
      </c>
      <c r="N154" s="46">
        <f t="shared" si="3"/>
        <v>-6.9849193096160889E-10</v>
      </c>
      <c r="Q154" s="48"/>
    </row>
    <row r="155" spans="1:17" outlineLevel="1" x14ac:dyDescent="0.35">
      <c r="A155" s="37">
        <v>1876</v>
      </c>
      <c r="B155" s="38">
        <v>3003</v>
      </c>
      <c r="C155" s="39" t="s">
        <v>182</v>
      </c>
      <c r="D155" s="7">
        <f>VLOOKUP(A155,'[2]Summary of Checks'!$A:$AK,35,FALSE)</f>
        <v>162090.14999999898</v>
      </c>
      <c r="E155" s="7">
        <f>VLOOKUP($A155,'[2]Sch Data'!$B:$BC,48,FALSE)</f>
        <v>121109</v>
      </c>
      <c r="F155" s="7">
        <f>VLOOKUP($A155,'[2]Sch Data'!$B:$BC,49,FALSE)</f>
        <v>0</v>
      </c>
      <c r="G155" s="7">
        <f>VLOOKUP($A155,'[2]Sch Data'!$B:$BC,50,FALSE)</f>
        <v>0</v>
      </c>
      <c r="H155" s="7">
        <f>VLOOKUP($A155,'[2]Sch Data'!$B:$BC,51,FALSE)</f>
        <v>0</v>
      </c>
      <c r="I155" s="7">
        <f>VLOOKUP($A155,'[2]Sch Data'!$B:$BC,52,FALSE)</f>
        <v>37237</v>
      </c>
      <c r="J155" s="7">
        <f>VLOOKUP($A155,'[2]Sch Data'!$B:$BC,53,FALSE)</f>
        <v>0</v>
      </c>
      <c r="K155" s="7">
        <f>VLOOKUP($A155,'[2]Sch Data'!$B:$BC,54,FALSE)</f>
        <v>3744</v>
      </c>
      <c r="L155" s="42"/>
      <c r="M155" s="45">
        <f>VLOOKUP(A155,'[3]School Balances'!$A:$I,7,FALSE)</f>
        <v>162090.15000000037</v>
      </c>
      <c r="N155" s="46">
        <f t="shared" si="3"/>
        <v>-1.3969838619232178E-9</v>
      </c>
      <c r="Q155" s="48"/>
    </row>
    <row r="156" spans="1:17" outlineLevel="1" x14ac:dyDescent="0.35">
      <c r="A156" s="37">
        <v>1878</v>
      </c>
      <c r="B156" s="38">
        <v>2011</v>
      </c>
      <c r="C156" s="39" t="s">
        <v>183</v>
      </c>
      <c r="D156" s="7">
        <f>VLOOKUP(A156,'[2]Summary of Checks'!$A:$AK,35,FALSE)</f>
        <v>682368.18000000063</v>
      </c>
      <c r="E156" s="7">
        <f>VLOOKUP($A156,'[2]Sch Data'!$B:$BC,48,FALSE)</f>
        <v>0</v>
      </c>
      <c r="F156" s="7">
        <f>VLOOKUP($A156,'[2]Sch Data'!$B:$BC,49,FALSE)</f>
        <v>0</v>
      </c>
      <c r="G156" s="7">
        <f>VLOOKUP($A156,'[2]Sch Data'!$B:$BC,50,FALSE)</f>
        <v>14682</v>
      </c>
      <c r="H156" s="7">
        <f>VLOOKUP($A156,'[2]Sch Data'!$B:$BC,51,FALSE)</f>
        <v>0</v>
      </c>
      <c r="I156" s="7">
        <f>VLOOKUP($A156,'[2]Sch Data'!$B:$BC,52,FALSE)</f>
        <v>270074</v>
      </c>
      <c r="J156" s="7">
        <f>VLOOKUP($A156,'[2]Sch Data'!$B:$BC,53,FALSE)</f>
        <v>367612</v>
      </c>
      <c r="K156" s="7">
        <f>VLOOKUP($A156,'[2]Sch Data'!$B:$BC,54,FALSE)</f>
        <v>30000</v>
      </c>
      <c r="L156" s="42"/>
      <c r="M156" s="45">
        <f>VLOOKUP(A156,'[3]School Balances'!$A:$I,7,FALSE)</f>
        <v>682368.18000000156</v>
      </c>
      <c r="N156" s="46">
        <f t="shared" si="3"/>
        <v>-9.3132257461547852E-10</v>
      </c>
      <c r="Q156" s="48"/>
    </row>
    <row r="157" spans="1:17" outlineLevel="1" x14ac:dyDescent="0.35">
      <c r="A157" s="37">
        <v>2996</v>
      </c>
      <c r="B157" s="38">
        <v>3612</v>
      </c>
      <c r="C157" s="39" t="s">
        <v>184</v>
      </c>
      <c r="D157" s="7">
        <f>VLOOKUP(A157,'[2]Summary of Checks'!$A:$AK,35,FALSE)</f>
        <v>194116.45999999996</v>
      </c>
      <c r="E157" s="7">
        <f>VLOOKUP($A157,'[2]Sch Data'!$B:$BC,48,FALSE)</f>
        <v>13578</v>
      </c>
      <c r="F157" s="7">
        <f>VLOOKUP($A157,'[2]Sch Data'!$B:$BC,49,FALSE)</f>
        <v>20589</v>
      </c>
      <c r="G157" s="7">
        <f>VLOOKUP($A157,'[2]Sch Data'!$B:$BC,50,FALSE)</f>
        <v>0</v>
      </c>
      <c r="H157" s="7">
        <f>VLOOKUP($A157,'[2]Sch Data'!$B:$BC,51,FALSE)</f>
        <v>0</v>
      </c>
      <c r="I157" s="7">
        <f>VLOOKUP($A157,'[2]Sch Data'!$B:$BC,52,FALSE)</f>
        <v>30247</v>
      </c>
      <c r="J157" s="7">
        <f>VLOOKUP($A157,'[2]Sch Data'!$B:$BC,53,FALSE)</f>
        <v>109202</v>
      </c>
      <c r="K157" s="7">
        <f>VLOOKUP($A157,'[2]Sch Data'!$B:$BC,54,FALSE)</f>
        <v>20500</v>
      </c>
      <c r="L157" s="42"/>
      <c r="M157" s="45">
        <f>VLOOKUP(A157,'[3]School Balances'!$A:$I,7,FALSE)</f>
        <v>194116.4600000002</v>
      </c>
      <c r="N157" s="46">
        <f t="shared" si="3"/>
        <v>-2.3283064365386963E-10</v>
      </c>
      <c r="Q157" s="48"/>
    </row>
    <row r="158" spans="1:17" outlineLevel="1" x14ac:dyDescent="0.35">
      <c r="A158" s="37">
        <v>4148</v>
      </c>
      <c r="B158" s="38">
        <v>3815</v>
      </c>
      <c r="C158" s="39" t="s">
        <v>185</v>
      </c>
      <c r="D158" s="7">
        <f>VLOOKUP(A158,'[2]Summary of Checks'!$A:$AK,35,FALSE)</f>
        <v>20924.439999999711</v>
      </c>
      <c r="E158" s="7">
        <f>VLOOKUP($A158,'[2]Sch Data'!$B:$BC,48,FALSE)</f>
        <v>0</v>
      </c>
      <c r="F158" s="7">
        <f>VLOOKUP($A158,'[2]Sch Data'!$B:$BC,49,FALSE)</f>
        <v>0</v>
      </c>
      <c r="G158" s="7">
        <f>VLOOKUP($A158,'[2]Sch Data'!$B:$BC,50,FALSE)</f>
        <v>0</v>
      </c>
      <c r="H158" s="7">
        <f>VLOOKUP($A158,'[2]Sch Data'!$B:$BC,51,FALSE)</f>
        <v>0</v>
      </c>
      <c r="I158" s="7">
        <f>VLOOKUP($A158,'[2]Sch Data'!$B:$BC,52,FALSE)</f>
        <v>20924</v>
      </c>
      <c r="J158" s="7">
        <f>VLOOKUP($A158,'[2]Sch Data'!$B:$BC,53,FALSE)</f>
        <v>0</v>
      </c>
      <c r="K158" s="7">
        <f>VLOOKUP($A158,'[2]Sch Data'!$B:$BC,54,FALSE)</f>
        <v>0</v>
      </c>
      <c r="L158" s="42"/>
      <c r="M158" s="45">
        <f>VLOOKUP(A158,'[3]School Balances'!$A:$I,7,FALSE)</f>
        <v>20924.439999999478</v>
      </c>
      <c r="N158" s="46">
        <f t="shared" si="3"/>
        <v>2.3283064365386963E-10</v>
      </c>
      <c r="Q158" s="48"/>
    </row>
    <row r="159" spans="1:17" outlineLevel="1" x14ac:dyDescent="0.35">
      <c r="A159" s="37">
        <v>1578</v>
      </c>
      <c r="B159" s="38">
        <v>5224</v>
      </c>
      <c r="C159" s="39" t="s">
        <v>186</v>
      </c>
      <c r="D159" s="7">
        <f>VLOOKUP(A159,'[2]Summary of Checks'!$A:$AK,35,FALSE)</f>
        <v>89541.180000000633</v>
      </c>
      <c r="E159" s="7">
        <f>VLOOKUP($A159,'[2]Sch Data'!$B:$BC,48,FALSE)</f>
        <v>0</v>
      </c>
      <c r="F159" s="7">
        <f>VLOOKUP($A159,'[2]Sch Data'!$B:$BC,49,FALSE)</f>
        <v>0</v>
      </c>
      <c r="G159" s="7">
        <f>VLOOKUP($A159,'[2]Sch Data'!$B:$BC,50,FALSE)</f>
        <v>4788</v>
      </c>
      <c r="H159" s="7">
        <f>VLOOKUP($A159,'[2]Sch Data'!$B:$BC,51,FALSE)</f>
        <v>0</v>
      </c>
      <c r="I159" s="7">
        <f>VLOOKUP($A159,'[2]Sch Data'!$B:$BC,52,FALSE)</f>
        <v>50983</v>
      </c>
      <c r="J159" s="7">
        <f>VLOOKUP($A159,'[2]Sch Data'!$B:$BC,53,FALSE)</f>
        <v>0</v>
      </c>
      <c r="K159" s="7">
        <f>VLOOKUP($A159,'[2]Sch Data'!$B:$BC,54,FALSE)</f>
        <v>33770</v>
      </c>
      <c r="L159" s="42"/>
      <c r="M159" s="45">
        <f>VLOOKUP(A159,'[3]School Balances'!$A:$I,7,FALSE)</f>
        <v>89541.179999999935</v>
      </c>
      <c r="N159" s="46">
        <f t="shared" si="3"/>
        <v>6.9849193096160889E-10</v>
      </c>
      <c r="Q159" s="48"/>
    </row>
    <row r="160" spans="1:17" outlineLevel="1" x14ac:dyDescent="0.35">
      <c r="A160" s="40">
        <v>2168</v>
      </c>
      <c r="B160" s="38">
        <v>3023</v>
      </c>
      <c r="C160" s="39" t="s">
        <v>187</v>
      </c>
      <c r="D160" s="7">
        <f>VLOOKUP(A160,'[2]Summary of Checks'!$A:$AK,35,FALSE)</f>
        <v>436214.72</v>
      </c>
      <c r="E160" s="7">
        <f>VLOOKUP($A160,'[2]Sch Data'!$B:$BC,48,FALSE)</f>
        <v>0</v>
      </c>
      <c r="F160" s="7">
        <f>VLOOKUP($A160,'[2]Sch Data'!$B:$BC,49,FALSE)</f>
        <v>0</v>
      </c>
      <c r="G160" s="7">
        <f>VLOOKUP($A160,'[2]Sch Data'!$B:$BC,50,FALSE)</f>
        <v>0</v>
      </c>
      <c r="H160" s="7">
        <f>VLOOKUP($A160,'[2]Sch Data'!$B:$BC,51,FALSE)</f>
        <v>0</v>
      </c>
      <c r="I160" s="7">
        <f>VLOOKUP($A160,'[2]Sch Data'!$B:$BC,52,FALSE)</f>
        <v>58988</v>
      </c>
      <c r="J160" s="7">
        <f>VLOOKUP($A160,'[2]Sch Data'!$B:$BC,53,FALSE)</f>
        <v>363630</v>
      </c>
      <c r="K160" s="7">
        <f>VLOOKUP($A160,'[2]Sch Data'!$B:$BC,54,FALSE)</f>
        <v>13597</v>
      </c>
      <c r="L160" s="42"/>
      <c r="M160" s="45">
        <f>VLOOKUP(A160,'[3]School Balances'!$A:$I,7,FALSE)</f>
        <v>436214.7200000002</v>
      </c>
      <c r="N160" s="46">
        <f t="shared" si="3"/>
        <v>0</v>
      </c>
      <c r="Q160" s="48"/>
    </row>
    <row r="161" spans="1:17" outlineLevel="1" x14ac:dyDescent="0.35">
      <c r="A161" s="37">
        <v>4436</v>
      </c>
      <c r="B161" s="38">
        <v>3028</v>
      </c>
      <c r="C161" s="39" t="s">
        <v>272</v>
      </c>
      <c r="D161" s="7">
        <f>VLOOKUP(A161,'[2]Summary of Checks'!$A:$AK,35,FALSE)</f>
        <v>264833.00000000023</v>
      </c>
      <c r="E161" s="7">
        <f>VLOOKUP($A161,'[2]Sch Data'!$B:$BC,48,FALSE)</f>
        <v>0</v>
      </c>
      <c r="F161" s="7">
        <f>VLOOKUP($A161,'[2]Sch Data'!$B:$BC,49,FALSE)</f>
        <v>0</v>
      </c>
      <c r="G161" s="7">
        <f>VLOOKUP($A161,'[2]Sch Data'!$B:$BC,50,FALSE)</f>
        <v>0</v>
      </c>
      <c r="H161" s="7">
        <f>VLOOKUP($A161,'[2]Sch Data'!$B:$BC,51,FALSE)</f>
        <v>0</v>
      </c>
      <c r="I161" s="7">
        <f>VLOOKUP($A161,'[2]Sch Data'!$B:$BC,52,FALSE)</f>
        <v>82887</v>
      </c>
      <c r="J161" s="7">
        <f>VLOOKUP($A161,'[2]Sch Data'!$B:$BC,53,FALSE)</f>
        <v>178545</v>
      </c>
      <c r="K161" s="7">
        <f>VLOOKUP($A161,'[2]Sch Data'!$B:$BC,54,FALSE)</f>
        <v>3401</v>
      </c>
      <c r="L161" s="42"/>
      <c r="M161" s="45">
        <f>VLOOKUP(A161,'[3]School Balances'!$A:$I,7,FALSE)</f>
        <v>264833</v>
      </c>
      <c r="N161" s="46">
        <f t="shared" si="3"/>
        <v>0</v>
      </c>
      <c r="Q161" s="48"/>
    </row>
    <row r="162" spans="1:17" outlineLevel="1" x14ac:dyDescent="0.35">
      <c r="A162" s="37">
        <v>4508</v>
      </c>
      <c r="B162" s="38">
        <v>3015</v>
      </c>
      <c r="C162" s="39" t="s">
        <v>189</v>
      </c>
      <c r="D162" s="7">
        <f>VLOOKUP(A162,'[2]Summary of Checks'!$A:$AK,35,FALSE)</f>
        <v>31667.869999999879</v>
      </c>
      <c r="E162" s="7">
        <f>VLOOKUP($A162,'[2]Sch Data'!$B:$BC,48,FALSE)</f>
        <v>0</v>
      </c>
      <c r="F162" s="7">
        <f>VLOOKUP($A162,'[2]Sch Data'!$B:$BC,49,FALSE)</f>
        <v>0</v>
      </c>
      <c r="G162" s="7">
        <f>VLOOKUP($A162,'[2]Sch Data'!$B:$BC,50,FALSE)</f>
        <v>0</v>
      </c>
      <c r="H162" s="7">
        <f>VLOOKUP($A162,'[2]Sch Data'!$B:$BC,51,FALSE)</f>
        <v>0</v>
      </c>
      <c r="I162" s="7">
        <f>VLOOKUP($A162,'[2]Sch Data'!$B:$BC,52,FALSE)</f>
        <v>31668</v>
      </c>
      <c r="J162" s="7">
        <f>VLOOKUP($A162,'[2]Sch Data'!$B:$BC,53,FALSE)</f>
        <v>0</v>
      </c>
      <c r="K162" s="7">
        <f>VLOOKUP($A162,'[2]Sch Data'!$B:$BC,54,FALSE)</f>
        <v>0</v>
      </c>
      <c r="L162" s="42"/>
      <c r="M162" s="45">
        <f>VLOOKUP(A162,'[3]School Balances'!$A:$I,7,FALSE)</f>
        <v>31667.869999999879</v>
      </c>
      <c r="N162" s="46">
        <f t="shared" si="3"/>
        <v>0</v>
      </c>
      <c r="Q162" s="48"/>
    </row>
    <row r="163" spans="1:17" outlineLevel="1" x14ac:dyDescent="0.35">
      <c r="A163" s="37">
        <v>3884</v>
      </c>
      <c r="B163" s="38">
        <v>3430</v>
      </c>
      <c r="C163" s="39" t="s">
        <v>190</v>
      </c>
      <c r="D163" s="7">
        <f>VLOOKUP(A163,'[2]Summary of Checks'!$A:$AK,35,FALSE)</f>
        <v>64217.339999999618</v>
      </c>
      <c r="E163" s="7">
        <f>VLOOKUP($A163,'[2]Sch Data'!$B:$BC,48,FALSE)</f>
        <v>0</v>
      </c>
      <c r="F163" s="7">
        <f>VLOOKUP($A163,'[2]Sch Data'!$B:$BC,49,FALSE)</f>
        <v>0</v>
      </c>
      <c r="G163" s="7">
        <f>VLOOKUP($A163,'[2]Sch Data'!$B:$BC,50,FALSE)</f>
        <v>23193</v>
      </c>
      <c r="H163" s="7">
        <f>VLOOKUP($A163,'[2]Sch Data'!$B:$BC,51,FALSE)</f>
        <v>0</v>
      </c>
      <c r="I163" s="7">
        <f>VLOOKUP($A163,'[2]Sch Data'!$B:$BC,52,FALSE)</f>
        <v>41024</v>
      </c>
      <c r="J163" s="7">
        <f>VLOOKUP($A163,'[2]Sch Data'!$B:$BC,53,FALSE)</f>
        <v>0</v>
      </c>
      <c r="K163" s="7">
        <f>VLOOKUP($A163,'[2]Sch Data'!$B:$BC,54,FALSE)</f>
        <v>0</v>
      </c>
      <c r="L163" s="42"/>
      <c r="M163" s="45">
        <f>VLOOKUP(A163,'[3]School Balances'!$A:$I,7,FALSE)</f>
        <v>64217.339999999851</v>
      </c>
      <c r="N163" s="46">
        <f t="shared" si="3"/>
        <v>-2.3283064365386963E-10</v>
      </c>
      <c r="Q163" s="48"/>
    </row>
    <row r="164" spans="1:17" outlineLevel="1" x14ac:dyDescent="0.35">
      <c r="A164" s="37">
        <v>1506</v>
      </c>
      <c r="B164" s="38">
        <v>3450</v>
      </c>
      <c r="C164" s="39" t="s">
        <v>192</v>
      </c>
      <c r="D164" s="7">
        <f>VLOOKUP(A164,'[2]Summary of Checks'!$A:$AK,35,FALSE)</f>
        <v>49038.470000000438</v>
      </c>
      <c r="E164" s="7">
        <f>VLOOKUP($A164,'[2]Sch Data'!$B:$BC,48,FALSE)</f>
        <v>0</v>
      </c>
      <c r="F164" s="7">
        <f>VLOOKUP($A164,'[2]Sch Data'!$B:$BC,49,FALSE)</f>
        <v>0</v>
      </c>
      <c r="G164" s="7">
        <f>VLOOKUP($A164,'[2]Sch Data'!$B:$BC,50,FALSE)</f>
        <v>0</v>
      </c>
      <c r="H164" s="7">
        <f>VLOOKUP($A164,'[2]Sch Data'!$B:$BC,51,FALSE)</f>
        <v>0</v>
      </c>
      <c r="I164" s="7">
        <f>VLOOKUP($A164,'[2]Sch Data'!$B:$BC,52,FALSE)</f>
        <v>49038</v>
      </c>
      <c r="J164" s="7">
        <f>VLOOKUP($A164,'[2]Sch Data'!$B:$BC,53,FALSE)</f>
        <v>0</v>
      </c>
      <c r="K164" s="7">
        <f>VLOOKUP($A164,'[2]Sch Data'!$B:$BC,54,FALSE)</f>
        <v>0</v>
      </c>
      <c r="L164" s="42"/>
      <c r="M164" s="45">
        <f>VLOOKUP(A164,'[3]School Balances'!$A:$I,7,FALSE)</f>
        <v>49038.470000000205</v>
      </c>
      <c r="N164" s="46">
        <f t="shared" si="3"/>
        <v>2.3283064365386963E-10</v>
      </c>
      <c r="Q164" s="48"/>
    </row>
    <row r="165" spans="1:17" outlineLevel="1" x14ac:dyDescent="0.35">
      <c r="A165" s="37">
        <v>2870</v>
      </c>
      <c r="B165" s="38">
        <v>3580</v>
      </c>
      <c r="C165" s="39" t="s">
        <v>193</v>
      </c>
      <c r="D165" s="7">
        <f>VLOOKUP(A165,'[2]Summary of Checks'!$A:$AK,35,FALSE)</f>
        <v>129299.71999999997</v>
      </c>
      <c r="E165" s="7">
        <f>VLOOKUP($A165,'[2]Sch Data'!$B:$BC,48,FALSE)</f>
        <v>0</v>
      </c>
      <c r="F165" s="7">
        <f>VLOOKUP($A165,'[2]Sch Data'!$B:$BC,49,FALSE)</f>
        <v>0</v>
      </c>
      <c r="G165" s="7">
        <f>VLOOKUP($A165,'[2]Sch Data'!$B:$BC,50,FALSE)</f>
        <v>0</v>
      </c>
      <c r="H165" s="7">
        <f>VLOOKUP($A165,'[2]Sch Data'!$B:$BC,51,FALSE)</f>
        <v>0</v>
      </c>
      <c r="I165" s="7">
        <f>VLOOKUP($A165,'[2]Sch Data'!$B:$BC,52,FALSE)</f>
        <v>129300</v>
      </c>
      <c r="J165" s="7">
        <f>VLOOKUP($A165,'[2]Sch Data'!$B:$BC,53,FALSE)</f>
        <v>0</v>
      </c>
      <c r="K165" s="7">
        <f>VLOOKUP($A165,'[2]Sch Data'!$B:$BC,54,FALSE)</f>
        <v>0</v>
      </c>
      <c r="L165" s="42"/>
      <c r="M165" s="45">
        <f>VLOOKUP(A165,'[3]School Balances'!$A:$I,7,FALSE)</f>
        <v>129299.71999999997</v>
      </c>
      <c r="N165" s="46">
        <f t="shared" si="3"/>
        <v>0</v>
      </c>
      <c r="Q165" s="48"/>
    </row>
    <row r="166" spans="1:17" outlineLevel="1" x14ac:dyDescent="0.35">
      <c r="A166" s="37">
        <v>4202</v>
      </c>
      <c r="B166" s="38">
        <v>5229</v>
      </c>
      <c r="C166" s="39" t="s">
        <v>273</v>
      </c>
      <c r="D166" s="7">
        <f>VLOOKUP(A166,'[2]Summary of Checks'!$A:$AK,35,FALSE)</f>
        <v>213010.53000000049</v>
      </c>
      <c r="E166" s="7">
        <f>VLOOKUP($A166,'[2]Sch Data'!$B:$BC,48,FALSE)</f>
        <v>0</v>
      </c>
      <c r="F166" s="7">
        <f>VLOOKUP($A166,'[2]Sch Data'!$B:$BC,49,FALSE)</f>
        <v>0</v>
      </c>
      <c r="G166" s="7">
        <f>VLOOKUP($A166,'[2]Sch Data'!$B:$BC,50,FALSE)</f>
        <v>0</v>
      </c>
      <c r="H166" s="7">
        <f>VLOOKUP($A166,'[2]Sch Data'!$B:$BC,51,FALSE)</f>
        <v>0</v>
      </c>
      <c r="I166" s="7">
        <f>VLOOKUP($A166,'[2]Sch Data'!$B:$BC,52,FALSE)</f>
        <v>210011</v>
      </c>
      <c r="J166" s="7">
        <f>VLOOKUP($A166,'[2]Sch Data'!$B:$BC,53,FALSE)</f>
        <v>0</v>
      </c>
      <c r="K166" s="7">
        <f>VLOOKUP($A166,'[2]Sch Data'!$B:$BC,54,FALSE)</f>
        <v>3000</v>
      </c>
      <c r="L166" s="42"/>
      <c r="M166" s="45">
        <f>VLOOKUP(A166,'[3]School Balances'!$A:$I,7,FALSE)</f>
        <v>213010.5299999998</v>
      </c>
      <c r="N166" s="46">
        <f t="shared" si="3"/>
        <v>6.9849193096160889E-10</v>
      </c>
      <c r="Q166" s="48"/>
    </row>
    <row r="167" spans="1:17" outlineLevel="1" x14ac:dyDescent="0.35">
      <c r="A167" s="40">
        <v>1880</v>
      </c>
      <c r="B167" s="38">
        <v>2297</v>
      </c>
      <c r="C167" s="39" t="s">
        <v>195</v>
      </c>
      <c r="D167" s="7">
        <f>VLOOKUP(A167,'[2]Summary of Checks'!$A:$AK,35,FALSE)</f>
        <v>496286.75999999978</v>
      </c>
      <c r="E167" s="7">
        <f>VLOOKUP($A167,'[2]Sch Data'!$B:$BC,48,FALSE)</f>
        <v>2099</v>
      </c>
      <c r="F167" s="7">
        <f>VLOOKUP($A167,'[2]Sch Data'!$B:$BC,49,FALSE)</f>
        <v>0</v>
      </c>
      <c r="G167" s="7">
        <f>VLOOKUP($A167,'[2]Sch Data'!$B:$BC,50,FALSE)</f>
        <v>41690</v>
      </c>
      <c r="H167" s="7">
        <f>VLOOKUP($A167,'[2]Sch Data'!$B:$BC,51,FALSE)</f>
        <v>0</v>
      </c>
      <c r="I167" s="7">
        <f>VLOOKUP($A167,'[2]Sch Data'!$B:$BC,52,FALSE)</f>
        <v>246233</v>
      </c>
      <c r="J167" s="7">
        <f>VLOOKUP($A167,'[2]Sch Data'!$B:$BC,53,FALSE)</f>
        <v>0</v>
      </c>
      <c r="K167" s="7">
        <f>VLOOKUP($A167,'[2]Sch Data'!$B:$BC,54,FALSE)</f>
        <v>206265</v>
      </c>
      <c r="L167" s="42"/>
      <c r="M167" s="45">
        <f>VLOOKUP(A167,'[3]School Balances'!$A:$I,7,FALSE)</f>
        <v>496286.75999999978</v>
      </c>
      <c r="N167" s="46">
        <f t="shared" si="3"/>
        <v>0</v>
      </c>
      <c r="Q167" s="48"/>
    </row>
    <row r="168" spans="1:17" outlineLevel="1" x14ac:dyDescent="0.35">
      <c r="A168" s="37">
        <v>2372</v>
      </c>
      <c r="B168" s="38">
        <v>3810</v>
      </c>
      <c r="C168" s="39" t="s">
        <v>196</v>
      </c>
      <c r="D168" s="7">
        <f>VLOOKUP(A168,'[2]Summary of Checks'!$A:$AK,35,FALSE)</f>
        <v>108017.72999999975</v>
      </c>
      <c r="E168" s="7">
        <f>VLOOKUP($A168,'[2]Sch Data'!$B:$BC,48,FALSE)</f>
        <v>0</v>
      </c>
      <c r="F168" s="7">
        <f>VLOOKUP($A168,'[2]Sch Data'!$B:$BC,49,FALSE)</f>
        <v>0</v>
      </c>
      <c r="G168" s="7">
        <f>VLOOKUP($A168,'[2]Sch Data'!$B:$BC,50,FALSE)</f>
        <v>0</v>
      </c>
      <c r="H168" s="7">
        <f>VLOOKUP($A168,'[2]Sch Data'!$B:$BC,51,FALSE)</f>
        <v>0</v>
      </c>
      <c r="I168" s="7">
        <f>VLOOKUP($A168,'[2]Sch Data'!$B:$BC,52,FALSE)</f>
        <v>108018</v>
      </c>
      <c r="J168" s="7">
        <f>VLOOKUP($A168,'[2]Sch Data'!$B:$BC,53,FALSE)</f>
        <v>0</v>
      </c>
      <c r="K168" s="7">
        <f>VLOOKUP($A168,'[2]Sch Data'!$B:$BC,54,FALSE)</f>
        <v>0</v>
      </c>
      <c r="L168" s="42"/>
      <c r="M168" s="45">
        <f>VLOOKUP(A168,'[3]School Balances'!$A:$I,7,FALSE)</f>
        <v>108017.72999999998</v>
      </c>
      <c r="N168" s="46">
        <f t="shared" si="3"/>
        <v>-2.3283064365386963E-10</v>
      </c>
      <c r="Q168" s="48"/>
    </row>
    <row r="169" spans="1:17" outlineLevel="1" x14ac:dyDescent="0.35">
      <c r="A169" s="37">
        <v>1382</v>
      </c>
      <c r="B169" s="38">
        <v>3440</v>
      </c>
      <c r="C169" s="39" t="s">
        <v>197</v>
      </c>
      <c r="D169" s="7">
        <f>VLOOKUP(A169,'[2]Summary of Checks'!$A:$AK,35,FALSE)</f>
        <v>164256.67000000039</v>
      </c>
      <c r="E169" s="7">
        <f>VLOOKUP($A169,'[2]Sch Data'!$B:$BC,48,FALSE)</f>
        <v>0</v>
      </c>
      <c r="F169" s="7">
        <f>VLOOKUP($A169,'[2]Sch Data'!$B:$BC,49,FALSE)</f>
        <v>0</v>
      </c>
      <c r="G169" s="7">
        <f>VLOOKUP($A169,'[2]Sch Data'!$B:$BC,50,FALSE)</f>
        <v>0</v>
      </c>
      <c r="H169" s="7">
        <f>VLOOKUP($A169,'[2]Sch Data'!$B:$BC,51,FALSE)</f>
        <v>6668</v>
      </c>
      <c r="I169" s="7">
        <f>VLOOKUP($A169,'[2]Sch Data'!$B:$BC,52,FALSE)</f>
        <v>157589</v>
      </c>
      <c r="J169" s="7">
        <f>VLOOKUP($A169,'[2]Sch Data'!$B:$BC,53,FALSE)</f>
        <v>0</v>
      </c>
      <c r="K169" s="7">
        <f>VLOOKUP($A169,'[2]Sch Data'!$B:$BC,54,FALSE)</f>
        <v>0</v>
      </c>
      <c r="L169" s="42"/>
      <c r="M169" s="45">
        <f>VLOOKUP(A169,'[3]School Balances'!$A:$I,7,FALSE)</f>
        <v>164256.66999999993</v>
      </c>
      <c r="N169" s="46">
        <f t="shared" si="3"/>
        <v>4.6566128730773926E-10</v>
      </c>
      <c r="Q169" s="48"/>
    </row>
    <row r="170" spans="1:17" outlineLevel="1" x14ac:dyDescent="0.35">
      <c r="A170" s="37">
        <v>1808</v>
      </c>
      <c r="B170" s="38">
        <v>3209</v>
      </c>
      <c r="C170" s="39" t="s">
        <v>199</v>
      </c>
      <c r="D170" s="7">
        <f>VLOOKUP(A170,'[2]Summary of Checks'!$A:$AK,35,FALSE)</f>
        <v>47043.550000000745</v>
      </c>
      <c r="E170" s="7">
        <f>VLOOKUP($A170,'[2]Sch Data'!$B:$BC,48,FALSE)</f>
        <v>0</v>
      </c>
      <c r="F170" s="7">
        <f>VLOOKUP($A170,'[2]Sch Data'!$B:$BC,49,FALSE)</f>
        <v>0</v>
      </c>
      <c r="G170" s="7">
        <f>VLOOKUP($A170,'[2]Sch Data'!$B:$BC,50,FALSE)</f>
        <v>0</v>
      </c>
      <c r="H170" s="7">
        <f>VLOOKUP($A170,'[2]Sch Data'!$B:$BC,51,FALSE)</f>
        <v>0</v>
      </c>
      <c r="I170" s="7">
        <f>VLOOKUP($A170,'[2]Sch Data'!$B:$BC,52,FALSE)</f>
        <v>45044</v>
      </c>
      <c r="J170" s="7">
        <f>VLOOKUP($A170,'[2]Sch Data'!$B:$BC,53,FALSE)</f>
        <v>0</v>
      </c>
      <c r="K170" s="7">
        <f>VLOOKUP($A170,'[2]Sch Data'!$B:$BC,54,FALSE)</f>
        <v>2000</v>
      </c>
      <c r="L170" s="42"/>
      <c r="M170" s="45">
        <f>VLOOKUP(A170,'[3]School Balances'!$A:$I,7,FALSE)</f>
        <v>47043.549999999814</v>
      </c>
      <c r="N170" s="46">
        <f t="shared" si="3"/>
        <v>9.3132257461547852E-10</v>
      </c>
      <c r="Q170" s="48"/>
    </row>
    <row r="171" spans="1:17" outlineLevel="1" x14ac:dyDescent="0.35">
      <c r="A171" s="37">
        <v>3932</v>
      </c>
      <c r="B171" s="38">
        <v>3013</v>
      </c>
      <c r="C171" s="39" t="s">
        <v>200</v>
      </c>
      <c r="D171" s="7">
        <f>VLOOKUP(A171,'[2]Summary of Checks'!$A:$AK,35,FALSE)</f>
        <v>102842.07999999914</v>
      </c>
      <c r="E171" s="7">
        <f>VLOOKUP($A171,'[2]Sch Data'!$B:$BC,48,FALSE)</f>
        <v>0</v>
      </c>
      <c r="F171" s="7">
        <f>VLOOKUP($A171,'[2]Sch Data'!$B:$BC,49,FALSE)</f>
        <v>0</v>
      </c>
      <c r="G171" s="7">
        <f>VLOOKUP($A171,'[2]Sch Data'!$B:$BC,50,FALSE)</f>
        <v>0</v>
      </c>
      <c r="H171" s="7">
        <f>VLOOKUP($A171,'[2]Sch Data'!$B:$BC,51,FALSE)</f>
        <v>0</v>
      </c>
      <c r="I171" s="7">
        <f>VLOOKUP($A171,'[2]Sch Data'!$B:$BC,52,FALSE)</f>
        <v>53516</v>
      </c>
      <c r="J171" s="7">
        <f>VLOOKUP($A171,'[2]Sch Data'!$B:$BC,53,FALSE)</f>
        <v>49326</v>
      </c>
      <c r="K171" s="7">
        <f>VLOOKUP($A171,'[2]Sch Data'!$B:$BC,54,FALSE)</f>
        <v>0</v>
      </c>
      <c r="L171" s="42"/>
      <c r="M171" s="45">
        <f>VLOOKUP(A171,'[3]School Balances'!$A:$I,7,FALSE)</f>
        <v>102842.07999999984</v>
      </c>
      <c r="N171" s="46">
        <f t="shared" si="3"/>
        <v>-6.9849193096160889E-10</v>
      </c>
      <c r="Q171" s="48"/>
    </row>
    <row r="172" spans="1:17" outlineLevel="1" x14ac:dyDescent="0.35">
      <c r="A172" s="37">
        <v>1426</v>
      </c>
      <c r="B172" s="38">
        <v>3592</v>
      </c>
      <c r="C172" s="39" t="s">
        <v>274</v>
      </c>
      <c r="D172" s="7">
        <f>VLOOKUP(A172,'[2]Summary of Checks'!$A:$AK,35,FALSE)</f>
        <v>314001.48999999929</v>
      </c>
      <c r="E172" s="7">
        <f>VLOOKUP($A172,'[2]Sch Data'!$B:$BC,48,FALSE)</f>
        <v>0</v>
      </c>
      <c r="F172" s="7">
        <f>VLOOKUP($A172,'[2]Sch Data'!$B:$BC,49,FALSE)</f>
        <v>0</v>
      </c>
      <c r="G172" s="7">
        <f>VLOOKUP($A172,'[2]Sch Data'!$B:$BC,50,FALSE)</f>
        <v>0</v>
      </c>
      <c r="H172" s="7">
        <f>VLOOKUP($A172,'[2]Sch Data'!$B:$BC,51,FALSE)</f>
        <v>20000</v>
      </c>
      <c r="I172" s="7">
        <f>VLOOKUP($A172,'[2]Sch Data'!$B:$BC,52,FALSE)</f>
        <v>99827</v>
      </c>
      <c r="J172" s="7">
        <f>VLOOKUP($A172,'[2]Sch Data'!$B:$BC,53,FALSE)</f>
        <v>194174</v>
      </c>
      <c r="K172" s="7">
        <f>VLOOKUP($A172,'[2]Sch Data'!$B:$BC,54,FALSE)</f>
        <v>0</v>
      </c>
      <c r="L172" s="42"/>
      <c r="M172" s="45">
        <f>VLOOKUP(A172,'[3]School Balances'!$A:$I,7,FALSE)</f>
        <v>314001.48999999976</v>
      </c>
      <c r="N172" s="46">
        <f t="shared" si="3"/>
        <v>-4.6566128730773926E-10</v>
      </c>
      <c r="Q172" s="48"/>
    </row>
    <row r="173" spans="1:17" outlineLevel="1" x14ac:dyDescent="0.35">
      <c r="A173" s="37">
        <v>4216</v>
      </c>
      <c r="B173" s="38">
        <v>2041</v>
      </c>
      <c r="C173" s="39" t="s">
        <v>203</v>
      </c>
      <c r="D173" s="7">
        <f>VLOOKUP(A173,'[2]Summary of Checks'!$A:$AK,35,FALSE)</f>
        <v>193057.80000000121</v>
      </c>
      <c r="E173" s="7">
        <f>VLOOKUP($A173,'[2]Sch Data'!$B:$BC,48,FALSE)</f>
        <v>0</v>
      </c>
      <c r="F173" s="7">
        <f>VLOOKUP($A173,'[2]Sch Data'!$B:$BC,49,FALSE)</f>
        <v>0</v>
      </c>
      <c r="G173" s="7">
        <f>VLOOKUP($A173,'[2]Sch Data'!$B:$BC,50,FALSE)</f>
        <v>0</v>
      </c>
      <c r="H173" s="7">
        <f>VLOOKUP($A173,'[2]Sch Data'!$B:$BC,51,FALSE)</f>
        <v>0</v>
      </c>
      <c r="I173" s="7">
        <f>VLOOKUP($A173,'[2]Sch Data'!$B:$BC,52,FALSE)</f>
        <v>36861</v>
      </c>
      <c r="J173" s="7">
        <f>VLOOKUP($A173,'[2]Sch Data'!$B:$BC,53,FALSE)</f>
        <v>155000</v>
      </c>
      <c r="K173" s="7">
        <f>VLOOKUP($A173,'[2]Sch Data'!$B:$BC,54,FALSE)</f>
        <v>1197</v>
      </c>
      <c r="L173" s="42"/>
      <c r="M173" s="45">
        <f>VLOOKUP(A173,'[3]School Balances'!$A:$I,7,FALSE)</f>
        <v>193057.80000000028</v>
      </c>
      <c r="N173" s="46">
        <f t="shared" si="3"/>
        <v>9.3132257461547852E-10</v>
      </c>
      <c r="Q173" s="48"/>
    </row>
    <row r="174" spans="1:17" outlineLevel="1" x14ac:dyDescent="0.35">
      <c r="A174" s="37">
        <v>4218</v>
      </c>
      <c r="B174" s="38">
        <v>2081</v>
      </c>
      <c r="C174" s="39" t="s">
        <v>204</v>
      </c>
      <c r="D174" s="7">
        <f>VLOOKUP(A174,'[2]Summary of Checks'!$A:$AK,35,FALSE)</f>
        <v>561344.15999999968</v>
      </c>
      <c r="E174" s="7">
        <f>VLOOKUP($A174,'[2]Sch Data'!$B:$BC,48,FALSE)</f>
        <v>139120</v>
      </c>
      <c r="F174" s="7">
        <f>VLOOKUP($A174,'[2]Sch Data'!$B:$BC,49,FALSE)</f>
        <v>0</v>
      </c>
      <c r="G174" s="7">
        <f>VLOOKUP($A174,'[2]Sch Data'!$B:$BC,50,FALSE)</f>
        <v>0</v>
      </c>
      <c r="H174" s="7">
        <f>VLOOKUP($A174,'[2]Sch Data'!$B:$BC,51,FALSE)</f>
        <v>0</v>
      </c>
      <c r="I174" s="7">
        <f>VLOOKUP($A174,'[2]Sch Data'!$B:$BC,52,FALSE)</f>
        <v>105860</v>
      </c>
      <c r="J174" s="7">
        <f>VLOOKUP($A174,'[2]Sch Data'!$B:$BC,53,FALSE)</f>
        <v>315000</v>
      </c>
      <c r="K174" s="7">
        <f>VLOOKUP($A174,'[2]Sch Data'!$B:$BC,54,FALSE)</f>
        <v>1364</v>
      </c>
      <c r="L174" s="42"/>
      <c r="M174" s="45">
        <f>VLOOKUP(A174,'[3]School Balances'!$A:$I,7,FALSE)</f>
        <v>561344.16000000015</v>
      </c>
      <c r="N174" s="46">
        <f t="shared" si="3"/>
        <v>0</v>
      </c>
      <c r="Q174" s="48"/>
    </row>
    <row r="175" spans="1:17" outlineLevel="1" x14ac:dyDescent="0.35">
      <c r="A175" s="37">
        <v>4238</v>
      </c>
      <c r="B175" s="38">
        <v>2550</v>
      </c>
      <c r="C175" s="39" t="s">
        <v>205</v>
      </c>
      <c r="D175" s="7">
        <f>VLOOKUP(A175,'[2]Summary of Checks'!$A:$AK,35,FALSE)</f>
        <v>54120.460000000428</v>
      </c>
      <c r="E175" s="7">
        <f>VLOOKUP($A175,'[2]Sch Data'!$B:$BC,48,FALSE)</f>
        <v>0</v>
      </c>
      <c r="F175" s="7">
        <f>VLOOKUP($A175,'[2]Sch Data'!$B:$BC,49,FALSE)</f>
        <v>0</v>
      </c>
      <c r="G175" s="7">
        <f>VLOOKUP($A175,'[2]Sch Data'!$B:$BC,50,FALSE)</f>
        <v>0</v>
      </c>
      <c r="H175" s="7">
        <f>VLOOKUP($A175,'[2]Sch Data'!$B:$BC,51,FALSE)</f>
        <v>0</v>
      </c>
      <c r="I175" s="7">
        <f>VLOOKUP($A175,'[2]Sch Data'!$B:$BC,52,FALSE)</f>
        <v>54120</v>
      </c>
      <c r="J175" s="7">
        <f>VLOOKUP($A175,'[2]Sch Data'!$B:$BC,53,FALSE)</f>
        <v>0</v>
      </c>
      <c r="K175" s="7">
        <f>VLOOKUP($A175,'[2]Sch Data'!$B:$BC,54,FALSE)</f>
        <v>0</v>
      </c>
      <c r="L175" s="42"/>
      <c r="M175" s="45">
        <f>VLOOKUP(A175,'[3]School Balances'!$A:$I,7,FALSE)</f>
        <v>54120.460000000196</v>
      </c>
      <c r="N175" s="46">
        <f t="shared" si="3"/>
        <v>2.3283064365386963E-10</v>
      </c>
      <c r="Q175" s="48"/>
    </row>
    <row r="176" spans="1:17" outlineLevel="1" x14ac:dyDescent="0.35">
      <c r="A176" s="37">
        <v>4262</v>
      </c>
      <c r="B176" s="38">
        <v>3225</v>
      </c>
      <c r="C176" s="39" t="s">
        <v>206</v>
      </c>
      <c r="D176" s="7">
        <f>VLOOKUP(A176,'[2]Summary of Checks'!$A:$AK,35,FALSE)</f>
        <v>86811.239999999991</v>
      </c>
      <c r="E176" s="7">
        <f>VLOOKUP($A176,'[2]Sch Data'!$B:$BC,48,FALSE)</f>
        <v>0</v>
      </c>
      <c r="F176" s="7">
        <f>VLOOKUP($A176,'[2]Sch Data'!$B:$BC,49,FALSE)</f>
        <v>0</v>
      </c>
      <c r="G176" s="7">
        <f>VLOOKUP($A176,'[2]Sch Data'!$B:$BC,50,FALSE)</f>
        <v>11667</v>
      </c>
      <c r="H176" s="7">
        <f>VLOOKUP($A176,'[2]Sch Data'!$B:$BC,51,FALSE)</f>
        <v>0</v>
      </c>
      <c r="I176" s="7">
        <f>VLOOKUP($A176,'[2]Sch Data'!$B:$BC,52,FALSE)</f>
        <v>55000</v>
      </c>
      <c r="J176" s="7">
        <f>VLOOKUP($A176,'[2]Sch Data'!$B:$BC,53,FALSE)</f>
        <v>0</v>
      </c>
      <c r="K176" s="7">
        <f>VLOOKUP($A176,'[2]Sch Data'!$B:$BC,54,FALSE)</f>
        <v>20144</v>
      </c>
      <c r="L176" s="42"/>
      <c r="M176" s="45">
        <f>VLOOKUP(A176,'[3]School Balances'!$A:$I,7,FALSE)</f>
        <v>86811.239999999991</v>
      </c>
      <c r="N176" s="46">
        <f t="shared" si="3"/>
        <v>0</v>
      </c>
      <c r="Q176" s="48"/>
    </row>
    <row r="177" spans="1:17" outlineLevel="1" x14ac:dyDescent="0.35">
      <c r="A177" s="37">
        <v>1266</v>
      </c>
      <c r="B177" s="38">
        <v>2601</v>
      </c>
      <c r="C177" s="39" t="s">
        <v>275</v>
      </c>
      <c r="D177" s="7">
        <f>VLOOKUP(A177,'[2]Summary of Checks'!$A:$AK,35,FALSE)</f>
        <v>84020.410000000615</v>
      </c>
      <c r="E177" s="7">
        <f>VLOOKUP($A177,'[2]Sch Data'!$B:$BC,48,FALSE)</f>
        <v>0</v>
      </c>
      <c r="F177" s="7">
        <f>VLOOKUP($A177,'[2]Sch Data'!$B:$BC,49,FALSE)</f>
        <v>0</v>
      </c>
      <c r="G177" s="7">
        <f>VLOOKUP($A177,'[2]Sch Data'!$B:$BC,50,FALSE)</f>
        <v>0</v>
      </c>
      <c r="H177" s="7">
        <f>VLOOKUP($A177,'[2]Sch Data'!$B:$BC,51,FALSE)</f>
        <v>0</v>
      </c>
      <c r="I177" s="7">
        <f>VLOOKUP($A177,'[2]Sch Data'!$B:$BC,52,FALSE)</f>
        <v>10000</v>
      </c>
      <c r="J177" s="7">
        <f>VLOOKUP($A177,'[2]Sch Data'!$B:$BC,53,FALSE)</f>
        <v>0</v>
      </c>
      <c r="K177" s="7">
        <f>VLOOKUP($A177,'[2]Sch Data'!$B:$BC,54,FALSE)</f>
        <v>74020</v>
      </c>
      <c r="L177" s="42"/>
      <c r="M177" s="45">
        <f>VLOOKUP(A177,'[3]School Balances'!$A:$I,7,FALSE)</f>
        <v>84020.409999999683</v>
      </c>
      <c r="N177" s="46">
        <f t="shared" si="3"/>
        <v>9.3132257461547852E-10</v>
      </c>
      <c r="Q177" s="48"/>
    </row>
    <row r="178" spans="1:17" outlineLevel="1" x14ac:dyDescent="0.35">
      <c r="A178" s="40">
        <v>4358</v>
      </c>
      <c r="B178" s="38">
        <v>2050</v>
      </c>
      <c r="C178" s="39" t="s">
        <v>209</v>
      </c>
      <c r="D178" s="7">
        <f>VLOOKUP(A178,'[2]Summary of Checks'!$A:$AK,35,FALSE)</f>
        <v>224643.69999999972</v>
      </c>
      <c r="E178" s="7">
        <f>VLOOKUP($A178,'[2]Sch Data'!$B:$BC,48,FALSE)</f>
        <v>0</v>
      </c>
      <c r="F178" s="7">
        <f>VLOOKUP($A178,'[2]Sch Data'!$B:$BC,49,FALSE)</f>
        <v>20000</v>
      </c>
      <c r="G178" s="7">
        <f>VLOOKUP($A178,'[2]Sch Data'!$B:$BC,50,FALSE)</f>
        <v>14215</v>
      </c>
      <c r="H178" s="7">
        <f>VLOOKUP($A178,'[2]Sch Data'!$B:$BC,51,FALSE)</f>
        <v>0</v>
      </c>
      <c r="I178" s="7">
        <f>VLOOKUP($A178,'[2]Sch Data'!$B:$BC,52,FALSE)</f>
        <v>24572</v>
      </c>
      <c r="J178" s="7">
        <f>VLOOKUP($A178,'[2]Sch Data'!$B:$BC,53,FALSE)</f>
        <v>73057</v>
      </c>
      <c r="K178" s="7">
        <f>VLOOKUP($A178,'[2]Sch Data'!$B:$BC,54,FALSE)</f>
        <v>92800</v>
      </c>
      <c r="L178" s="42"/>
      <c r="M178" s="45">
        <f>VLOOKUP(A178,'[3]School Balances'!$A:$I,7,FALSE)</f>
        <v>224643.69999999995</v>
      </c>
      <c r="N178" s="46">
        <f t="shared" si="3"/>
        <v>-2.3283064365386963E-10</v>
      </c>
      <c r="Q178" s="48"/>
    </row>
    <row r="179" spans="1:17" outlineLevel="1" x14ac:dyDescent="0.35">
      <c r="A179" s="37">
        <v>4366</v>
      </c>
      <c r="B179" s="38">
        <v>3470</v>
      </c>
      <c r="C179" s="39" t="s">
        <v>210</v>
      </c>
      <c r="D179" s="7">
        <f>VLOOKUP(A179,'[2]Summary of Checks'!$A:$AK,35,FALSE)</f>
        <v>167002.90000000014</v>
      </c>
      <c r="E179" s="7">
        <f>VLOOKUP($A179,'[2]Sch Data'!$B:$BC,48,FALSE)</f>
        <v>0</v>
      </c>
      <c r="F179" s="7">
        <f>VLOOKUP($A179,'[2]Sch Data'!$B:$BC,49,FALSE)</f>
        <v>0</v>
      </c>
      <c r="G179" s="7">
        <f>VLOOKUP($A179,'[2]Sch Data'!$B:$BC,50,FALSE)</f>
        <v>0</v>
      </c>
      <c r="H179" s="7">
        <f>VLOOKUP($A179,'[2]Sch Data'!$B:$BC,51,FALSE)</f>
        <v>5185</v>
      </c>
      <c r="I179" s="7">
        <f>VLOOKUP($A179,'[2]Sch Data'!$B:$BC,52,FALSE)</f>
        <v>106287</v>
      </c>
      <c r="J179" s="7">
        <f>VLOOKUP($A179,'[2]Sch Data'!$B:$BC,53,FALSE)</f>
        <v>49531</v>
      </c>
      <c r="K179" s="7">
        <f>VLOOKUP($A179,'[2]Sch Data'!$B:$BC,54,FALSE)</f>
        <v>6000</v>
      </c>
      <c r="L179" s="42"/>
      <c r="M179" s="45">
        <f>VLOOKUP(A179,'[3]School Balances'!$A:$I,7,FALSE)</f>
        <v>167002.89999999991</v>
      </c>
      <c r="N179" s="46">
        <f t="shared" si="3"/>
        <v>2.3283064365386963E-10</v>
      </c>
      <c r="Q179" s="48"/>
    </row>
    <row r="180" spans="1:17" outlineLevel="1" x14ac:dyDescent="0.35">
      <c r="A180" s="37">
        <v>4374</v>
      </c>
      <c r="B180" s="38">
        <v>5248</v>
      </c>
      <c r="C180" s="39" t="s">
        <v>211</v>
      </c>
      <c r="D180" s="7">
        <f>VLOOKUP(A180,'[2]Summary of Checks'!$A:$AK,35,FALSE)</f>
        <v>32910.110000000568</v>
      </c>
      <c r="E180" s="7">
        <f>VLOOKUP($A180,'[2]Sch Data'!$B:$BC,48,FALSE)</f>
        <v>0</v>
      </c>
      <c r="F180" s="7">
        <f>VLOOKUP($A180,'[2]Sch Data'!$B:$BC,49,FALSE)</f>
        <v>0</v>
      </c>
      <c r="G180" s="7">
        <f>VLOOKUP($A180,'[2]Sch Data'!$B:$BC,50,FALSE)</f>
        <v>1092</v>
      </c>
      <c r="H180" s="7">
        <f>VLOOKUP($A180,'[2]Sch Data'!$B:$BC,51,FALSE)</f>
        <v>0</v>
      </c>
      <c r="I180" s="7">
        <f>VLOOKUP($A180,'[2]Sch Data'!$B:$BC,52,FALSE)</f>
        <v>31818</v>
      </c>
      <c r="J180" s="7">
        <f>VLOOKUP($A180,'[2]Sch Data'!$B:$BC,53,FALSE)</f>
        <v>0</v>
      </c>
      <c r="K180" s="7">
        <f>VLOOKUP($A180,'[2]Sch Data'!$B:$BC,54,FALSE)</f>
        <v>0</v>
      </c>
      <c r="L180" s="42"/>
      <c r="M180" s="45">
        <f>VLOOKUP(A180,'[3]School Balances'!$A:$I,7,FALSE)</f>
        <v>32910.110000000335</v>
      </c>
      <c r="N180" s="46">
        <f t="shared" si="3"/>
        <v>2.3283064365386963E-10</v>
      </c>
      <c r="Q180" s="48"/>
    </row>
    <row r="181" spans="1:17" outlineLevel="1" x14ac:dyDescent="0.35">
      <c r="A181" s="40">
        <v>3294</v>
      </c>
      <c r="B181" s="38">
        <v>5269</v>
      </c>
      <c r="C181" s="39" t="s">
        <v>212</v>
      </c>
      <c r="D181" s="7">
        <f>VLOOKUP(A181,'[2]Summary of Checks'!$A:$AK,35,FALSE)</f>
        <v>865710.30000000075</v>
      </c>
      <c r="E181" s="7">
        <f>VLOOKUP($A181,'[2]Sch Data'!$B:$BC,48,FALSE)</f>
        <v>0</v>
      </c>
      <c r="F181" s="7">
        <f>VLOOKUP($A181,'[2]Sch Data'!$B:$BC,49,FALSE)</f>
        <v>0</v>
      </c>
      <c r="G181" s="7">
        <f>VLOOKUP($A181,'[2]Sch Data'!$B:$BC,50,FALSE)</f>
        <v>0</v>
      </c>
      <c r="H181" s="7">
        <f>VLOOKUP($A181,'[2]Sch Data'!$B:$BC,51,FALSE)</f>
        <v>0</v>
      </c>
      <c r="I181" s="7">
        <f>VLOOKUP($A181,'[2]Sch Data'!$B:$BC,52,FALSE)</f>
        <v>368501</v>
      </c>
      <c r="J181" s="7">
        <f>VLOOKUP($A181,'[2]Sch Data'!$B:$BC,53,FALSE)</f>
        <v>460000</v>
      </c>
      <c r="K181" s="7">
        <f>VLOOKUP($A181,'[2]Sch Data'!$B:$BC,54,FALSE)</f>
        <v>37209</v>
      </c>
      <c r="L181" s="42"/>
      <c r="M181" s="45">
        <f>VLOOKUP(A181,'[3]School Balances'!$A:$I,7,FALSE)</f>
        <v>865710.29999999981</v>
      </c>
      <c r="N181" s="46">
        <f t="shared" si="3"/>
        <v>9.3132257461547852E-10</v>
      </c>
      <c r="Q181" s="48"/>
    </row>
    <row r="182" spans="1:17" outlineLevel="1" x14ac:dyDescent="0.35">
      <c r="A182" s="40">
        <v>4490</v>
      </c>
      <c r="B182" s="38">
        <v>2630</v>
      </c>
      <c r="C182" s="39" t="s">
        <v>213</v>
      </c>
      <c r="D182" s="7">
        <f>VLOOKUP(A182,'[2]Summary of Checks'!$A:$AK,35,FALSE)</f>
        <v>152249.6399999999</v>
      </c>
      <c r="E182" s="7">
        <f>VLOOKUP($A182,'[2]Sch Data'!$B:$BC,48,FALSE)</f>
        <v>0</v>
      </c>
      <c r="F182" s="7">
        <f>VLOOKUP($A182,'[2]Sch Data'!$B:$BC,49,FALSE)</f>
        <v>0</v>
      </c>
      <c r="G182" s="7">
        <f>VLOOKUP($A182,'[2]Sch Data'!$B:$BC,50,FALSE)</f>
        <v>0</v>
      </c>
      <c r="H182" s="7">
        <f>VLOOKUP($A182,'[2]Sch Data'!$B:$BC,51,FALSE)</f>
        <v>0</v>
      </c>
      <c r="I182" s="7">
        <f>VLOOKUP($A182,'[2]Sch Data'!$B:$BC,52,FALSE)</f>
        <v>152250</v>
      </c>
      <c r="J182" s="7">
        <f>VLOOKUP($A182,'[2]Sch Data'!$B:$BC,53,FALSE)</f>
        <v>0</v>
      </c>
      <c r="K182" s="7">
        <f>VLOOKUP($A182,'[2]Sch Data'!$B:$BC,54,FALSE)</f>
        <v>0</v>
      </c>
      <c r="L182" s="42"/>
      <c r="M182" s="45">
        <f>VLOOKUP(A182,'[3]School Balances'!$A:$I,7,FALSE)</f>
        <v>152249.6399999999</v>
      </c>
      <c r="N182" s="46">
        <f t="shared" si="3"/>
        <v>0</v>
      </c>
      <c r="Q182" s="48"/>
    </row>
    <row r="183" spans="1:17" outlineLevel="1" x14ac:dyDescent="0.35">
      <c r="A183" s="37">
        <v>1688</v>
      </c>
      <c r="B183" s="38">
        <v>2210</v>
      </c>
      <c r="C183" s="39" t="s">
        <v>214</v>
      </c>
      <c r="D183" s="7">
        <f>VLOOKUP(A183,'[2]Summary of Checks'!$A:$AK,35,FALSE)</f>
        <v>436967.67000000086</v>
      </c>
      <c r="E183" s="7">
        <f>VLOOKUP($A183,'[2]Sch Data'!$B:$BC,48,FALSE)</f>
        <v>0</v>
      </c>
      <c r="F183" s="7">
        <f>VLOOKUP($A183,'[2]Sch Data'!$B:$BC,49,FALSE)</f>
        <v>0</v>
      </c>
      <c r="G183" s="7">
        <f>VLOOKUP($A183,'[2]Sch Data'!$B:$BC,50,FALSE)</f>
        <v>74049</v>
      </c>
      <c r="H183" s="7">
        <f>VLOOKUP($A183,'[2]Sch Data'!$B:$BC,51,FALSE)</f>
        <v>0</v>
      </c>
      <c r="I183" s="7">
        <f>VLOOKUP($A183,'[2]Sch Data'!$B:$BC,52,FALSE)</f>
        <v>141030</v>
      </c>
      <c r="J183" s="7">
        <f>VLOOKUP($A183,'[2]Sch Data'!$B:$BC,53,FALSE)</f>
        <v>154139</v>
      </c>
      <c r="K183" s="7">
        <f>VLOOKUP($A183,'[2]Sch Data'!$B:$BC,54,FALSE)</f>
        <v>67750</v>
      </c>
      <c r="L183" s="42"/>
      <c r="M183" s="45">
        <f>VLOOKUP(A183,'[3]School Balances'!$A:$I,7,FALSE)</f>
        <v>436967.66999999993</v>
      </c>
      <c r="N183" s="46">
        <f t="shared" si="3"/>
        <v>9.3132257461547852E-10</v>
      </c>
      <c r="Q183" s="48"/>
    </row>
    <row r="184" spans="1:17" outlineLevel="1" x14ac:dyDescent="0.35">
      <c r="A184" s="37">
        <v>4150</v>
      </c>
      <c r="B184" s="38">
        <v>3814</v>
      </c>
      <c r="C184" s="39" t="s">
        <v>215</v>
      </c>
      <c r="D184" s="7">
        <f>VLOOKUP(A184,'[2]Summary of Checks'!$A:$AK,35,FALSE)</f>
        <v>262721.81000000006</v>
      </c>
      <c r="E184" s="7">
        <f>VLOOKUP($A184,'[2]Sch Data'!$B:$BC,48,FALSE)</f>
        <v>0</v>
      </c>
      <c r="F184" s="7">
        <f>VLOOKUP($A184,'[2]Sch Data'!$B:$BC,49,FALSE)</f>
        <v>0</v>
      </c>
      <c r="G184" s="7">
        <f>VLOOKUP($A184,'[2]Sch Data'!$B:$BC,50,FALSE)</f>
        <v>2788</v>
      </c>
      <c r="H184" s="7">
        <f>VLOOKUP($A184,'[2]Sch Data'!$B:$BC,51,FALSE)</f>
        <v>0</v>
      </c>
      <c r="I184" s="7">
        <f>VLOOKUP($A184,'[2]Sch Data'!$B:$BC,52,FALSE)</f>
        <v>164486</v>
      </c>
      <c r="J184" s="7">
        <f>VLOOKUP($A184,'[2]Sch Data'!$B:$BC,53,FALSE)</f>
        <v>0</v>
      </c>
      <c r="K184" s="7">
        <f>VLOOKUP($A184,'[2]Sch Data'!$B:$BC,54,FALSE)</f>
        <v>95448</v>
      </c>
      <c r="L184" s="42"/>
      <c r="M184" s="45">
        <f>VLOOKUP(A184,'[3]School Balances'!$A:$I,7,FALSE)</f>
        <v>262721.80999999982</v>
      </c>
      <c r="N184" s="46">
        <f t="shared" si="3"/>
        <v>0</v>
      </c>
      <c r="Q184" s="48"/>
    </row>
    <row r="185" spans="1:17" outlineLevel="1" x14ac:dyDescent="0.35">
      <c r="A185" s="37">
        <v>4550</v>
      </c>
      <c r="B185" s="38">
        <v>5270</v>
      </c>
      <c r="C185" s="39" t="s">
        <v>216</v>
      </c>
      <c r="D185" s="7">
        <f>VLOOKUP(A185,'[2]Summary of Checks'!$A:$AK,35,FALSE)</f>
        <v>210969.36999999959</v>
      </c>
      <c r="E185" s="7">
        <f>VLOOKUP($A185,'[2]Sch Data'!$B:$BC,48,FALSE)</f>
        <v>92874</v>
      </c>
      <c r="F185" s="7">
        <f>VLOOKUP($A185,'[2]Sch Data'!$B:$BC,49,FALSE)</f>
        <v>0</v>
      </c>
      <c r="G185" s="7">
        <f>VLOOKUP($A185,'[2]Sch Data'!$B:$BC,50,FALSE)</f>
        <v>3751</v>
      </c>
      <c r="H185" s="7">
        <f>VLOOKUP($A185,'[2]Sch Data'!$B:$BC,51,FALSE)</f>
        <v>0</v>
      </c>
      <c r="I185" s="7">
        <f>VLOOKUP($A185,'[2]Sch Data'!$B:$BC,52,FALSE)</f>
        <v>114344</v>
      </c>
      <c r="J185" s="7">
        <f>VLOOKUP($A185,'[2]Sch Data'!$B:$BC,53,FALSE)</f>
        <v>0</v>
      </c>
      <c r="K185" s="7">
        <f>VLOOKUP($A185,'[2]Sch Data'!$B:$BC,54,FALSE)</f>
        <v>0</v>
      </c>
      <c r="L185" s="42"/>
      <c r="M185" s="45">
        <f>VLOOKUP(A185,'[3]School Balances'!$A:$I,7,FALSE)</f>
        <v>210969.37000000011</v>
      </c>
      <c r="N185" s="46">
        <f t="shared" si="3"/>
        <v>-5.2386894822120667E-10</v>
      </c>
      <c r="Q185" s="48"/>
    </row>
    <row r="186" spans="1:17" outlineLevel="1" x14ac:dyDescent="0.35">
      <c r="A186" s="40">
        <v>4600</v>
      </c>
      <c r="B186" s="38">
        <v>2261</v>
      </c>
      <c r="C186" s="39" t="s">
        <v>217</v>
      </c>
      <c r="D186" s="7">
        <f>VLOOKUP(A186,'[2]Summary of Checks'!$A:$AK,35,FALSE)</f>
        <v>177624.68000000005</v>
      </c>
      <c r="E186" s="7">
        <f>VLOOKUP($A186,'[2]Sch Data'!$B:$BC,48,FALSE)</f>
        <v>0</v>
      </c>
      <c r="F186" s="7">
        <f>VLOOKUP($A186,'[2]Sch Data'!$B:$BC,49,FALSE)</f>
        <v>0</v>
      </c>
      <c r="G186" s="7">
        <f>VLOOKUP($A186,'[2]Sch Data'!$B:$BC,50,FALSE)</f>
        <v>0</v>
      </c>
      <c r="H186" s="7">
        <f>VLOOKUP($A186,'[2]Sch Data'!$B:$BC,51,FALSE)</f>
        <v>0</v>
      </c>
      <c r="I186" s="7">
        <f>VLOOKUP($A186,'[2]Sch Data'!$B:$BC,52,FALSE)</f>
        <v>160000</v>
      </c>
      <c r="J186" s="7">
        <f>VLOOKUP($A186,'[2]Sch Data'!$B:$BC,53,FALSE)</f>
        <v>0</v>
      </c>
      <c r="K186" s="7">
        <f>VLOOKUP($A186,'[2]Sch Data'!$B:$BC,54,FALSE)</f>
        <v>17625</v>
      </c>
      <c r="L186" s="42"/>
      <c r="M186" s="45">
        <f>VLOOKUP(A186,'[3]School Balances'!$A:$I,7,FALSE)</f>
        <v>177624.67999999993</v>
      </c>
      <c r="N186" s="46">
        <f t="shared" si="3"/>
        <v>0</v>
      </c>
      <c r="Q186" s="48"/>
    </row>
    <row r="187" spans="1:17" outlineLevel="1" x14ac:dyDescent="0.35">
      <c r="A187" s="37">
        <v>4724</v>
      </c>
      <c r="B187" s="38">
        <v>3820</v>
      </c>
      <c r="C187" s="39" t="s">
        <v>218</v>
      </c>
      <c r="D187" s="7">
        <f>VLOOKUP(A187,'[2]Summary of Checks'!$A:$AK,35,FALSE)</f>
        <v>111261.10999999999</v>
      </c>
      <c r="E187" s="7">
        <f>VLOOKUP($A187,'[2]Sch Data'!$B:$BC,48,FALSE)</f>
        <v>111261</v>
      </c>
      <c r="F187" s="7">
        <f>VLOOKUP($A187,'[2]Sch Data'!$B:$BC,49,FALSE)</f>
        <v>0</v>
      </c>
      <c r="G187" s="7">
        <f>VLOOKUP($A187,'[2]Sch Data'!$B:$BC,50,FALSE)</f>
        <v>0</v>
      </c>
      <c r="H187" s="7">
        <f>VLOOKUP($A187,'[2]Sch Data'!$B:$BC,51,FALSE)</f>
        <v>0</v>
      </c>
      <c r="I187" s="7">
        <f>VLOOKUP($A187,'[2]Sch Data'!$B:$BC,52,FALSE)</f>
        <v>0</v>
      </c>
      <c r="J187" s="7">
        <f>VLOOKUP($A187,'[2]Sch Data'!$B:$BC,53,FALSE)</f>
        <v>0</v>
      </c>
      <c r="K187" s="7">
        <f>VLOOKUP($A187,'[2]Sch Data'!$B:$BC,54,FALSE)</f>
        <v>0</v>
      </c>
      <c r="L187" s="42"/>
      <c r="M187" s="45">
        <f>VLOOKUP(A187,'[3]School Balances'!$A:$I,7,FALSE)</f>
        <v>111261.10999999999</v>
      </c>
      <c r="N187" s="46">
        <f t="shared" si="3"/>
        <v>0</v>
      </c>
      <c r="Q187" s="48"/>
    </row>
    <row r="188" spans="1:17" outlineLevel="1" x14ac:dyDescent="0.35">
      <c r="A188" s="37">
        <v>4680</v>
      </c>
      <c r="B188" s="38">
        <v>5260</v>
      </c>
      <c r="C188" s="39" t="s">
        <v>219</v>
      </c>
      <c r="D188" s="7">
        <f>VLOOKUP(A188,'[2]Summary of Checks'!$A:$AK,35,FALSE)</f>
        <v>305593.24</v>
      </c>
      <c r="E188" s="7">
        <f>VLOOKUP($A188,'[2]Sch Data'!$B:$BC,48,FALSE)</f>
        <v>0</v>
      </c>
      <c r="F188" s="7">
        <f>VLOOKUP($A188,'[2]Sch Data'!$B:$BC,49,FALSE)</f>
        <v>0</v>
      </c>
      <c r="G188" s="7">
        <f>VLOOKUP($A188,'[2]Sch Data'!$B:$BC,50,FALSE)</f>
        <v>0</v>
      </c>
      <c r="H188" s="7">
        <f>VLOOKUP($A188,'[2]Sch Data'!$B:$BC,51,FALSE)</f>
        <v>0</v>
      </c>
      <c r="I188" s="7">
        <f>VLOOKUP($A188,'[2]Sch Data'!$B:$BC,52,FALSE)</f>
        <v>173426</v>
      </c>
      <c r="J188" s="7">
        <f>VLOOKUP($A188,'[2]Sch Data'!$B:$BC,53,FALSE)</f>
        <v>112167</v>
      </c>
      <c r="K188" s="7">
        <f>VLOOKUP($A188,'[2]Sch Data'!$B:$BC,54,FALSE)</f>
        <v>20000</v>
      </c>
      <c r="L188" s="42"/>
      <c r="M188" s="45">
        <f>VLOOKUP(A188,'[3]School Balances'!$A:$I,7,FALSE)</f>
        <v>305593.23999999976</v>
      </c>
      <c r="N188" s="46">
        <f t="shared" si="3"/>
        <v>0</v>
      </c>
      <c r="Q188" s="48"/>
    </row>
    <row r="189" spans="1:17" outlineLevel="1" x14ac:dyDescent="0.35">
      <c r="A189" s="40">
        <v>1430</v>
      </c>
      <c r="B189" s="38">
        <v>2919</v>
      </c>
      <c r="C189" s="39" t="s">
        <v>220</v>
      </c>
      <c r="D189" s="7">
        <f>VLOOKUP(A189,'[2]Summary of Checks'!$A:$AK,35,FALSE)</f>
        <v>128913.95</v>
      </c>
      <c r="E189" s="7">
        <f>VLOOKUP($A189,'[2]Sch Data'!$B:$BC,48,FALSE)</f>
        <v>0</v>
      </c>
      <c r="F189" s="7">
        <f>VLOOKUP($A189,'[2]Sch Data'!$B:$BC,49,FALSE)</f>
        <v>0</v>
      </c>
      <c r="G189" s="7">
        <f>VLOOKUP($A189,'[2]Sch Data'!$B:$BC,50,FALSE)</f>
        <v>0</v>
      </c>
      <c r="H189" s="7">
        <f>VLOOKUP($A189,'[2]Sch Data'!$B:$BC,51,FALSE)</f>
        <v>0</v>
      </c>
      <c r="I189" s="7">
        <f>VLOOKUP($A189,'[2]Sch Data'!$B:$BC,52,FALSE)</f>
        <v>0</v>
      </c>
      <c r="J189" s="7">
        <f>VLOOKUP($A189,'[2]Sch Data'!$B:$BC,53,FALSE)</f>
        <v>0</v>
      </c>
      <c r="K189" s="7">
        <f>VLOOKUP($A189,'[2]Sch Data'!$B:$BC,54,FALSE)</f>
        <v>128914</v>
      </c>
      <c r="L189" s="42"/>
      <c r="M189" s="45">
        <f>VLOOKUP(A189,'[3]School Balances'!$A:$I,7,FALSE)</f>
        <v>128913.94999999972</v>
      </c>
      <c r="N189" s="46">
        <f t="shared" si="3"/>
        <v>2.7648638933897018E-10</v>
      </c>
      <c r="Q189" s="48"/>
    </row>
    <row r="190" spans="1:17" outlineLevel="1" x14ac:dyDescent="0.35">
      <c r="A190" s="37">
        <v>3336</v>
      </c>
      <c r="B190" s="38">
        <v>2649</v>
      </c>
      <c r="C190" s="39" t="s">
        <v>221</v>
      </c>
      <c r="D190" s="7">
        <f>VLOOKUP(A190,'[2]Summary of Checks'!$A:$AK,35,FALSE)</f>
        <v>217824.88000000035</v>
      </c>
      <c r="E190" s="7">
        <f>VLOOKUP($A190,'[2]Sch Data'!$B:$BC,48,FALSE)</f>
        <v>10280</v>
      </c>
      <c r="F190" s="7">
        <f>VLOOKUP($A190,'[2]Sch Data'!$B:$BC,49,FALSE)</f>
        <v>0</v>
      </c>
      <c r="G190" s="7">
        <f>VLOOKUP($A190,'[2]Sch Data'!$B:$BC,50,FALSE)</f>
        <v>0</v>
      </c>
      <c r="H190" s="7">
        <f>VLOOKUP($A190,'[2]Sch Data'!$B:$BC,51,FALSE)</f>
        <v>34443</v>
      </c>
      <c r="I190" s="7">
        <f>VLOOKUP($A190,'[2]Sch Data'!$B:$BC,52,FALSE)</f>
        <v>81770</v>
      </c>
      <c r="J190" s="7">
        <f>VLOOKUP($A190,'[2]Sch Data'!$B:$BC,53,FALSE)</f>
        <v>80078</v>
      </c>
      <c r="K190" s="7">
        <f>VLOOKUP($A190,'[2]Sch Data'!$B:$BC,54,FALSE)</f>
        <v>11254</v>
      </c>
      <c r="L190" s="42"/>
      <c r="M190" s="45">
        <f>VLOOKUP(A190,'[3]School Balances'!$A:$I,7,FALSE)</f>
        <v>217824.88000000035</v>
      </c>
      <c r="N190" s="46">
        <f t="shared" si="3"/>
        <v>0</v>
      </c>
      <c r="Q190" s="48"/>
    </row>
    <row r="191" spans="1:17" outlineLevel="1" x14ac:dyDescent="0.35">
      <c r="A191" s="37">
        <v>4706</v>
      </c>
      <c r="B191" s="38">
        <v>2624</v>
      </c>
      <c r="C191" s="39" t="s">
        <v>222</v>
      </c>
      <c r="D191" s="7">
        <f>VLOOKUP(A191,'[2]Summary of Checks'!$A:$AK,35,FALSE)</f>
        <v>251311.24000000046</v>
      </c>
      <c r="E191" s="7">
        <f>VLOOKUP($A191,'[2]Sch Data'!$B:$BC,48,FALSE)</f>
        <v>0</v>
      </c>
      <c r="F191" s="7">
        <f>VLOOKUP($A191,'[2]Sch Data'!$B:$BC,49,FALSE)</f>
        <v>0</v>
      </c>
      <c r="G191" s="7">
        <f>VLOOKUP($A191,'[2]Sch Data'!$B:$BC,50,FALSE)</f>
        <v>5181</v>
      </c>
      <c r="H191" s="7">
        <f>VLOOKUP($A191,'[2]Sch Data'!$B:$BC,51,FALSE)</f>
        <v>0</v>
      </c>
      <c r="I191" s="7">
        <f>VLOOKUP($A191,'[2]Sch Data'!$B:$BC,52,FALSE)</f>
        <v>36130</v>
      </c>
      <c r="J191" s="7">
        <f>VLOOKUP($A191,'[2]Sch Data'!$B:$BC,53,FALSE)</f>
        <v>200000</v>
      </c>
      <c r="K191" s="7">
        <f>VLOOKUP($A191,'[2]Sch Data'!$B:$BC,54,FALSE)</f>
        <v>10000</v>
      </c>
      <c r="L191" s="42"/>
      <c r="M191" s="45">
        <f>VLOOKUP(A191,'[3]School Balances'!$A:$I,7,FALSE)</f>
        <v>251311.24</v>
      </c>
      <c r="N191" s="46">
        <f t="shared" si="3"/>
        <v>4.6566128730773926E-10</v>
      </c>
      <c r="Q191" s="48"/>
    </row>
    <row r="192" spans="1:17" outlineLevel="1" x14ac:dyDescent="0.35">
      <c r="A192" s="37">
        <v>1690</v>
      </c>
      <c r="B192" s="38">
        <v>2879</v>
      </c>
      <c r="C192" s="39" t="s">
        <v>223</v>
      </c>
      <c r="D192" s="7">
        <f>VLOOKUP(A192,'[2]Summary of Checks'!$A:$AK,35,FALSE)</f>
        <v>522212.39999999944</v>
      </c>
      <c r="E192" s="7">
        <f>VLOOKUP($A192,'[2]Sch Data'!$B:$BC,48,FALSE)</f>
        <v>0</v>
      </c>
      <c r="F192" s="7">
        <f>VLOOKUP($A192,'[2]Sch Data'!$B:$BC,49,FALSE)</f>
        <v>0</v>
      </c>
      <c r="G192" s="7">
        <f>VLOOKUP($A192,'[2]Sch Data'!$B:$BC,50,FALSE)</f>
        <v>0</v>
      </c>
      <c r="H192" s="7">
        <f>VLOOKUP($A192,'[2]Sch Data'!$B:$BC,51,FALSE)</f>
        <v>0</v>
      </c>
      <c r="I192" s="7">
        <f>VLOOKUP($A192,'[2]Sch Data'!$B:$BC,52,FALSE)</f>
        <v>340098</v>
      </c>
      <c r="J192" s="7">
        <f>VLOOKUP($A192,'[2]Sch Data'!$B:$BC,53,FALSE)</f>
        <v>0</v>
      </c>
      <c r="K192" s="7">
        <f>VLOOKUP($A192,'[2]Sch Data'!$B:$BC,54,FALSE)</f>
        <v>182114</v>
      </c>
      <c r="L192" s="42"/>
      <c r="M192" s="45">
        <f>VLOOKUP(A192,'[3]School Balances'!$A:$I,7,FALSE)</f>
        <v>522212.39999999991</v>
      </c>
      <c r="N192" s="46">
        <f t="shared" si="3"/>
        <v>-4.6566128730773926E-10</v>
      </c>
      <c r="Q192" s="48"/>
    </row>
    <row r="193" spans="1:17" outlineLevel="1" x14ac:dyDescent="0.35">
      <c r="A193" s="37">
        <v>1384</v>
      </c>
      <c r="B193" s="38">
        <v>2767</v>
      </c>
      <c r="C193" s="39" t="s">
        <v>225</v>
      </c>
      <c r="D193" s="7">
        <f>VLOOKUP(A193,'[2]Summary of Checks'!$A:$AK,35,FALSE)</f>
        <v>128735.68999999948</v>
      </c>
      <c r="E193" s="7">
        <f>VLOOKUP($A193,'[2]Sch Data'!$B:$BC,48,FALSE)</f>
        <v>0</v>
      </c>
      <c r="F193" s="7">
        <f>VLOOKUP($A193,'[2]Sch Data'!$B:$BC,49,FALSE)</f>
        <v>0</v>
      </c>
      <c r="G193" s="7">
        <f>VLOOKUP($A193,'[2]Sch Data'!$B:$BC,50,FALSE)</f>
        <v>0</v>
      </c>
      <c r="H193" s="7">
        <f>VLOOKUP($A193,'[2]Sch Data'!$B:$BC,51,FALSE)</f>
        <v>0</v>
      </c>
      <c r="I193" s="7">
        <f>VLOOKUP($A193,'[2]Sch Data'!$B:$BC,52,FALSE)</f>
        <v>128736</v>
      </c>
      <c r="J193" s="7">
        <f>VLOOKUP($A193,'[2]Sch Data'!$B:$BC,53,FALSE)</f>
        <v>0</v>
      </c>
      <c r="K193" s="7">
        <f>VLOOKUP($A193,'[2]Sch Data'!$B:$BC,54,FALSE)</f>
        <v>0</v>
      </c>
      <c r="L193" s="42"/>
      <c r="M193" s="45">
        <f>VLOOKUP(A193,'[3]School Balances'!$A:$I,7,FALSE)</f>
        <v>128735.69000000041</v>
      </c>
      <c r="N193" s="46">
        <f t="shared" si="3"/>
        <v>-9.3132257461547852E-10</v>
      </c>
      <c r="Q193" s="48"/>
    </row>
    <row r="194" spans="1:17" outlineLevel="1" x14ac:dyDescent="0.35">
      <c r="A194" s="37">
        <v>4744</v>
      </c>
      <c r="B194" s="38">
        <v>3213</v>
      </c>
      <c r="C194" s="39" t="s">
        <v>226</v>
      </c>
      <c r="D194" s="7">
        <f>VLOOKUP(A194,'[2]Summary of Checks'!$A:$AK,35,FALSE)</f>
        <v>34878.390000000014</v>
      </c>
      <c r="E194" s="7">
        <f>VLOOKUP($A194,'[2]Sch Data'!$B:$BC,48,FALSE)</f>
        <v>0</v>
      </c>
      <c r="F194" s="7">
        <f>VLOOKUP($A194,'[2]Sch Data'!$B:$BC,49,FALSE)</f>
        <v>0</v>
      </c>
      <c r="G194" s="7">
        <f>VLOOKUP($A194,'[2]Sch Data'!$B:$BC,50,FALSE)</f>
        <v>0</v>
      </c>
      <c r="H194" s="7">
        <f>VLOOKUP($A194,'[2]Sch Data'!$B:$BC,51,FALSE)</f>
        <v>0</v>
      </c>
      <c r="I194" s="7">
        <f>VLOOKUP($A194,'[2]Sch Data'!$B:$BC,52,FALSE)</f>
        <v>12589</v>
      </c>
      <c r="J194" s="7">
        <f>VLOOKUP($A194,'[2]Sch Data'!$B:$BC,53,FALSE)</f>
        <v>20000</v>
      </c>
      <c r="K194" s="7">
        <f>VLOOKUP($A194,'[2]Sch Data'!$B:$BC,54,FALSE)</f>
        <v>2289</v>
      </c>
      <c r="L194" s="42"/>
      <c r="M194" s="45">
        <f>VLOOKUP(A194,'[3]School Balances'!$A:$I,7,FALSE)</f>
        <v>34878.390000000014</v>
      </c>
      <c r="N194" s="46">
        <f t="shared" si="3"/>
        <v>0</v>
      </c>
      <c r="Q194" s="48"/>
    </row>
    <row r="195" spans="1:17" outlineLevel="1" x14ac:dyDescent="0.35">
      <c r="A195" s="37">
        <v>4754</v>
      </c>
      <c r="B195" s="38">
        <v>2271</v>
      </c>
      <c r="C195" s="39" t="s">
        <v>227</v>
      </c>
      <c r="D195" s="7">
        <f>VLOOKUP(A195,'[2]Summary of Checks'!$A:$AK,35,FALSE)</f>
        <v>1006461.4999999995</v>
      </c>
      <c r="E195" s="7">
        <f>VLOOKUP($A195,'[2]Sch Data'!$B:$BC,48,FALSE)</f>
        <v>0</v>
      </c>
      <c r="F195" s="7">
        <f>VLOOKUP($A195,'[2]Sch Data'!$B:$BC,49,FALSE)</f>
        <v>210667</v>
      </c>
      <c r="G195" s="7">
        <f>VLOOKUP($A195,'[2]Sch Data'!$B:$BC,50,FALSE)</f>
        <v>57481</v>
      </c>
      <c r="H195" s="7">
        <f>VLOOKUP($A195,'[2]Sch Data'!$B:$BC,51,FALSE)</f>
        <v>0</v>
      </c>
      <c r="I195" s="7">
        <f>VLOOKUP($A195,'[2]Sch Data'!$B:$BC,52,FALSE)</f>
        <v>0</v>
      </c>
      <c r="J195" s="7">
        <f>VLOOKUP($A195,'[2]Sch Data'!$B:$BC,53,FALSE)</f>
        <v>713314</v>
      </c>
      <c r="K195" s="7">
        <f>VLOOKUP($A195,'[2]Sch Data'!$B:$BC,54,FALSE)</f>
        <v>25000</v>
      </c>
      <c r="L195" s="42"/>
      <c r="M195" s="45">
        <f>VLOOKUP(A195,'[3]School Balances'!$A:$I,7,FALSE)</f>
        <v>1006461.4999999991</v>
      </c>
      <c r="N195" s="46">
        <f t="shared" si="3"/>
        <v>0</v>
      </c>
      <c r="Q195" s="48"/>
    </row>
    <row r="196" spans="1:17" outlineLevel="1" x14ac:dyDescent="0.35">
      <c r="A196" s="37">
        <v>2988</v>
      </c>
      <c r="B196" s="38">
        <v>2918</v>
      </c>
      <c r="C196" s="39" t="s">
        <v>229</v>
      </c>
      <c r="D196" s="7">
        <f>VLOOKUP(A196,'[2]Summary of Checks'!$A:$AK,35,FALSE)</f>
        <v>141656.79000000004</v>
      </c>
      <c r="E196" s="7">
        <f>VLOOKUP($A196,'[2]Sch Data'!$B:$BC,48,FALSE)</f>
        <v>0</v>
      </c>
      <c r="F196" s="7">
        <f>VLOOKUP($A196,'[2]Sch Data'!$B:$BC,49,FALSE)</f>
        <v>0</v>
      </c>
      <c r="G196" s="7">
        <f>VLOOKUP($A196,'[2]Sch Data'!$B:$BC,50,FALSE)</f>
        <v>0</v>
      </c>
      <c r="H196" s="7">
        <f>VLOOKUP($A196,'[2]Sch Data'!$B:$BC,51,FALSE)</f>
        <v>0</v>
      </c>
      <c r="I196" s="7">
        <f>VLOOKUP($A196,'[2]Sch Data'!$B:$BC,52,FALSE)</f>
        <v>0</v>
      </c>
      <c r="J196" s="7">
        <f>VLOOKUP($A196,'[2]Sch Data'!$B:$BC,53,FALSE)</f>
        <v>0</v>
      </c>
      <c r="K196" s="7">
        <f>VLOOKUP($A196,'[2]Sch Data'!$B:$BC,54,FALSE)</f>
        <v>141657</v>
      </c>
      <c r="L196" s="42"/>
      <c r="M196" s="45">
        <f>VLOOKUP(A196,'[3]School Balances'!$A:$I,7,FALSE)</f>
        <v>141656.7899999998</v>
      </c>
      <c r="N196" s="46">
        <f t="shared" si="3"/>
        <v>2.3283064365386963E-10</v>
      </c>
      <c r="Q196" s="48"/>
    </row>
    <row r="197" spans="1:17" outlineLevel="1" x14ac:dyDescent="0.35">
      <c r="A197" s="37">
        <v>4864</v>
      </c>
      <c r="B197" s="38">
        <v>2051</v>
      </c>
      <c r="C197" s="39" t="s">
        <v>231</v>
      </c>
      <c r="D197" s="7">
        <f>VLOOKUP(A197,'[2]Summary of Checks'!$A:$AK,35,FALSE)</f>
        <v>29434.79000000027</v>
      </c>
      <c r="E197" s="7">
        <f>VLOOKUP($A197,'[2]Sch Data'!$B:$BC,48,FALSE)</f>
        <v>0</v>
      </c>
      <c r="F197" s="7">
        <f>VLOOKUP($A197,'[2]Sch Data'!$B:$BC,49,FALSE)</f>
        <v>0</v>
      </c>
      <c r="G197" s="7">
        <f>VLOOKUP($A197,'[2]Sch Data'!$B:$BC,50,FALSE)</f>
        <v>0</v>
      </c>
      <c r="H197" s="7">
        <f>VLOOKUP($A197,'[2]Sch Data'!$B:$BC,51,FALSE)</f>
        <v>0</v>
      </c>
      <c r="I197" s="7">
        <f>VLOOKUP($A197,'[2]Sch Data'!$B:$BC,52,FALSE)</f>
        <v>22932</v>
      </c>
      <c r="J197" s="7">
        <f>VLOOKUP($A197,'[2]Sch Data'!$B:$BC,53,FALSE)</f>
        <v>0</v>
      </c>
      <c r="K197" s="7">
        <f>VLOOKUP($A197,'[2]Sch Data'!$B:$BC,54,FALSE)</f>
        <v>6503</v>
      </c>
      <c r="L197" s="42"/>
      <c r="M197" s="45">
        <f>VLOOKUP(A197,'[3]School Balances'!$A:$I,7,FALSE)</f>
        <v>29434.789999999688</v>
      </c>
      <c r="N197" s="46">
        <f t="shared" ref="N197:N200" si="4">D197-M197</f>
        <v>5.8207660913467407E-10</v>
      </c>
      <c r="Q197" s="48"/>
    </row>
    <row r="198" spans="1:17" outlineLevel="1" x14ac:dyDescent="0.35">
      <c r="A198" s="37">
        <v>4880</v>
      </c>
      <c r="B198" s="38">
        <v>3235</v>
      </c>
      <c r="C198" s="39" t="s">
        <v>232</v>
      </c>
      <c r="D198" s="7">
        <f>VLOOKUP(A198,'[2]Summary of Checks'!$A:$AK,35,FALSE)</f>
        <v>19864.559999999939</v>
      </c>
      <c r="E198" s="7">
        <f>VLOOKUP($A198,'[2]Sch Data'!$B:$BC,48,FALSE)</f>
        <v>0</v>
      </c>
      <c r="F198" s="7">
        <f>VLOOKUP($A198,'[2]Sch Data'!$B:$BC,49,FALSE)</f>
        <v>0</v>
      </c>
      <c r="G198" s="7">
        <f>VLOOKUP($A198,'[2]Sch Data'!$B:$BC,50,FALSE)</f>
        <v>0</v>
      </c>
      <c r="H198" s="7">
        <f>VLOOKUP($A198,'[2]Sch Data'!$B:$BC,51,FALSE)</f>
        <v>0</v>
      </c>
      <c r="I198" s="7">
        <f>VLOOKUP($A198,'[2]Sch Data'!$B:$BC,52,FALSE)</f>
        <v>17865</v>
      </c>
      <c r="J198" s="7">
        <f>VLOOKUP($A198,'[2]Sch Data'!$B:$BC,53,FALSE)</f>
        <v>0</v>
      </c>
      <c r="K198" s="7">
        <f>VLOOKUP($A198,'[2]Sch Data'!$B:$BC,54,FALSE)</f>
        <v>2000</v>
      </c>
      <c r="L198" s="42"/>
      <c r="M198" s="45">
        <f>VLOOKUP(A198,'[3]School Balances'!$A:$I,7,FALSE)</f>
        <v>19864.560000000056</v>
      </c>
      <c r="N198" s="46">
        <f t="shared" si="4"/>
        <v>-1.1641532182693481E-10</v>
      </c>
      <c r="Q198" s="48"/>
    </row>
    <row r="199" spans="1:17" outlineLevel="1" x14ac:dyDescent="0.35">
      <c r="A199" s="37">
        <v>4898</v>
      </c>
      <c r="B199" s="38">
        <v>2619</v>
      </c>
      <c r="C199" s="39" t="s">
        <v>233</v>
      </c>
      <c r="D199" s="7">
        <f>VLOOKUP(A199,'[2]Summary of Checks'!$A:$AK,35,FALSE)</f>
        <v>43156.070000000065</v>
      </c>
      <c r="E199" s="7">
        <f>VLOOKUP($A199,'[2]Sch Data'!$B:$BC,48,FALSE)</f>
        <v>0</v>
      </c>
      <c r="F199" s="7">
        <f>VLOOKUP($A199,'[2]Sch Data'!$B:$BC,49,FALSE)</f>
        <v>0</v>
      </c>
      <c r="G199" s="7">
        <f>VLOOKUP($A199,'[2]Sch Data'!$B:$BC,50,FALSE)</f>
        <v>0</v>
      </c>
      <c r="H199" s="7">
        <f>VLOOKUP($A199,'[2]Sch Data'!$B:$BC,51,FALSE)</f>
        <v>0</v>
      </c>
      <c r="I199" s="7">
        <f>VLOOKUP($A199,'[2]Sch Data'!$B:$BC,52,FALSE)</f>
        <v>0</v>
      </c>
      <c r="J199" s="7">
        <f>VLOOKUP($A199,'[2]Sch Data'!$B:$BC,53,FALSE)</f>
        <v>0</v>
      </c>
      <c r="K199" s="7">
        <f>VLOOKUP($A199,'[2]Sch Data'!$B:$BC,54,FALSE)</f>
        <v>43156</v>
      </c>
      <c r="L199" s="42"/>
      <c r="M199" s="45">
        <f>VLOOKUP(A199,'[3]School Balances'!$A:$I,7,FALSE)</f>
        <v>43156.070000000298</v>
      </c>
      <c r="N199" s="46">
        <f t="shared" si="4"/>
        <v>-2.3283064365386963E-10</v>
      </c>
      <c r="Q199" s="48"/>
    </row>
    <row r="200" spans="1:17" outlineLevel="1" x14ac:dyDescent="0.35">
      <c r="A200" s="37">
        <v>4896</v>
      </c>
      <c r="B200" s="38">
        <v>2950</v>
      </c>
      <c r="C200" s="39" t="s">
        <v>234</v>
      </c>
      <c r="D200" s="7">
        <f>VLOOKUP(A200,'[2]Summary of Checks'!$A:$AK,35,FALSE)</f>
        <v>183010.87000000011</v>
      </c>
      <c r="E200" s="7">
        <f>VLOOKUP($A200,'[2]Sch Data'!$B:$BC,48,FALSE)</f>
        <v>0</v>
      </c>
      <c r="F200" s="7">
        <f>VLOOKUP($A200,'[2]Sch Data'!$B:$BC,49,FALSE)</f>
        <v>0</v>
      </c>
      <c r="G200" s="7">
        <f>VLOOKUP($A200,'[2]Sch Data'!$B:$BC,50,FALSE)</f>
        <v>0</v>
      </c>
      <c r="H200" s="7">
        <f>VLOOKUP($A200,'[2]Sch Data'!$B:$BC,51,FALSE)</f>
        <v>0</v>
      </c>
      <c r="I200" s="7">
        <f>VLOOKUP($A200,'[2]Sch Data'!$B:$BC,52,FALSE)</f>
        <v>104964</v>
      </c>
      <c r="J200" s="7">
        <f>VLOOKUP($A200,'[2]Sch Data'!$B:$BC,53,FALSE)</f>
        <v>78047</v>
      </c>
      <c r="K200" s="7">
        <f>VLOOKUP($A200,'[2]Sch Data'!$B:$BC,54,FALSE)</f>
        <v>0</v>
      </c>
      <c r="L200" s="42"/>
      <c r="M200" s="45">
        <f>VLOOKUP(A200,'[3]School Balances'!$A:$I,7,FALSE)</f>
        <v>173370.86999999965</v>
      </c>
      <c r="N200" s="46">
        <f t="shared" si="4"/>
        <v>9640.0000000004657</v>
      </c>
      <c r="O200" s="45" t="s">
        <v>283</v>
      </c>
      <c r="Q200" s="48"/>
    </row>
    <row r="201" spans="1:17" x14ac:dyDescent="0.35">
      <c r="A201" s="5"/>
      <c r="B201" s="5"/>
      <c r="C201" s="12" t="s">
        <v>235</v>
      </c>
      <c r="D201" s="10">
        <f t="shared" ref="D201:K201" si="5">SUM(D6:D200)</f>
        <v>36107856.559999973</v>
      </c>
      <c r="E201" s="10">
        <f t="shared" si="5"/>
        <v>742851</v>
      </c>
      <c r="F201" s="10">
        <f t="shared" si="5"/>
        <v>1319061</v>
      </c>
      <c r="G201" s="10">
        <f t="shared" si="5"/>
        <v>844526</v>
      </c>
      <c r="H201" s="10">
        <f t="shared" si="5"/>
        <v>280501</v>
      </c>
      <c r="I201" s="10">
        <f t="shared" si="5"/>
        <v>15182119</v>
      </c>
      <c r="J201" s="10">
        <f t="shared" si="5"/>
        <v>11942599</v>
      </c>
      <c r="K201" s="10">
        <f t="shared" si="5"/>
        <v>5796200</v>
      </c>
      <c r="Q201" s="48"/>
    </row>
    <row r="202" spans="1:17" x14ac:dyDescent="0.35">
      <c r="A202" s="5"/>
      <c r="B202" s="5"/>
      <c r="C202" s="12"/>
      <c r="D202" s="11"/>
      <c r="E202" s="11"/>
      <c r="F202" s="11"/>
      <c r="G202" s="11"/>
      <c r="H202" s="11"/>
      <c r="I202" s="11"/>
      <c r="J202" s="11"/>
      <c r="K202" s="11"/>
      <c r="Q202" s="48"/>
    </row>
    <row r="203" spans="1:17" outlineLevel="1" x14ac:dyDescent="0.35">
      <c r="A203" s="37">
        <v>7880</v>
      </c>
      <c r="B203" s="38">
        <v>5406</v>
      </c>
      <c r="C203" s="39" t="s">
        <v>236</v>
      </c>
      <c r="D203" s="7">
        <f>VLOOKUP(A203,'[2]Summary of Checks'!$A:$AK,35,FALSE)</f>
        <v>698328.1799999997</v>
      </c>
      <c r="E203" s="7">
        <f>VLOOKUP($A203,'[2]Sch Data'!$B:$BC,48,FALSE)</f>
        <v>0</v>
      </c>
      <c r="F203" s="7">
        <f>VLOOKUP($A203,'[2]Sch Data'!$B:$BC,49,FALSE)</f>
        <v>322699</v>
      </c>
      <c r="G203" s="7">
        <f>VLOOKUP($A203,'[2]Sch Data'!$B:$BC,50,FALSE)</f>
        <v>130488</v>
      </c>
      <c r="H203" s="7">
        <f>VLOOKUP($A203,'[2]Sch Data'!$B:$BC,51,FALSE)</f>
        <v>0</v>
      </c>
      <c r="I203" s="7">
        <f>VLOOKUP($A203,'[2]Sch Data'!$B:$BC,52,FALSE)</f>
        <v>0</v>
      </c>
      <c r="J203" s="7">
        <f>VLOOKUP($A203,'[2]Sch Data'!$B:$BC,53,FALSE)</f>
        <v>245141</v>
      </c>
      <c r="K203" s="7">
        <f>VLOOKUP($A203,'[2]Sch Data'!$B:$BC,54,FALSE)</f>
        <v>0</v>
      </c>
      <c r="L203" s="42"/>
      <c r="M203" s="45">
        <f>VLOOKUP(A203,'[3]School Balances'!$A:$I,7,FALSE)</f>
        <v>698328.18000000343</v>
      </c>
      <c r="N203" s="46">
        <f t="shared" ref="N203:N206" si="6">D203-M203</f>
        <v>-3.7252902984619141E-9</v>
      </c>
      <c r="Q203" s="48"/>
    </row>
    <row r="204" spans="1:17" outlineLevel="1" x14ac:dyDescent="0.35">
      <c r="A204" s="37">
        <v>5090</v>
      </c>
      <c r="B204" s="38">
        <v>4680</v>
      </c>
      <c r="C204" s="39" t="s">
        <v>237</v>
      </c>
      <c r="D204" s="7">
        <f>VLOOKUP(A204,'[2]Summary of Checks'!$A:$AK,35,FALSE)</f>
        <v>355829.80000000261</v>
      </c>
      <c r="E204" s="7">
        <f>VLOOKUP($A204,'[2]Sch Data'!$B:$BC,48,FALSE)</f>
        <v>0</v>
      </c>
      <c r="F204" s="7">
        <f>VLOOKUP($A204,'[2]Sch Data'!$B:$BC,49,FALSE)</f>
        <v>20000</v>
      </c>
      <c r="G204" s="7">
        <f>VLOOKUP($A204,'[2]Sch Data'!$B:$BC,50,FALSE)</f>
        <v>0</v>
      </c>
      <c r="H204" s="7">
        <f>VLOOKUP($A204,'[2]Sch Data'!$B:$BC,51,FALSE)</f>
        <v>0</v>
      </c>
      <c r="I204" s="7">
        <f>VLOOKUP($A204,'[2]Sch Data'!$B:$BC,52,FALSE)</f>
        <v>150000</v>
      </c>
      <c r="J204" s="7">
        <f>VLOOKUP($A204,'[2]Sch Data'!$B:$BC,53,FALSE)</f>
        <v>150000</v>
      </c>
      <c r="K204" s="7">
        <f>VLOOKUP($A204,'[2]Sch Data'!$B:$BC,54,FALSE)</f>
        <v>35830</v>
      </c>
      <c r="L204" s="42"/>
      <c r="M204" s="45">
        <f>VLOOKUP(A204,'[3]School Balances'!$A:$I,7,FALSE)</f>
        <v>355829.79999999981</v>
      </c>
      <c r="N204" s="46">
        <f t="shared" si="6"/>
        <v>2.7939677238464355E-9</v>
      </c>
      <c r="Q204" s="48"/>
    </row>
    <row r="205" spans="1:17" outlineLevel="1" x14ac:dyDescent="0.35">
      <c r="A205" s="37">
        <v>5890</v>
      </c>
      <c r="B205" s="38">
        <v>5466</v>
      </c>
      <c r="C205" s="39" t="s">
        <v>238</v>
      </c>
      <c r="D205" s="7">
        <f>VLOOKUP(A205,'[2]Summary of Checks'!$A:$AK,35,FALSE)</f>
        <v>323747.60999999847</v>
      </c>
      <c r="E205" s="7">
        <f>VLOOKUP($A205,'[2]Sch Data'!$B:$BC,48,FALSE)</f>
        <v>21687</v>
      </c>
      <c r="F205" s="7">
        <f>VLOOKUP($A205,'[2]Sch Data'!$B:$BC,49,FALSE)</f>
        <v>0</v>
      </c>
      <c r="G205" s="7">
        <f>VLOOKUP($A205,'[2]Sch Data'!$B:$BC,50,FALSE)</f>
        <v>23699</v>
      </c>
      <c r="H205" s="7">
        <f>VLOOKUP($A205,'[2]Sch Data'!$B:$BC,51,FALSE)</f>
        <v>0</v>
      </c>
      <c r="I205" s="7">
        <f>VLOOKUP($A205,'[2]Sch Data'!$B:$BC,52,FALSE)</f>
        <v>110556</v>
      </c>
      <c r="J205" s="7">
        <f>VLOOKUP($A205,'[2]Sch Data'!$B:$BC,53,FALSE)</f>
        <v>167806</v>
      </c>
      <c r="K205" s="7">
        <f>VLOOKUP($A205,'[2]Sch Data'!$B:$BC,54,FALSE)</f>
        <v>0</v>
      </c>
      <c r="L205" s="42"/>
      <c r="M205" s="45">
        <f>VLOOKUP(A205,'[3]School Balances'!$A:$I,7,FALSE)</f>
        <v>323747.6099999994</v>
      </c>
      <c r="N205" s="46">
        <f t="shared" si="6"/>
        <v>-9.3132257461547852E-10</v>
      </c>
      <c r="Q205" s="48"/>
    </row>
    <row r="206" spans="1:17" outlineLevel="1" x14ac:dyDescent="0.35">
      <c r="A206" s="37">
        <v>5690</v>
      </c>
      <c r="B206" s="38">
        <v>4701</v>
      </c>
      <c r="C206" s="39" t="s">
        <v>239</v>
      </c>
      <c r="D206" s="7">
        <f>VLOOKUP(A206,'[2]Summary of Checks'!$A:$AK,35,FALSE)</f>
        <v>1747257.7700000014</v>
      </c>
      <c r="E206" s="7">
        <f>VLOOKUP($A206,'[2]Sch Data'!$B:$BC,48,FALSE)</f>
        <v>0</v>
      </c>
      <c r="F206" s="7">
        <f>VLOOKUP($A206,'[2]Sch Data'!$B:$BC,49,FALSE)</f>
        <v>100000</v>
      </c>
      <c r="G206" s="7">
        <f>VLOOKUP($A206,'[2]Sch Data'!$B:$BC,50,FALSE)</f>
        <v>63000</v>
      </c>
      <c r="H206" s="7">
        <f>VLOOKUP($A206,'[2]Sch Data'!$B:$BC,51,FALSE)</f>
        <v>100000</v>
      </c>
      <c r="I206" s="7">
        <f>VLOOKUP($A206,'[2]Sch Data'!$B:$BC,52,FALSE)</f>
        <v>734258</v>
      </c>
      <c r="J206" s="7">
        <f>VLOOKUP($A206,'[2]Sch Data'!$B:$BC,53,FALSE)</f>
        <v>500000</v>
      </c>
      <c r="K206" s="7">
        <f>VLOOKUP($A206,'[2]Sch Data'!$B:$BC,54,FALSE)</f>
        <v>250000</v>
      </c>
      <c r="L206" s="42"/>
      <c r="M206" s="45">
        <f>VLOOKUP(A206,'[3]School Balances'!$A:$I,7,FALSE)</f>
        <v>1747257.7699999996</v>
      </c>
      <c r="N206" s="46">
        <f t="shared" si="6"/>
        <v>1.862645149230957E-9</v>
      </c>
      <c r="Q206" s="48"/>
    </row>
    <row r="207" spans="1:17" x14ac:dyDescent="0.35">
      <c r="A207" s="13"/>
      <c r="B207" s="5"/>
      <c r="C207" s="12" t="s">
        <v>240</v>
      </c>
      <c r="D207" s="10">
        <f>SUM(D203:D206)</f>
        <v>3125163.3600000022</v>
      </c>
      <c r="E207" s="10">
        <f t="shared" ref="E207:J207" si="7">SUM(E203:E206)</f>
        <v>21687</v>
      </c>
      <c r="F207" s="10">
        <f t="shared" si="7"/>
        <v>442699</v>
      </c>
      <c r="G207" s="10">
        <f t="shared" si="7"/>
        <v>217187</v>
      </c>
      <c r="H207" s="10">
        <f t="shared" si="7"/>
        <v>100000</v>
      </c>
      <c r="I207" s="10">
        <f t="shared" si="7"/>
        <v>994814</v>
      </c>
      <c r="J207" s="10">
        <f t="shared" si="7"/>
        <v>1062947</v>
      </c>
      <c r="K207" s="10">
        <f>SUM(K203:K206)</f>
        <v>285830</v>
      </c>
      <c r="Q207" s="48"/>
    </row>
    <row r="208" spans="1:17" x14ac:dyDescent="0.35">
      <c r="A208" s="36"/>
      <c r="B208" s="16"/>
      <c r="C208" s="35"/>
      <c r="D208" s="11"/>
      <c r="E208" s="11"/>
      <c r="F208" s="11"/>
      <c r="G208" s="11"/>
      <c r="H208" s="11"/>
      <c r="I208" s="11"/>
      <c r="J208" s="11"/>
      <c r="K208" s="11"/>
      <c r="Q208" s="48"/>
    </row>
    <row r="209" spans="1:17" outlineLevel="1" x14ac:dyDescent="0.35">
      <c r="A209" s="37">
        <v>8013</v>
      </c>
      <c r="B209" s="38">
        <v>7036</v>
      </c>
      <c r="C209" s="39" t="s">
        <v>241</v>
      </c>
      <c r="D209" s="7">
        <f>VLOOKUP(A209,'[2]Summary of Checks'!$A:$AK,35,FALSE)</f>
        <v>525712.77000000048</v>
      </c>
      <c r="E209" s="7">
        <f>VLOOKUP($A209,'[2]Sch Data'!$B:$BC,48,FALSE)</f>
        <v>0</v>
      </c>
      <c r="F209" s="7">
        <f>VLOOKUP($A209,'[2]Sch Data'!$B:$BC,49,FALSE)</f>
        <v>50041</v>
      </c>
      <c r="G209" s="7">
        <f>VLOOKUP($A209,'[2]Sch Data'!$B:$BC,50,FALSE)</f>
        <v>6102</v>
      </c>
      <c r="H209" s="7">
        <f>VLOOKUP($A209,'[2]Sch Data'!$B:$BC,51,FALSE)</f>
        <v>9450</v>
      </c>
      <c r="I209" s="7">
        <f>VLOOKUP($A209,'[2]Sch Data'!$B:$BC,52,FALSE)</f>
        <v>300000</v>
      </c>
      <c r="J209" s="7">
        <f>VLOOKUP($A209,'[2]Sch Data'!$B:$BC,53,FALSE)</f>
        <v>90000</v>
      </c>
      <c r="K209" s="7">
        <f>VLOOKUP($A209,'[2]Sch Data'!$B:$BC,54,FALSE)</f>
        <v>70120</v>
      </c>
      <c r="L209" s="42"/>
      <c r="M209" s="45">
        <f>VLOOKUP(A209,'[3]School Balances'!$A:$I,7,FALSE)</f>
        <v>525712.76999999909</v>
      </c>
      <c r="N209" s="46">
        <f t="shared" ref="N209:N213" si="8">D209-M209</f>
        <v>1.3969838619232178E-9</v>
      </c>
      <c r="Q209" s="48"/>
    </row>
    <row r="210" spans="1:17" outlineLevel="1" x14ac:dyDescent="0.35">
      <c r="A210" s="37">
        <v>8019</v>
      </c>
      <c r="B210" s="38">
        <v>7048</v>
      </c>
      <c r="C210" s="39" t="s">
        <v>243</v>
      </c>
      <c r="D210" s="7">
        <f>VLOOKUP(A210,'[2]Summary of Checks'!$A:$AK,35,FALSE)</f>
        <v>504135.90999999736</v>
      </c>
      <c r="E210" s="7">
        <f>VLOOKUP($A210,'[2]Sch Data'!$B:$BC,48,FALSE)</f>
        <v>0</v>
      </c>
      <c r="F210" s="7">
        <f>VLOOKUP($A210,'[2]Sch Data'!$B:$BC,49,FALSE)</f>
        <v>0</v>
      </c>
      <c r="G210" s="7">
        <f>VLOOKUP($A210,'[2]Sch Data'!$B:$BC,50,FALSE)</f>
        <v>0</v>
      </c>
      <c r="H210" s="7">
        <f>VLOOKUP($A210,'[2]Sch Data'!$B:$BC,51,FALSE)</f>
        <v>0</v>
      </c>
      <c r="I210" s="7">
        <f>VLOOKUP($A210,'[2]Sch Data'!$B:$BC,52,FALSE)</f>
        <v>0</v>
      </c>
      <c r="J210" s="7">
        <f>VLOOKUP($A210,'[2]Sch Data'!$B:$BC,53,FALSE)</f>
        <v>501136</v>
      </c>
      <c r="K210" s="7">
        <f>VLOOKUP($A210,'[2]Sch Data'!$B:$BC,54,FALSE)</f>
        <v>3000</v>
      </c>
      <c r="L210" s="42"/>
      <c r="M210" s="45">
        <f>VLOOKUP(A210,'[3]School Balances'!$A:$I,7,FALSE)</f>
        <v>504135.91000000015</v>
      </c>
      <c r="N210" s="46">
        <f t="shared" si="8"/>
        <v>-2.7939677238464355E-9</v>
      </c>
      <c r="Q210" s="48"/>
    </row>
    <row r="211" spans="1:17" outlineLevel="1" x14ac:dyDescent="0.35">
      <c r="A211" s="37">
        <v>8014</v>
      </c>
      <c r="B211" s="38">
        <v>7054</v>
      </c>
      <c r="C211" s="39" t="s">
        <v>244</v>
      </c>
      <c r="D211" s="7">
        <f>VLOOKUP(A211,'[2]Summary of Checks'!$A:$AK,35,FALSE)</f>
        <v>-739138.80999999866</v>
      </c>
      <c r="E211" s="7">
        <f>VLOOKUP($A211,'[2]Sch Data'!$B:$BC,48,FALSE)</f>
        <v>0</v>
      </c>
      <c r="F211" s="7">
        <f>VLOOKUP($A211,'[2]Sch Data'!$B:$BC,49,FALSE)</f>
        <v>0</v>
      </c>
      <c r="G211" s="7">
        <f>VLOOKUP($A211,'[2]Sch Data'!$B:$BC,50,FALSE)</f>
        <v>0</v>
      </c>
      <c r="H211" s="7">
        <f>VLOOKUP($A211,'[2]Sch Data'!$B:$BC,51,FALSE)</f>
        <v>0</v>
      </c>
      <c r="I211" s="7">
        <f>VLOOKUP($A211,'[2]Sch Data'!$B:$BC,52,FALSE)</f>
        <v>-739139</v>
      </c>
      <c r="J211" s="7">
        <f>VLOOKUP($A211,'[2]Sch Data'!$B:$BC,53,FALSE)</f>
        <v>0</v>
      </c>
      <c r="K211" s="7">
        <f>VLOOKUP($A211,'[2]Sch Data'!$B:$BC,54,FALSE)</f>
        <v>0</v>
      </c>
      <c r="L211" s="42"/>
      <c r="M211" s="45">
        <f>VLOOKUP(A211,'[3]School Balances'!$A:$I,7,FALSE)</f>
        <v>-739138.81000000425</v>
      </c>
      <c r="N211" s="46">
        <f t="shared" si="8"/>
        <v>5.5879354476928711E-9</v>
      </c>
      <c r="Q211" s="48"/>
    </row>
    <row r="212" spans="1:17" outlineLevel="1" x14ac:dyDescent="0.35">
      <c r="A212" s="37">
        <v>8061</v>
      </c>
      <c r="B212" s="38">
        <v>7070</v>
      </c>
      <c r="C212" s="39" t="s">
        <v>245</v>
      </c>
      <c r="D212" s="7">
        <f>VLOOKUP(A212,'[2]Summary of Checks'!$A:$AK,35,FALSE)</f>
        <v>-625604.53999999911</v>
      </c>
      <c r="E212" s="7">
        <f>VLOOKUP($A212,'[2]Sch Data'!$B:$BC,48,FALSE)</f>
        <v>0</v>
      </c>
      <c r="F212" s="7">
        <f>VLOOKUP($A212,'[2]Sch Data'!$B:$BC,49,FALSE)</f>
        <v>0</v>
      </c>
      <c r="G212" s="7">
        <f>VLOOKUP($A212,'[2]Sch Data'!$B:$BC,50,FALSE)</f>
        <v>0</v>
      </c>
      <c r="H212" s="7">
        <f>VLOOKUP($A212,'[2]Sch Data'!$B:$BC,51,FALSE)</f>
        <v>0</v>
      </c>
      <c r="I212" s="7">
        <f>VLOOKUP($A212,'[2]Sch Data'!$B:$BC,52,FALSE)</f>
        <v>0</v>
      </c>
      <c r="J212" s="7">
        <f>VLOOKUP($A212,'[2]Sch Data'!$B:$BC,53,FALSE)</f>
        <v>0</v>
      </c>
      <c r="K212" s="7">
        <f>VLOOKUP($A212,'[2]Sch Data'!$B:$BC,54,FALSE)</f>
        <v>-625605</v>
      </c>
      <c r="L212" s="42"/>
      <c r="M212" s="45">
        <f>VLOOKUP(A212,'[3]School Balances'!$A:$I,7,FALSE)</f>
        <v>-625604.54000000097</v>
      </c>
      <c r="N212" s="46">
        <f t="shared" si="8"/>
        <v>1.862645149230957E-9</v>
      </c>
      <c r="Q212" s="48"/>
    </row>
    <row r="213" spans="1:17" outlineLevel="1" x14ac:dyDescent="0.35">
      <c r="A213" s="37">
        <v>8040</v>
      </c>
      <c r="B213" s="38">
        <v>7060</v>
      </c>
      <c r="C213" s="39" t="s">
        <v>248</v>
      </c>
      <c r="D213" s="7">
        <f>VLOOKUP(A213,'[2]Summary of Checks'!$A:$AK,35,FALSE)</f>
        <v>445970.07000000123</v>
      </c>
      <c r="E213" s="7">
        <f>VLOOKUP($A213,'[2]Sch Data'!$B:$BC,48,FALSE)</f>
        <v>0</v>
      </c>
      <c r="F213" s="7">
        <f>VLOOKUP($A213,'[2]Sch Data'!$B:$BC,49,FALSE)</f>
        <v>0</v>
      </c>
      <c r="G213" s="7">
        <f>VLOOKUP($A213,'[2]Sch Data'!$B:$BC,50,FALSE)</f>
        <v>0</v>
      </c>
      <c r="H213" s="7">
        <f>VLOOKUP($A213,'[2]Sch Data'!$B:$BC,51,FALSE)</f>
        <v>0</v>
      </c>
      <c r="I213" s="7">
        <f>VLOOKUP($A213,'[2]Sch Data'!$B:$BC,52,FALSE)</f>
        <v>445970</v>
      </c>
      <c r="J213" s="7">
        <f>VLOOKUP($A213,'[2]Sch Data'!$B:$BC,53,FALSE)</f>
        <v>0</v>
      </c>
      <c r="K213" s="7">
        <f>VLOOKUP($A213,'[2]Sch Data'!$B:$BC,54,FALSE)</f>
        <v>0</v>
      </c>
      <c r="L213" s="42"/>
      <c r="M213" s="45">
        <f>VLOOKUP(A213,'[3]School Balances'!$A:$I,7,FALSE)</f>
        <v>445970.0700000003</v>
      </c>
      <c r="N213" s="46">
        <f t="shared" si="8"/>
        <v>9.3132257461547852E-10</v>
      </c>
      <c r="Q213" s="48"/>
    </row>
    <row r="214" spans="1:17" x14ac:dyDescent="0.35">
      <c r="A214" s="13"/>
      <c r="B214" s="13"/>
      <c r="C214" s="12" t="s">
        <v>251</v>
      </c>
      <c r="D214" s="10">
        <f t="shared" ref="D214:K214" si="9">SUM(D209:D213)</f>
        <v>111075.4000000013</v>
      </c>
      <c r="E214" s="10">
        <f t="shared" si="9"/>
        <v>0</v>
      </c>
      <c r="F214" s="10">
        <f t="shared" si="9"/>
        <v>50041</v>
      </c>
      <c r="G214" s="10">
        <f t="shared" si="9"/>
        <v>6102</v>
      </c>
      <c r="H214" s="10">
        <f t="shared" si="9"/>
        <v>9450</v>
      </c>
      <c r="I214" s="10">
        <f t="shared" si="9"/>
        <v>6831</v>
      </c>
      <c r="J214" s="10">
        <f t="shared" si="9"/>
        <v>591136</v>
      </c>
      <c r="K214" s="10">
        <f t="shared" si="9"/>
        <v>-552485</v>
      </c>
      <c r="Q214" s="48"/>
    </row>
    <row r="215" spans="1:17" x14ac:dyDescent="0.35">
      <c r="A215" s="36"/>
      <c r="B215" s="36"/>
      <c r="C215" s="35"/>
      <c r="D215" s="34"/>
      <c r="E215" s="34"/>
      <c r="F215" s="34"/>
      <c r="G215" s="34"/>
      <c r="H215" s="34"/>
      <c r="I215" s="34"/>
      <c r="J215" s="34"/>
      <c r="K215" s="34"/>
      <c r="Q215" s="48"/>
    </row>
    <row r="216" spans="1:17" outlineLevel="1" x14ac:dyDescent="0.35">
      <c r="A216" s="5">
        <v>8106</v>
      </c>
      <c r="B216" s="5">
        <v>1120</v>
      </c>
      <c r="C216" s="14" t="s">
        <v>242</v>
      </c>
      <c r="D216" s="7">
        <f>VLOOKUP(A216,'[2]Summary of Checks'!$A:$AK,35,FALSE)</f>
        <v>1012762.6099999994</v>
      </c>
      <c r="E216" s="7">
        <f>VLOOKUP($A216,'[2]Sch Data'!$B:$BC,48,FALSE)</f>
        <v>0</v>
      </c>
      <c r="F216" s="7">
        <f>VLOOKUP($A216,'[2]Sch Data'!$B:$BC,49,FALSE)</f>
        <v>500000</v>
      </c>
      <c r="G216" s="7">
        <f>VLOOKUP($A216,'[2]Sch Data'!$B:$BC,50,FALSE)</f>
        <v>16679</v>
      </c>
      <c r="H216" s="7">
        <f>VLOOKUP($A216,'[2]Sch Data'!$B:$BC,51,FALSE)</f>
        <v>9532</v>
      </c>
      <c r="I216" s="7">
        <f>VLOOKUP($A216,'[2]Sch Data'!$B:$BC,52,FALSE)</f>
        <v>0</v>
      </c>
      <c r="J216" s="7">
        <f>VLOOKUP($A216,'[2]Sch Data'!$B:$BC,53,FALSE)</f>
        <v>466552</v>
      </c>
      <c r="K216" s="7">
        <f>VLOOKUP($A216,'[2]Sch Data'!$B:$BC,54,FALSE)</f>
        <v>20000</v>
      </c>
      <c r="L216" s="42"/>
      <c r="M216" s="45">
        <f>VLOOKUP(A216,'[3]School Balances'!$A:$I,7,FALSE)</f>
        <v>1012762.6099999994</v>
      </c>
      <c r="N216" s="46">
        <f t="shared" ref="N216:N218" si="10">D216-M216</f>
        <v>0</v>
      </c>
      <c r="Q216" s="48"/>
    </row>
    <row r="217" spans="1:17" outlineLevel="1" x14ac:dyDescent="0.35">
      <c r="A217" s="5">
        <v>8148</v>
      </c>
      <c r="B217" s="5">
        <v>1115</v>
      </c>
      <c r="C217" s="15" t="s">
        <v>247</v>
      </c>
      <c r="D217" s="7">
        <f>VLOOKUP(A217,'[2]Summary of Checks'!$A:$AK,35,FALSE)</f>
        <v>270369.03000000014</v>
      </c>
      <c r="E217" s="7">
        <f>VLOOKUP($A217,'[2]Sch Data'!$B:$BC,48,FALSE)</f>
        <v>0</v>
      </c>
      <c r="F217" s="7">
        <f>VLOOKUP($A217,'[2]Sch Data'!$B:$BC,49,FALSE)</f>
        <v>0</v>
      </c>
      <c r="G217" s="7">
        <f>VLOOKUP($A217,'[2]Sch Data'!$B:$BC,50,FALSE)</f>
        <v>0</v>
      </c>
      <c r="H217" s="7">
        <f>VLOOKUP($A217,'[2]Sch Data'!$B:$BC,51,FALSE)</f>
        <v>0</v>
      </c>
      <c r="I217" s="7">
        <f>VLOOKUP($A217,'[2]Sch Data'!$B:$BC,52,FALSE)</f>
        <v>70369</v>
      </c>
      <c r="J217" s="7">
        <f>VLOOKUP($A217,'[2]Sch Data'!$B:$BC,53,FALSE)</f>
        <v>180000</v>
      </c>
      <c r="K217" s="7">
        <f>VLOOKUP($A217,'[2]Sch Data'!$B:$BC,54,FALSE)</f>
        <v>20000</v>
      </c>
      <c r="L217" s="42"/>
      <c r="M217" s="45">
        <f>VLOOKUP(A217,'[3]School Balances'!$A:$I,7,FALSE)</f>
        <v>270369.03000000003</v>
      </c>
      <c r="N217" s="46">
        <f t="shared" si="10"/>
        <v>0</v>
      </c>
      <c r="Q217" s="48"/>
    </row>
    <row r="218" spans="1:17" outlineLevel="1" x14ac:dyDescent="0.35">
      <c r="A218" s="5">
        <v>8154</v>
      </c>
      <c r="B218" s="5">
        <v>1108</v>
      </c>
      <c r="C218" s="15" t="s">
        <v>249</v>
      </c>
      <c r="D218" s="7">
        <f>VLOOKUP(A218,'[2]Summary of Checks'!$A:$AK,35,FALSE)</f>
        <v>489970.68999999994</v>
      </c>
      <c r="E218" s="7">
        <f>VLOOKUP($A218,'[2]Sch Data'!$B:$BC,48,FALSE)</f>
        <v>0</v>
      </c>
      <c r="F218" s="7">
        <f>VLOOKUP($A218,'[2]Sch Data'!$B:$BC,49,FALSE)</f>
        <v>50000</v>
      </c>
      <c r="G218" s="7">
        <f>VLOOKUP($A218,'[2]Sch Data'!$B:$BC,50,FALSE)</f>
        <v>0</v>
      </c>
      <c r="H218" s="7">
        <f>VLOOKUP($A218,'[2]Sch Data'!$B:$BC,51,FALSE)</f>
        <v>0</v>
      </c>
      <c r="I218" s="7">
        <f>VLOOKUP($A218,'[2]Sch Data'!$B:$BC,52,FALSE)</f>
        <v>439971</v>
      </c>
      <c r="J218" s="7">
        <f>VLOOKUP($A218,'[2]Sch Data'!$B:$BC,53,FALSE)</f>
        <v>0</v>
      </c>
      <c r="K218" s="7">
        <f>VLOOKUP($A218,'[2]Sch Data'!$B:$BC,54,FALSE)</f>
        <v>0</v>
      </c>
      <c r="L218" s="42"/>
      <c r="M218" s="45">
        <f>VLOOKUP(A218,'[3]School Balances'!$A:$I,7,FALSE)</f>
        <v>489970.69000000018</v>
      </c>
      <c r="N218" s="46">
        <f t="shared" si="10"/>
        <v>0</v>
      </c>
      <c r="Q218" s="48"/>
    </row>
    <row r="219" spans="1:17" x14ac:dyDescent="0.35">
      <c r="A219" s="13"/>
      <c r="B219" s="13"/>
      <c r="C219" s="12" t="s">
        <v>261</v>
      </c>
      <c r="D219" s="10">
        <f>SUM(D216:D218)</f>
        <v>1773102.3299999996</v>
      </c>
      <c r="E219" s="10">
        <f t="shared" ref="E219:K219" si="11">SUM(E216:E218)</f>
        <v>0</v>
      </c>
      <c r="F219" s="10">
        <f t="shared" si="11"/>
        <v>550000</v>
      </c>
      <c r="G219" s="10">
        <f t="shared" si="11"/>
        <v>16679</v>
      </c>
      <c r="H219" s="10">
        <f t="shared" si="11"/>
        <v>9532</v>
      </c>
      <c r="I219" s="10">
        <f t="shared" si="11"/>
        <v>510340</v>
      </c>
      <c r="J219" s="10">
        <f t="shared" si="11"/>
        <v>646552</v>
      </c>
      <c r="K219" s="10">
        <f t="shared" si="11"/>
        <v>40000</v>
      </c>
      <c r="Q219" s="48"/>
    </row>
    <row r="220" spans="1:17" x14ac:dyDescent="0.35">
      <c r="A220" s="5"/>
      <c r="B220" s="5"/>
      <c r="C220" s="6"/>
      <c r="D220" s="7"/>
      <c r="E220" s="7"/>
      <c r="F220" s="7"/>
      <c r="G220" s="7"/>
      <c r="H220" s="7"/>
      <c r="I220" s="7"/>
      <c r="J220" s="7"/>
      <c r="K220" s="7"/>
      <c r="Q220" s="48"/>
    </row>
    <row r="221" spans="1:17" x14ac:dyDescent="0.35">
      <c r="A221" s="5"/>
      <c r="B221" s="5"/>
      <c r="C221" s="12" t="s">
        <v>252</v>
      </c>
      <c r="D221" s="10">
        <f t="shared" ref="D221:K221" si="12">D4+D201+D207+D214+D219</f>
        <v>41525675.809999965</v>
      </c>
      <c r="E221" s="10">
        <f t="shared" si="12"/>
        <v>764538</v>
      </c>
      <c r="F221" s="10">
        <f t="shared" si="12"/>
        <v>2361801</v>
      </c>
      <c r="G221" s="10">
        <f t="shared" si="12"/>
        <v>1084494</v>
      </c>
      <c r="H221" s="10">
        <f t="shared" si="12"/>
        <v>399483</v>
      </c>
      <c r="I221" s="10">
        <f t="shared" si="12"/>
        <v>16763569</v>
      </c>
      <c r="J221" s="10">
        <f t="shared" si="12"/>
        <v>14529578</v>
      </c>
      <c r="K221" s="10">
        <f t="shared" si="12"/>
        <v>5622214</v>
      </c>
      <c r="Q221" s="48"/>
    </row>
    <row r="222" spans="1:17" ht="15.65" customHeight="1" x14ac:dyDescent="0.3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</row>
    <row r="243" spans="4:4" x14ac:dyDescent="0.35">
      <c r="D243" s="20"/>
    </row>
  </sheetData>
  <sheetProtection sheet="1" formatRows="0" sort="0" autoFilter="0"/>
  <autoFilter ref="A1:K243" xr:uid="{8AD8E4B5-ED45-4145-9736-5FA23E368C70}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&amp;F</oddHeader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F8DD051C72C428168E50FDAF77933" ma:contentTypeVersion="14" ma:contentTypeDescription="Create a new document." ma:contentTypeScope="" ma:versionID="32a1f14067e4ab0db3888ec0fb783021">
  <xsd:schema xmlns:xsd="http://www.w3.org/2001/XMLSchema" xmlns:xs="http://www.w3.org/2001/XMLSchema" xmlns:p="http://schemas.microsoft.com/office/2006/metadata/properties" xmlns:ns2="f501759c-6e27-42a7-bc53-ace532592aeb" xmlns:ns3="25673766-e0b5-4eed-8a95-be56a8e8bf9c" targetNamespace="http://schemas.microsoft.com/office/2006/metadata/properties" ma:root="true" ma:fieldsID="3c3773e7da49e3b49bcb7bdf13d0ea9d" ns2:_="" ns3:_="">
    <xsd:import namespace="f501759c-6e27-42a7-bc53-ace532592aeb"/>
    <xsd:import namespace="25673766-e0b5-4eed-8a95-be56a8e8bf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759c-6e27-42a7-bc53-ace532592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73766-e0b5-4eed-8a95-be56a8e8bf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BAF7A1-6238-43D6-AA24-3E14F44B6C3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673766-e0b5-4eed-8a95-be56a8e8bf9c"/>
    <ds:schemaRef ds:uri="f501759c-6e27-42a7-bc53-ace532592a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8DEFA4-1F3E-4594-947E-C43C2AF77C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730D11-60CA-459B-B188-6F21A6803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1759c-6e27-42a7-bc53-ace532592aeb"/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2021-22</vt:lpstr>
      <vt:lpstr>Chart</vt:lpstr>
      <vt:lpstr>2024-25 Data</vt:lpstr>
      <vt:lpstr>'2024-25 Data'!Print_Area</vt:lpstr>
      <vt:lpstr>'2021-22'!Print_Titles</vt:lpstr>
      <vt:lpstr>'2024-25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Ruffels, Accounting Technician</dc:creator>
  <cp:lastModifiedBy>Yannick Stupples-Whyley - Senior Finance Business Part</cp:lastModifiedBy>
  <cp:lastPrinted>2025-05-14T12:29:58Z</cp:lastPrinted>
  <dcterms:created xsi:type="dcterms:W3CDTF">2019-06-14T07:19:31Z</dcterms:created>
  <dcterms:modified xsi:type="dcterms:W3CDTF">2025-05-27T13:37:10Z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0x010100E31F8DD051C72C428168E50FDAF77933</vt:lpwstr>
  </property>
  <property fmtid="{D5CDD505-2E9C-101B-9397-08002B2CF9AE}" pid="5" name="MSIP_Label_39d8be9e-c8d9-4b9c-bd40-2c27cc7ea2e6_Enabled">
    <vt:lpwstr>true</vt:lpwstr>
  </property>
  <property fmtid="{D5CDD505-2E9C-101B-9397-08002B2CF9AE}" pid="6" name="MSIP_Label_39d8be9e-c8d9-4b9c-bd40-2c27cc7ea2e6_SetDate">
    <vt:lpwstr>2020-07-01T07:15:02Z</vt:lpwstr>
  </property>
  <property fmtid="{D5CDD505-2E9C-101B-9397-08002B2CF9AE}" pid="7" name="MSIP_Label_39d8be9e-c8d9-4b9c-bd40-2c27cc7ea2e6_Method">
    <vt:lpwstr>Standard</vt:lpwstr>
  </property>
  <property fmtid="{D5CDD505-2E9C-101B-9397-08002B2CF9AE}" pid="8" name="MSIP_Label_39d8be9e-c8d9-4b9c-bd40-2c27cc7ea2e6_Name">
    <vt:lpwstr>39d8be9e-c8d9-4b9c-bd40-2c27cc7ea2e6</vt:lpwstr>
  </property>
  <property fmtid="{D5CDD505-2E9C-101B-9397-08002B2CF9AE}" pid="9" name="MSIP_Label_39d8be9e-c8d9-4b9c-bd40-2c27cc7ea2e6_SiteId">
    <vt:lpwstr>a8b4324f-155c-4215-a0f1-7ed8cc9a992f</vt:lpwstr>
  </property>
  <property fmtid="{D5CDD505-2E9C-101B-9397-08002B2CF9AE}" pid="10" name="MSIP_Label_39d8be9e-c8d9-4b9c-bd40-2c27cc7ea2e6_ActionId">
    <vt:lpwstr>6cef50d2-503d-4f8d-964d-0000ba243cfd</vt:lpwstr>
  </property>
  <property fmtid="{D5CDD505-2E9C-101B-9397-08002B2CF9AE}" pid="11" name="MSIP_Label_39d8be9e-c8d9-4b9c-bd40-2c27cc7ea2e6_ContentBits">
    <vt:lpwstr>0</vt:lpwstr>
  </property>
</Properties>
</file>