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PI Infrastructure\INFRASTRUCTURE DELIVERY\DELIVERY SERVICES\Finance\Capital\13. Capital 24-25\2. Devolved Formula Capital\DFC3\"/>
    </mc:Choice>
  </mc:AlternateContent>
  <xr:revisionPtr revIDLastSave="0" documentId="13_ncr:1_{6A1791A8-51AB-487A-ABFA-0C8BB8ABA5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" sheetId="1" r:id="rId1"/>
    <sheet name="Sheet3" sheetId="3" state="hidden" r:id="rId2"/>
  </sheets>
  <definedNames>
    <definedName name="_xlnm.Print_Area" localSheetId="0">Form!$A$2:$C$33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11" i="1" l="1"/>
  <c r="C7" i="1"/>
  <c r="C8" i="1"/>
  <c r="C9" i="1"/>
  <c r="C10" i="1" l="1"/>
  <c r="B20" i="1"/>
  <c r="A5" i="1"/>
  <c r="C24" i="1" l="1"/>
  <c r="B22" i="1"/>
  <c r="C23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donna.cooknell</author>
  </authors>
  <commentList>
    <comment ref="F149" authorId="0" shapeId="0" xr:uid="{F0B905A1-F2DE-4522-8CAD-B74C7FCD7B44}">
      <text>
        <r>
          <rPr>
            <b/>
            <sz val="9"/>
            <color indexed="81"/>
            <rFont val="Tahoma"/>
            <family val="2"/>
          </rPr>
          <t>donna.cooknell:</t>
        </r>
        <r>
          <rPr>
            <sz val="9"/>
            <color indexed="81"/>
            <rFont val="Tahoma"/>
            <family val="2"/>
          </rPr>
          <t xml:space="preserve">
infant schools c/f to 2022-23</t>
        </r>
      </text>
    </comment>
  </commentList>
</comments>
</file>

<file path=xl/sharedStrings.xml><?xml version="1.0" encoding="utf-8"?>
<sst xmlns="http://schemas.openxmlformats.org/spreadsheetml/2006/main" count="235" uniqueCount="235">
  <si>
    <t>APPROVED AND ACTUAL EXPENDITURE</t>
  </si>
  <si>
    <t>PROJECT COSTS:</t>
  </si>
  <si>
    <t>SOURCES OF FUNDING:</t>
  </si>
  <si>
    <t>School Name</t>
  </si>
  <si>
    <t>[K]</t>
  </si>
  <si>
    <t>Position</t>
  </si>
  <si>
    <t>Signed (Headteacher)</t>
  </si>
  <si>
    <t>Signed (Chair of Governors)</t>
  </si>
  <si>
    <t>[H]</t>
  </si>
  <si>
    <t>[I]</t>
  </si>
  <si>
    <t>[J]</t>
  </si>
  <si>
    <t>[L]</t>
  </si>
  <si>
    <t>[M]</t>
  </si>
  <si>
    <t>X</t>
  </si>
  <si>
    <t xml:space="preserve">Alresford Primary </t>
  </si>
  <si>
    <t xml:space="preserve">Ashdon Primary </t>
  </si>
  <si>
    <t xml:space="preserve">Baddow Hall Infant </t>
  </si>
  <si>
    <t xml:space="preserve">Baddow Hall Junior </t>
  </si>
  <si>
    <t xml:space="preserve">Brightside Primary </t>
  </si>
  <si>
    <t xml:space="preserve">Brinkley Grove Primary </t>
  </si>
  <si>
    <t xml:space="preserve">Broomfield Primary </t>
  </si>
  <si>
    <t xml:space="preserve">Burnham-on-Crouch Primary </t>
  </si>
  <si>
    <t xml:space="preserve">Canvey Infant </t>
  </si>
  <si>
    <t xml:space="preserve">Canvey Junior </t>
  </si>
  <si>
    <t>Chancellor Park Primary</t>
  </si>
  <si>
    <t xml:space="preserve">Clavering Primary </t>
  </si>
  <si>
    <t xml:space="preserve">Cold Norton Primary </t>
  </si>
  <si>
    <t xml:space="preserve">Collingwood Primary </t>
  </si>
  <si>
    <t xml:space="preserve">Down Hall Primary </t>
  </si>
  <si>
    <t xml:space="preserve">Dunmow St Mary's Primary </t>
  </si>
  <si>
    <t>Edward Francis Primary</t>
  </si>
  <si>
    <t xml:space="preserve">Elmwood Primary </t>
  </si>
  <si>
    <t>Epping Primary</t>
  </si>
  <si>
    <t xml:space="preserve">Felsted Primary </t>
  </si>
  <si>
    <t>Friars Grove Primary</t>
  </si>
  <si>
    <t xml:space="preserve">Galleywood Infant </t>
  </si>
  <si>
    <t xml:space="preserve">Gosbecks Primary </t>
  </si>
  <si>
    <t>Great Dunmow Primary</t>
  </si>
  <si>
    <t xml:space="preserve">Great Totham Primary </t>
  </si>
  <si>
    <t xml:space="preserve">Hamilton Primary </t>
  </si>
  <si>
    <t xml:space="preserve">Hatfield Peverel Infant </t>
  </si>
  <si>
    <t xml:space="preserve">Highfields Primary </t>
  </si>
  <si>
    <t xml:space="preserve">Holland Haven Primary </t>
  </si>
  <si>
    <t>Holly Trees Primary</t>
  </si>
  <si>
    <t xml:space="preserve">Limes Farm Junior </t>
  </si>
  <si>
    <t xml:space="preserve">Long Ridings Primary </t>
  </si>
  <si>
    <t>Mayflower Primary, The</t>
  </si>
  <si>
    <t xml:space="preserve">Milldene Primary </t>
  </si>
  <si>
    <t xml:space="preserve">Millfields Primary </t>
  </si>
  <si>
    <t xml:space="preserve">Myland Primary </t>
  </si>
  <si>
    <t xml:space="preserve">Newport Primary </t>
  </si>
  <si>
    <t>North Primary and Nursery</t>
  </si>
  <si>
    <t xml:space="preserve">Oakwood Infant </t>
  </si>
  <si>
    <t xml:space="preserve">Old Heath Community Primary </t>
  </si>
  <si>
    <t xml:space="preserve">Quilters Infant </t>
  </si>
  <si>
    <t xml:space="preserve">Quilters Junior </t>
  </si>
  <si>
    <t>Riverside Primary</t>
  </si>
  <si>
    <t xml:space="preserve">Rodings Primary </t>
  </si>
  <si>
    <t xml:space="preserve">South Green Infant </t>
  </si>
  <si>
    <t xml:space="preserve">South Green Junior </t>
  </si>
  <si>
    <t xml:space="preserve">St John's Green Primary </t>
  </si>
  <si>
    <t xml:space="preserve">Stanway Fiveways Primary </t>
  </si>
  <si>
    <t xml:space="preserve">Stanway Primary </t>
  </si>
  <si>
    <t xml:space="preserve">Stebbing Primary </t>
  </si>
  <si>
    <t xml:space="preserve">Thaxted Primary </t>
  </si>
  <si>
    <t xml:space="preserve">Trinity Road Primary </t>
  </si>
  <si>
    <t xml:space="preserve">Walton-on-the-Naze Primary </t>
  </si>
  <si>
    <t>Warley Primary</t>
  </si>
  <si>
    <t xml:space="preserve">Wentworth Primary </t>
  </si>
  <si>
    <t xml:space="preserve">West Horndon Primary </t>
  </si>
  <si>
    <t xml:space="preserve">Westlands Community Primary </t>
  </si>
  <si>
    <t xml:space="preserve">Wix and Wrabness Primary </t>
  </si>
  <si>
    <t>Chipping Hill Primary</t>
  </si>
  <si>
    <t xml:space="preserve">Lexden Primary </t>
  </si>
  <si>
    <t xml:space="preserve">Prettygate Infant </t>
  </si>
  <si>
    <t xml:space="preserve">Prettygate Junior </t>
  </si>
  <si>
    <t xml:space="preserve">Abacus Primary </t>
  </si>
  <si>
    <t>Engaines Primary</t>
  </si>
  <si>
    <t xml:space="preserve">Great Bradfords Infant and Nursery </t>
  </si>
  <si>
    <t xml:space="preserve">Great Bradfords Junior </t>
  </si>
  <si>
    <t xml:space="preserve">Hazelmere Junior </t>
  </si>
  <si>
    <t xml:space="preserve">Roach Vale Primary </t>
  </si>
  <si>
    <t>Kingswood Primary</t>
  </si>
  <si>
    <t>Leverton Primary</t>
  </si>
  <si>
    <t>Millhouse Primary</t>
  </si>
  <si>
    <t xml:space="preserve">St Michael's Primary and Nursery </t>
  </si>
  <si>
    <t xml:space="preserve">Blackmore Primary </t>
  </si>
  <si>
    <t xml:space="preserve">Boreham Primary </t>
  </si>
  <si>
    <t>Brightlingsea Primary</t>
  </si>
  <si>
    <t xml:space="preserve">Doddinghurst Infant </t>
  </si>
  <si>
    <t>Ghyllgrove Community Primary</t>
  </si>
  <si>
    <t>Grange Primary</t>
  </si>
  <si>
    <t xml:space="preserve">Great Sampford Primary </t>
  </si>
  <si>
    <t xml:space="preserve">Nazeing Primary </t>
  </si>
  <si>
    <t>Wickford Primary</t>
  </si>
  <si>
    <t>Edith Borthwick, The</t>
  </si>
  <si>
    <t xml:space="preserve">Bradfield Primary </t>
  </si>
  <si>
    <t xml:space="preserve">Broomgrove Infant </t>
  </si>
  <si>
    <t xml:space="preserve">Broomgrove Junior </t>
  </si>
  <si>
    <t xml:space="preserve">Great Bardfield Primary </t>
  </si>
  <si>
    <t xml:space="preserve">Holt Farm Infant </t>
  </si>
  <si>
    <t>John Bunyan Primary</t>
  </si>
  <si>
    <t xml:space="preserve">Manuden Primary </t>
  </si>
  <si>
    <t xml:space="preserve">Tendring Primary </t>
  </si>
  <si>
    <t>Vange Primary and Nursery</t>
  </si>
  <si>
    <t xml:space="preserve">Woodcroft Nursery </t>
  </si>
  <si>
    <t xml:space="preserve">St George's School Colchester </t>
  </si>
  <si>
    <t xml:space="preserve">All Saints Maldon Primary </t>
  </si>
  <si>
    <t>Beauchamps High</t>
  </si>
  <si>
    <t xml:space="preserve">Birchanger Primary </t>
  </si>
  <si>
    <t>Boxted Primary (St Peter's)</t>
  </si>
  <si>
    <t xml:space="preserve">Bulmer St Andrew's Primary </t>
  </si>
  <si>
    <t>Cedar Hall School</t>
  </si>
  <si>
    <t>Chase Lane Primary and Nursery</t>
  </si>
  <si>
    <t xml:space="preserve">Church Langley Primary </t>
  </si>
  <si>
    <t xml:space="preserve">Coopersale &amp; Theydon Garnon Primary </t>
  </si>
  <si>
    <t xml:space="preserve">Copford Primary </t>
  </si>
  <si>
    <t xml:space="preserve">Danbury Park Primary </t>
  </si>
  <si>
    <t xml:space="preserve">Dedham CE Primary </t>
  </si>
  <si>
    <t xml:space="preserve">Downham Primary </t>
  </si>
  <si>
    <t xml:space="preserve">Dr Walker's Primary </t>
  </si>
  <si>
    <t>Earls Colne Primary &amp; Nursery</t>
  </si>
  <si>
    <t xml:space="preserve">Elsenham Primary </t>
  </si>
  <si>
    <t>Glenwood School</t>
  </si>
  <si>
    <t xml:space="preserve">Great Waltham Primary </t>
  </si>
  <si>
    <t>Hare Street Primary and Nursery</t>
  </si>
  <si>
    <t>Harlow Fields School</t>
  </si>
  <si>
    <t>Harwich Primary and Nursery</t>
  </si>
  <si>
    <t>Hazelmere Infant and Nursery</t>
  </si>
  <si>
    <t xml:space="preserve">Heathlands Primary </t>
  </si>
  <si>
    <t>Holy Trinity Primary, Halstead</t>
  </si>
  <si>
    <t>Howbridge Infant, The</t>
  </si>
  <si>
    <t xml:space="preserve">Kendall Primary </t>
  </si>
  <si>
    <t>King's Ford Infant and Nursery</t>
  </si>
  <si>
    <t>Layer-de-la-Haye Primary</t>
  </si>
  <si>
    <t xml:space="preserve">Matching Green Primary </t>
  </si>
  <si>
    <t>Mersea Island School</t>
  </si>
  <si>
    <t>Oakfield P</t>
  </si>
  <si>
    <t xml:space="preserve">Parsons Heath Primary </t>
  </si>
  <si>
    <t>Queen Boudica Primary</t>
  </si>
  <si>
    <t xml:space="preserve">Sheering CE Primary </t>
  </si>
  <si>
    <t>Shorefields School</t>
  </si>
  <si>
    <t>St George's Primary Great Bromley</t>
  </si>
  <si>
    <t xml:space="preserve">St Giles Primary </t>
  </si>
  <si>
    <t>St John  Primary Danbury</t>
  </si>
  <si>
    <t>St John's Primary Colchester</t>
  </si>
  <si>
    <t xml:space="preserve">St Katherine's Primary </t>
  </si>
  <si>
    <t>St Luke's Controlled Primary Tiptree</t>
  </si>
  <si>
    <t>St Margaret's Primary Toppesfield</t>
  </si>
  <si>
    <t>St Mary's Foundation Primary Stansted</t>
  </si>
  <si>
    <t>St Peter's Primary Coggeshall</t>
  </si>
  <si>
    <t>St Peter's Primary Sible Hedingham</t>
  </si>
  <si>
    <t xml:space="preserve">Stock Primary </t>
  </si>
  <si>
    <t>Tanglewood Nursery</t>
  </si>
  <si>
    <t>Thomas Willingale Primary</t>
  </si>
  <si>
    <t>Tollesbury Primary</t>
  </si>
  <si>
    <t xml:space="preserve">Upshire Primary  </t>
  </si>
  <si>
    <t xml:space="preserve">Wethersfield CE Primary </t>
  </si>
  <si>
    <t xml:space="preserve">White Notley Primary </t>
  </si>
  <si>
    <t>Willowbrook Primary</t>
  </si>
  <si>
    <t>Email</t>
  </si>
  <si>
    <t>APPROVED COSTS ON FORM DFC1/ AGREED DFC CONTRIBUTIONS TO CAPITALISED MAINTENANCE PROJECTS</t>
  </si>
  <si>
    <t>Name (School Finance Contact)</t>
  </si>
  <si>
    <t>TOTAL SPEND:</t>
  </si>
  <si>
    <t>jane.lewis@essex.gov.uk</t>
  </si>
  <si>
    <r>
      <rPr>
        <b/>
        <sz val="10"/>
        <color rgb="FFFF0000"/>
        <rFont val="Calibri"/>
        <family val="2"/>
      </rPr>
      <t>PLEASE SCAN SIGNED COPY &amp; EMAIL WITH COPY INVOICES TO:</t>
    </r>
    <r>
      <rPr>
        <b/>
        <sz val="10"/>
        <color rgb="FF0070C0"/>
        <rFont val="Calibri"/>
        <family val="2"/>
      </rPr>
      <t xml:space="preserve"> </t>
    </r>
  </si>
  <si>
    <t xml:space="preserve">DFC GRANT - YEAR END FORM - DFC3 2024/25 </t>
  </si>
  <si>
    <t>DFC GRANT AVAILABLE IN THE 2024-25 FINANCIAL YEAR</t>
  </si>
  <si>
    <r>
      <t>Insert DfE No.</t>
    </r>
    <r>
      <rPr>
        <b/>
        <sz val="10"/>
        <color rgb="FFFF0000"/>
        <rFont val="Calibri"/>
        <family val="2"/>
      </rPr>
      <t xml:space="preserve"> (</t>
    </r>
    <r>
      <rPr>
        <b/>
        <i/>
        <sz val="10"/>
        <color rgb="FFFF0000"/>
        <rFont val="Calibri"/>
        <family val="2"/>
      </rPr>
      <t>not Cost Centre</t>
    </r>
    <r>
      <rPr>
        <b/>
        <sz val="10"/>
        <color rgb="FFFF0000"/>
        <rFont val="Calibri"/>
        <family val="2"/>
      </rPr>
      <t>)</t>
    </r>
  </si>
  <si>
    <r>
      <t xml:space="preserve">[B]  Balance of 2021-22 allocation held by ECC carried forward to 2024-25   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 xml:space="preserve">(will appear when DfE No. inserted)   </t>
    </r>
    <r>
      <rPr>
        <sz val="10"/>
        <rFont val="Calibri"/>
        <family val="2"/>
      </rPr>
      <t xml:space="preserve">                    </t>
    </r>
  </si>
  <si>
    <r>
      <t xml:space="preserve">[C]  Balance of 2022-23 allocation held by ECC carried forward to 2024-25      </t>
    </r>
    <r>
      <rPr>
        <b/>
        <sz val="10"/>
        <color rgb="FFFF0000"/>
        <rFont val="Calibri"/>
        <family val="2"/>
      </rPr>
      <t xml:space="preserve">(will appear when DfE No. inserted)  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                             </t>
    </r>
  </si>
  <si>
    <r>
      <t>[D]  Balance of 2023-24 allocation held by ECC carried forward to 2024-25</t>
    </r>
    <r>
      <rPr>
        <sz val="9"/>
        <rFont val="Calibri"/>
        <family val="2"/>
      </rPr>
      <t xml:space="preserve">       </t>
    </r>
    <r>
      <rPr>
        <sz val="9"/>
        <color rgb="FFFF0000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 xml:space="preserve">(will appear when DfE No. inserted)  </t>
    </r>
    <r>
      <rPr>
        <sz val="9"/>
        <color rgb="FFFF0000"/>
        <rFont val="Calibri"/>
        <family val="2"/>
      </rPr>
      <t xml:space="preserve">      </t>
    </r>
    <r>
      <rPr>
        <sz val="12"/>
        <rFont val="Calibri"/>
        <family val="2"/>
      </rPr>
      <t xml:space="preserve">                         </t>
    </r>
  </si>
  <si>
    <r>
      <t xml:space="preserve">[E]  Allocation for 2024-25 held by ECC  </t>
    </r>
    <r>
      <rPr>
        <sz val="14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 xml:space="preserve">(will appear when DfE No. inserted)                       </t>
    </r>
    <r>
      <rPr>
        <b/>
        <sz val="14"/>
        <color rgb="FFFF0000"/>
        <rFont val="Calibri"/>
        <family val="2"/>
      </rPr>
      <t xml:space="preserve">                    </t>
    </r>
    <r>
      <rPr>
        <b/>
        <sz val="14"/>
        <rFont val="Calibri"/>
        <family val="2"/>
      </rPr>
      <t xml:space="preserve">      </t>
    </r>
    <r>
      <rPr>
        <sz val="14"/>
        <rFont val="Calibri"/>
        <family val="2"/>
      </rPr>
      <t xml:space="preserve">               </t>
    </r>
    <r>
      <rPr>
        <sz val="10"/>
        <rFont val="Calibri"/>
        <family val="2"/>
      </rPr>
      <t xml:space="preserve">       </t>
    </r>
  </si>
  <si>
    <r>
      <t xml:space="preserve">[F]  Where DFC has been released to your school but </t>
    </r>
    <r>
      <rPr>
        <b/>
        <sz val="10"/>
        <color rgb="FFFF0000"/>
        <rFont val="Calibri"/>
        <family val="2"/>
      </rPr>
      <t>NOT</t>
    </r>
    <r>
      <rPr>
        <sz val="10"/>
        <rFont val="Calibri"/>
        <family val="2"/>
      </rPr>
      <t xml:space="preserve"> spent</t>
    </r>
    <r>
      <rPr>
        <b/>
        <sz val="1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(as stated on Last years schools' DFC3 form 2023/24 - Cell N)</t>
    </r>
    <r>
      <rPr>
        <b/>
        <sz val="10"/>
        <rFont val="Calibri"/>
        <family val="2"/>
      </rPr>
      <t xml:space="preserve">
</t>
    </r>
  </si>
  <si>
    <r>
      <t xml:space="preserve">[G]  TOTAL AVAILABLE IN 2024-25 (SUM OF (A) TO (F) ABOVE)  </t>
    </r>
    <r>
      <rPr>
        <b/>
        <sz val="10"/>
        <color rgb="FFFF0000"/>
        <rFont val="Calibri"/>
        <family val="2"/>
      </rPr>
      <t>(will appear when DfE No. inserted)</t>
    </r>
    <r>
      <rPr>
        <sz val="10"/>
        <color rgb="FFFF0000"/>
        <rFont val="Calibri"/>
        <family val="2"/>
      </rPr>
      <t xml:space="preserve">     </t>
    </r>
    <r>
      <rPr>
        <sz val="10"/>
        <rFont val="Calibri"/>
        <family val="2"/>
      </rPr>
      <t xml:space="preserve">                                                </t>
    </r>
  </si>
  <si>
    <t>ACTUAL PAYMENTS MADE BY SCHOOL IN FINANCIAL YEAR 2024-25 (including contributions taken for Capitalised Maintenance Projects)</t>
  </si>
  <si>
    <t>DFC released to school in the 2024-25 Financial year or taken by ECC as an agreed contribution to Capitalised Maintenance Projects</t>
  </si>
  <si>
    <t>DfE No</t>
  </si>
  <si>
    <t xml:space="preserve"> 2024-25  Allocation </t>
  </si>
  <si>
    <t>B/F 2019-20 &amp; 2020-21</t>
  </si>
  <si>
    <t xml:space="preserve">B/F 2021-22 </t>
  </si>
  <si>
    <t xml:space="preserve">B/F 2022-23 </t>
  </si>
  <si>
    <t xml:space="preserve">B/F 2023-24 </t>
  </si>
  <si>
    <t>Baynards Primary Possible Rebuild RAAC</t>
  </si>
  <si>
    <t>Beehive Lane Community Primary Possible Rebuild RAAC</t>
  </si>
  <si>
    <t>Bentfield Primary Possible Rebuild RAAC</t>
  </si>
  <si>
    <t>Buttsbury Infant Converted 01/01/25 Merging with Juniors</t>
  </si>
  <si>
    <t>Childrens Support Service</t>
  </si>
  <si>
    <t>East Hanningfield Primary Convert 01/04/25?</t>
  </si>
  <si>
    <t>Eversley Primary Possible Rebuild RAAC</t>
  </si>
  <si>
    <t>Great Leighs Primary Possible Rebuild RAAC</t>
  </si>
  <si>
    <t>Great Tey Primary Possible Rebuild RAAC</t>
  </si>
  <si>
    <t>Hatfield Peverel St Andrew's Junior Possible Rebuild RAAC</t>
  </si>
  <si>
    <t>Henham and Ugley Primary Possible Rebuild RAAC</t>
  </si>
  <si>
    <t>Highwood Primary Convert 01/04/25?</t>
  </si>
  <si>
    <t>Ingatestone Infant Converted 01/09/24</t>
  </si>
  <si>
    <t>John Ray Infant Converted 01/07/24</t>
  </si>
  <si>
    <t>Langenhoe Community Primary Converted 01/09/24</t>
  </si>
  <si>
    <t>Langham Primary Convert 01/04/25?</t>
  </si>
  <si>
    <t>Lexden Springs School Converted 01/01/25</t>
  </si>
  <si>
    <t>Lincewood Primary Converted 01/04/24</t>
  </si>
  <si>
    <t>Montgomery Infant (To Amalgamate 01/04/25)</t>
  </si>
  <si>
    <t>Montgomery Junior (To Amalgamate 01/04/25)</t>
  </si>
  <si>
    <t>Poplar Adolescent Centre</t>
  </si>
  <si>
    <t>Priory Primary Possible Rebuild RAAC</t>
  </si>
  <si>
    <t>Rettendon Primary Convert 01/05/25?</t>
  </si>
  <si>
    <t>Spring Meadow Primary Possible Rebuild RAAC</t>
  </si>
  <si>
    <t>Springfield Primary Possible Rebuild RAAC</t>
  </si>
  <si>
    <t>St Aubyns Centre</t>
  </si>
  <si>
    <t>St Lawrence Primary Possible Rebuild RAAC</t>
  </si>
  <si>
    <t>St Mary's Primary Ardleigh Converted 01/04/24</t>
  </si>
  <si>
    <t>2671/2601</t>
  </si>
  <si>
    <t>Sunnymede Primary</t>
  </si>
  <si>
    <t>White Court Primary Possible Rebuild RAAC</t>
  </si>
  <si>
    <t>Woodham Walter Primary Convert 01/04/25?</t>
  </si>
  <si>
    <t>Writtle Infant - Convert 01/04/25?</t>
  </si>
  <si>
    <t>Writtle Junior - Convert 01/04/25?</t>
  </si>
  <si>
    <t>totals</t>
  </si>
  <si>
    <t>Count: 178</t>
  </si>
  <si>
    <r>
      <t xml:space="preserve">[A]  Balance of 2019-20 &amp; 20/21 allocation held by ECC carried forward to 2024-25 </t>
    </r>
    <r>
      <rPr>
        <sz val="12"/>
        <rFont val="Calibri"/>
        <family val="2"/>
      </rPr>
      <t xml:space="preserve">  </t>
    </r>
    <r>
      <rPr>
        <b/>
        <sz val="10"/>
        <color rgb="FFFF0000"/>
        <rFont val="Calibri"/>
        <family val="2"/>
      </rPr>
      <t>(will appear when DfE No. inserted)</t>
    </r>
    <r>
      <rPr>
        <sz val="12"/>
        <color rgb="FFFF0000"/>
        <rFont val="Calibri"/>
        <family val="2"/>
      </rPr>
      <t xml:space="preserve">     </t>
    </r>
    <r>
      <rPr>
        <sz val="12"/>
        <rFont val="Calibri"/>
        <family val="2"/>
      </rPr>
      <t xml:space="preserve">       </t>
    </r>
    <r>
      <rPr>
        <sz val="10"/>
        <rFont val="Calibri"/>
        <family val="2"/>
      </rPr>
      <t xml:space="preserve">    </t>
    </r>
  </si>
  <si>
    <r>
      <t xml:space="preserve">SCHOOL NAME </t>
    </r>
    <r>
      <rPr>
        <b/>
        <sz val="10"/>
        <color rgb="FFFF0000"/>
        <rFont val="Calibri"/>
        <family val="2"/>
      </rPr>
      <t>(</t>
    </r>
    <r>
      <rPr>
        <b/>
        <i/>
        <sz val="10"/>
        <color rgb="FFFF0000"/>
        <rFont val="Calibri"/>
        <family val="2"/>
      </rPr>
      <t>will appear when DfE No. inserted in CELL C5)</t>
    </r>
  </si>
  <si>
    <t>INSERT From Last Years DFC3 2023/24</t>
  </si>
  <si>
    <t>Please amend Cell C20 (K) &amp; NOT B20 (J)</t>
  </si>
  <si>
    <t>DO NOT Amend B22 (L) or C22 (M)</t>
  </si>
  <si>
    <r>
      <t xml:space="preserve">BALANCE OF GRANT ALLOCATION HELD BY ECC (TO BE CARRIED FORWARD TO 2025-26) </t>
    </r>
    <r>
      <rPr>
        <b/>
        <sz val="10"/>
        <color rgb="FFFF0000"/>
        <rFont val="Calibri"/>
        <family val="2"/>
      </rPr>
      <t>DO NOT Amend C23</t>
    </r>
  </si>
  <si>
    <r>
      <rPr>
        <b/>
        <sz val="10"/>
        <rFont val="Calibri"/>
        <family val="2"/>
      </rPr>
      <t xml:space="preserve">ANY UNSPENT DFC HELD BY SCHOOL (TO BE CARRIED FORWARD TO 2025-26): </t>
    </r>
    <r>
      <rPr>
        <b/>
        <sz val="10"/>
        <color rgb="FFFF0000"/>
        <rFont val="Calibri"/>
        <family val="2"/>
      </rPr>
      <t>DO NOT Amend C24</t>
    </r>
    <r>
      <rPr>
        <b/>
        <sz val="10"/>
        <rFont val="Calibri"/>
        <family val="2"/>
      </rPr>
      <t xml:space="preserve">
(Where grant transferred exceeds grant spent) </t>
    </r>
    <r>
      <rPr>
        <sz val="10"/>
        <rFont val="Calibri"/>
        <family val="2"/>
      </rPr>
      <t xml:space="preserve">                                                                           
</t>
    </r>
  </si>
  <si>
    <t>Please Amend Cells B18 (H) &amp; C18 (I)</t>
  </si>
  <si>
    <r>
      <t xml:space="preserve">Any balance of DFC transferred but not spent prior to the 2024-25 Financial year </t>
    </r>
    <r>
      <rPr>
        <b/>
        <sz val="10"/>
        <color rgb="FFFF0000"/>
        <rFont val="Calibri"/>
        <family val="2"/>
      </rPr>
      <t>see (F/C12) above</t>
    </r>
  </si>
  <si>
    <t>DO NOT Amend C7</t>
  </si>
  <si>
    <t>DO NOT Amend C8</t>
  </si>
  <si>
    <t>DO NOT Amend C9</t>
  </si>
  <si>
    <t>DO NOT Amend C10</t>
  </si>
  <si>
    <t>DO NOT Amend C11</t>
  </si>
  <si>
    <t>DO NOT Amend C13</t>
  </si>
  <si>
    <r>
      <t xml:space="preserve">PLEASE ONLY INSERT FIGURES IN THE </t>
    </r>
    <r>
      <rPr>
        <b/>
        <sz val="10"/>
        <color theme="3" tint="0.39997558519241921"/>
        <rFont val="Calibri"/>
        <family val="2"/>
      </rPr>
      <t>BLUE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color theme="3" tint="0.39997558519241921"/>
        <rFont val="Calibri"/>
        <family val="2"/>
      </rPr>
      <t>BACKGROUND</t>
    </r>
    <r>
      <rPr>
        <b/>
        <sz val="10"/>
        <color rgb="FFFF0000"/>
        <rFont val="Calibri"/>
        <family val="2"/>
      </rPr>
      <t xml:space="preserve"> CELLS C5/C12/B18 &amp; C18/C20 as the other cells have either formula in or will be populated after the DfE number is inserted.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</si>
</sst>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#,##0.00_ ;\-#,##0.00\ "/>
    <numFmt numFmtId="166" formatCode="[$£-809]#,##0.00"/>
    <numFmt numFmtId="167" formatCode="&quot;£&quot;#,##0.00;[Red]&quot;£&quot;#,##0.00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4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4"/>
      <name val="Calibri"/>
      <family val="2"/>
    </font>
    <font>
      <sz val="12"/>
      <color rgb="FFFF0000"/>
      <name val="Calibri"/>
      <family val="2"/>
    </font>
    <font>
      <b/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b/>
      <sz val="14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1" applyNumberFormat="1" applyFont="1"/>
    <xf numFmtId="165" fontId="0" fillId="0" borderId="0" xfId="0" applyNumberFormat="1"/>
    <xf numFmtId="165" fontId="1" fillId="0" borderId="0" xfId="1" applyNumberFormat="1"/>
    <xf numFmtId="0" fontId="1" fillId="3" borderId="5" xfId="1" applyFill="1" applyBorder="1" applyAlignment="1">
      <alignment horizontal="left"/>
    </xf>
    <xf numFmtId="0" fontId="1" fillId="3" borderId="5" xfId="3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1" fillId="3" borderId="5" xfId="0" applyFont="1" applyFill="1" applyBorder="1"/>
    <xf numFmtId="0" fontId="0" fillId="3" borderId="5" xfId="0" applyFill="1" applyBorder="1"/>
    <xf numFmtId="0" fontId="1" fillId="3" borderId="5" xfId="1" applyFill="1" applyBorder="1"/>
    <xf numFmtId="0" fontId="4" fillId="3" borderId="5" xfId="4" applyFont="1" applyFill="1" applyBorder="1" applyAlignment="1">
      <alignment horizontal="left" vertical="center" wrapText="1"/>
    </xf>
    <xf numFmtId="0" fontId="1" fillId="3" borderId="5" xfId="3" applyFill="1" applyBorder="1" applyAlignment="1">
      <alignment horizontal="left" vertical="center" wrapText="1"/>
    </xf>
    <xf numFmtId="166" fontId="0" fillId="0" borderId="5" xfId="1" applyNumberFormat="1" applyFont="1" applyBorder="1"/>
    <xf numFmtId="167" fontId="0" fillId="0" borderId="5" xfId="1" applyNumberFormat="1" applyFont="1" applyBorder="1"/>
    <xf numFmtId="167" fontId="1" fillId="3" borderId="5" xfId="1" applyNumberFormat="1" applyFill="1" applyBorder="1"/>
    <xf numFmtId="167" fontId="0" fillId="0" borderId="5" xfId="0" applyNumberFormat="1" applyBorder="1"/>
    <xf numFmtId="166" fontId="1" fillId="0" borderId="5" xfId="1" applyNumberFormat="1" applyBorder="1"/>
    <xf numFmtId="167" fontId="1" fillId="0" borderId="5" xfId="1" applyNumberFormat="1" applyBorder="1"/>
    <xf numFmtId="167" fontId="0" fillId="2" borderId="5" xfId="1" applyNumberFormat="1" applyFont="1" applyFill="1" applyBorder="1"/>
    <xf numFmtId="167" fontId="0" fillId="3" borderId="5" xfId="1" applyNumberFormat="1" applyFont="1" applyFill="1" applyBorder="1"/>
    <xf numFmtId="167" fontId="1" fillId="0" borderId="5" xfId="0" applyNumberFormat="1" applyFont="1" applyBorder="1" applyAlignment="1">
      <alignment horizontal="right"/>
    </xf>
    <xf numFmtId="166" fontId="5" fillId="0" borderId="5" xfId="1" applyNumberFormat="1" applyFont="1" applyBorder="1"/>
    <xf numFmtId="167" fontId="1" fillId="0" borderId="5" xfId="0" applyNumberFormat="1" applyFont="1" applyBorder="1"/>
    <xf numFmtId="167" fontId="0" fillId="3" borderId="5" xfId="0" applyNumberFormat="1" applyFill="1" applyBorder="1"/>
    <xf numFmtId="167" fontId="1" fillId="0" borderId="5" xfId="1" applyNumberFormat="1" applyBorder="1" applyAlignment="1">
      <alignment horizontal="right" wrapText="1"/>
    </xf>
    <xf numFmtId="0" fontId="9" fillId="0" borderId="0" xfId="0" applyFont="1"/>
    <xf numFmtId="0" fontId="10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0" borderId="5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Fill="1"/>
    <xf numFmtId="0" fontId="17" fillId="2" borderId="0" xfId="0" applyFont="1" applyFill="1" applyBorder="1" applyAlignment="1">
      <alignment horizontal="left" vertical="center" wrapText="1"/>
    </xf>
    <xf numFmtId="0" fontId="2" fillId="0" borderId="0" xfId="2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/>
    <xf numFmtId="0" fontId="16" fillId="0" borderId="9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top" wrapText="1"/>
    </xf>
    <xf numFmtId="0" fontId="25" fillId="0" borderId="0" xfId="0" applyFont="1" applyAlignment="1"/>
    <xf numFmtId="0" fontId="1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 indent="5"/>
      <protection locked="0"/>
    </xf>
    <xf numFmtId="0" fontId="0" fillId="0" borderId="4" xfId="0" applyBorder="1" applyAlignment="1">
      <alignment horizontal="left" vertical="center" indent="5"/>
    </xf>
    <xf numFmtId="0" fontId="9" fillId="0" borderId="7" xfId="0" applyFont="1" applyBorder="1" applyAlignment="1"/>
    <xf numFmtId="0" fontId="0" fillId="0" borderId="4" xfId="0" applyBorder="1" applyAlignment="1"/>
  </cellXfs>
  <cellStyles count="5">
    <cellStyle name="%" xfId="1" xr:uid="{00000000-0005-0000-0000-000000000000}"/>
    <cellStyle name="Hyperlink" xfId="2" builtinId="8"/>
    <cellStyle name="Normal" xfId="0" builtinId="0"/>
    <cellStyle name="Normal_Essex (881)" xfId="3" xr:uid="{0F71FC40-5F5B-40EB-8004-0ACB49797DB7}"/>
    <cellStyle name="Normal_Sheet1" xfId="4" xr:uid="{E1F2D587-8C6C-47C5-BF03-8E7A9DAD69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2125869</xdr:colOff>
      <xdr:row>0</xdr:row>
      <xdr:rowOff>66261</xdr:rowOff>
    </xdr:from>
    <xdr:to>
      <xdr:col>1</xdr:col>
      <xdr:colOff>912356</xdr:colOff>
      <xdr:row>0</xdr:row>
      <xdr:rowOff>342486</xdr:rowOff>
    </xdr:to>
    <xdr:pic>
      <xdr:nvPicPr>
        <xdr:cNvPr id="3" name="Picture 2" descr="Essex County Council logo">
          <a:extLst>
            <a:ext uri="{FF2B5EF4-FFF2-40B4-BE49-F238E27FC236}">
              <a16:creationId xmlns:a16="http://schemas.microsoft.com/office/drawing/2014/main" id="{D2212302-9A67-489A-AB89-59745EC8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5869" y="66261"/>
          <a:ext cx="2160270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.lewis@essex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topLeftCell="A25" zoomScale="115" zoomScaleNormal="115" zoomScaleSheetLayoutView="100" workbookViewId="0">
      <selection activeCell="A31" sqref="A31:C31"/>
    </sheetView>
  </sheetViews>
  <sheetFormatPr defaultRowHeight="13" x14ac:dyDescent="0.3"/>
  <cols>
    <col min="1" max="1" width="48.26953125" style="59" customWidth="1"/>
    <col min="2" max="2" width="19.7265625" style="29" customWidth="1"/>
    <col min="3" max="3" width="24.54296875" style="29" customWidth="1"/>
    <col min="4" max="16384" width="8.7265625" style="29"/>
  </cols>
  <sheetData>
    <row r="1" spans="1:3" ht="32" customHeight="1" x14ac:dyDescent="0.3"/>
    <row r="2" spans="1:3" x14ac:dyDescent="0.3">
      <c r="A2" s="72" t="s">
        <v>166</v>
      </c>
      <c r="B2" s="73"/>
      <c r="C2" s="74"/>
    </row>
    <row r="3" spans="1:3" ht="13.5" customHeight="1" thickBot="1" x14ac:dyDescent="0.35">
      <c r="A3" s="75"/>
      <c r="B3" s="76"/>
      <c r="C3" s="77"/>
    </row>
    <row r="4" spans="1:3" ht="21" customHeight="1" thickBot="1" x14ac:dyDescent="0.35">
      <c r="A4" s="30" t="s">
        <v>220</v>
      </c>
      <c r="B4" s="31"/>
      <c r="C4" s="32" t="s">
        <v>168</v>
      </c>
    </row>
    <row r="5" spans="1:3" ht="28.5" customHeight="1" x14ac:dyDescent="0.3">
      <c r="A5" s="33">
        <f>VLOOKUP(C5,Sheet3!A:B,2,FALSE)</f>
        <v>0</v>
      </c>
      <c r="B5" s="33"/>
      <c r="C5" s="34"/>
    </row>
    <row r="6" spans="1:3" ht="25" customHeight="1" x14ac:dyDescent="0.3">
      <c r="A6" s="69" t="s">
        <v>167</v>
      </c>
      <c r="B6" s="70"/>
      <c r="C6" s="71"/>
    </row>
    <row r="7" spans="1:3" ht="30" customHeight="1" x14ac:dyDescent="0.3">
      <c r="A7" s="35" t="s">
        <v>219</v>
      </c>
      <c r="B7" s="65" t="s">
        <v>228</v>
      </c>
      <c r="C7" s="36">
        <f>VLOOKUP($C$5,Sheet3!A:G,3,FALSE)+VLOOKUP(C5,Sheet3!A:G,4,FALSE)</f>
        <v>0</v>
      </c>
    </row>
    <row r="8" spans="1:3" ht="30" customHeight="1" x14ac:dyDescent="0.3">
      <c r="A8" s="35" t="s">
        <v>169</v>
      </c>
      <c r="B8" s="65" t="s">
        <v>229</v>
      </c>
      <c r="C8" s="36">
        <f>VLOOKUP($C$5,Sheet3!A:G,5,FALSE)</f>
        <v>0</v>
      </c>
    </row>
    <row r="9" spans="1:3" ht="30" customHeight="1" x14ac:dyDescent="0.3">
      <c r="A9" s="35" t="s">
        <v>170</v>
      </c>
      <c r="B9" s="65" t="s">
        <v>230</v>
      </c>
      <c r="C9" s="36">
        <f>VLOOKUP($C$5,Sheet3!A:G,6,FALSE)</f>
        <v>0</v>
      </c>
    </row>
    <row r="10" spans="1:3" ht="30" customHeight="1" x14ac:dyDescent="0.3">
      <c r="A10" s="35" t="s">
        <v>171</v>
      </c>
      <c r="B10" s="65" t="s">
        <v>231</v>
      </c>
      <c r="C10" s="36">
        <f>VLOOKUP($C$5,Sheet3!A:G,7,FALSE)</f>
        <v>0</v>
      </c>
    </row>
    <row r="11" spans="1:3" ht="31.5" x14ac:dyDescent="0.3">
      <c r="A11" s="35" t="s">
        <v>172</v>
      </c>
      <c r="B11" s="65" t="s">
        <v>232</v>
      </c>
      <c r="C11" s="36">
        <f>VLOOKUP(C5,Sheet3!A:I,8,FALSE)</f>
        <v>0</v>
      </c>
    </row>
    <row r="12" spans="1:3" ht="32" customHeight="1" x14ac:dyDescent="0.3">
      <c r="A12" s="35" t="s">
        <v>173</v>
      </c>
      <c r="B12" s="64" t="s">
        <v>221</v>
      </c>
      <c r="C12" s="37"/>
    </row>
    <row r="13" spans="1:3" ht="31" customHeight="1" x14ac:dyDescent="0.3">
      <c r="A13" s="35" t="s">
        <v>174</v>
      </c>
      <c r="B13" s="65" t="s">
        <v>233</v>
      </c>
      <c r="C13" s="36">
        <f>SUM(C7:C12)</f>
        <v>0</v>
      </c>
    </row>
    <row r="14" spans="1:3" ht="25.5" customHeight="1" x14ac:dyDescent="0.3">
      <c r="A14" s="69" t="s">
        <v>0</v>
      </c>
      <c r="B14" s="70"/>
      <c r="C14" s="71"/>
    </row>
    <row r="15" spans="1:3" ht="58.5" customHeight="1" x14ac:dyDescent="0.3">
      <c r="A15" s="38" t="s">
        <v>1</v>
      </c>
      <c r="B15" s="39" t="s">
        <v>161</v>
      </c>
      <c r="C15" s="39" t="s">
        <v>175</v>
      </c>
    </row>
    <row r="16" spans="1:3" ht="21" customHeight="1" x14ac:dyDescent="0.3">
      <c r="A16" s="40" t="s">
        <v>2</v>
      </c>
      <c r="B16" s="41"/>
      <c r="C16" s="42"/>
    </row>
    <row r="17" spans="1:3" ht="45" customHeight="1" x14ac:dyDescent="0.3">
      <c r="A17" s="43" t="s">
        <v>176</v>
      </c>
      <c r="B17" s="44" t="s">
        <v>8</v>
      </c>
      <c r="C17" s="44" t="s">
        <v>9</v>
      </c>
    </row>
    <row r="18" spans="1:3" ht="24" customHeight="1" x14ac:dyDescent="0.3">
      <c r="A18" s="66" t="s">
        <v>226</v>
      </c>
      <c r="B18" s="45"/>
      <c r="C18" s="45"/>
    </row>
    <row r="19" spans="1:3" ht="45" customHeight="1" x14ac:dyDescent="0.3">
      <c r="A19" s="43" t="s">
        <v>227</v>
      </c>
      <c r="B19" s="44" t="s">
        <v>10</v>
      </c>
      <c r="C19" s="44" t="s">
        <v>4</v>
      </c>
    </row>
    <row r="20" spans="1:3" ht="24" customHeight="1" x14ac:dyDescent="0.3">
      <c r="A20" s="66" t="s">
        <v>222</v>
      </c>
      <c r="B20" s="46">
        <f>C12</f>
        <v>0</v>
      </c>
      <c r="C20" s="45"/>
    </row>
    <row r="21" spans="1:3" ht="14.25" customHeight="1" x14ac:dyDescent="0.3">
      <c r="A21" s="47" t="s">
        <v>163</v>
      </c>
      <c r="B21" s="44" t="s">
        <v>11</v>
      </c>
      <c r="C21" s="44" t="s">
        <v>12</v>
      </c>
    </row>
    <row r="22" spans="1:3" ht="24" customHeight="1" x14ac:dyDescent="0.3">
      <c r="A22" s="65" t="s">
        <v>223</v>
      </c>
      <c r="B22" s="36">
        <f>B18+B20</f>
        <v>0</v>
      </c>
      <c r="C22" s="36">
        <f>C18+C20</f>
        <v>0</v>
      </c>
    </row>
    <row r="23" spans="1:3" ht="26" x14ac:dyDescent="0.3">
      <c r="A23" s="35" t="s">
        <v>224</v>
      </c>
      <c r="B23" s="48"/>
      <c r="C23" s="49">
        <f>C7+C8+C9+C10+C11-B18</f>
        <v>0</v>
      </c>
    </row>
    <row r="24" spans="1:3" ht="53" customHeight="1" x14ac:dyDescent="0.3">
      <c r="A24" s="35" t="s">
        <v>225</v>
      </c>
      <c r="B24" s="50"/>
      <c r="C24" s="49" t="str">
        <f>IF((B18+B20)&gt;(C18+C20),B18+B20-C18-C20,"£0.00")</f>
        <v>£0.00</v>
      </c>
    </row>
    <row r="25" spans="1:3" ht="27.75" customHeight="1" x14ac:dyDescent="0.3">
      <c r="A25" s="51" t="s">
        <v>162</v>
      </c>
      <c r="B25" s="80"/>
      <c r="C25" s="81"/>
    </row>
    <row r="26" spans="1:3" ht="27.75" customHeight="1" x14ac:dyDescent="0.3">
      <c r="A26" s="52" t="s">
        <v>5</v>
      </c>
      <c r="B26" s="82"/>
      <c r="C26" s="83"/>
    </row>
    <row r="27" spans="1:3" ht="29.25" customHeight="1" x14ac:dyDescent="0.3">
      <c r="A27" s="52" t="s">
        <v>160</v>
      </c>
      <c r="B27" s="80"/>
      <c r="C27" s="81"/>
    </row>
    <row r="28" spans="1:3" x14ac:dyDescent="0.3">
      <c r="A28" s="52" t="s">
        <v>6</v>
      </c>
      <c r="B28" s="53"/>
      <c r="C28" s="54"/>
    </row>
    <row r="29" spans="1:3" x14ac:dyDescent="0.3">
      <c r="A29" s="52" t="s">
        <v>7</v>
      </c>
      <c r="B29" s="78"/>
      <c r="C29" s="79"/>
    </row>
    <row r="30" spans="1:3" x14ac:dyDescent="0.3">
      <c r="A30" s="55"/>
      <c r="B30" s="56"/>
      <c r="C30" s="63"/>
    </row>
    <row r="31" spans="1:3" ht="27" customHeight="1" x14ac:dyDescent="0.3">
      <c r="A31" s="67" t="s">
        <v>234</v>
      </c>
      <c r="B31" s="68"/>
      <c r="C31" s="68"/>
    </row>
    <row r="32" spans="1:3" ht="26" x14ac:dyDescent="0.3">
      <c r="A32" s="61" t="s">
        <v>165</v>
      </c>
      <c r="B32" s="62" t="s">
        <v>164</v>
      </c>
      <c r="C32" s="1"/>
    </row>
    <row r="33" spans="1:3" x14ac:dyDescent="0.3">
      <c r="A33" s="1"/>
      <c r="B33" s="1"/>
      <c r="C33" s="1"/>
    </row>
    <row r="34" spans="1:3" x14ac:dyDescent="0.3">
      <c r="A34" s="57"/>
      <c r="B34" s="58"/>
      <c r="C34" s="58"/>
    </row>
    <row r="35" spans="1:3" x14ac:dyDescent="0.3">
      <c r="C35" s="58"/>
    </row>
    <row r="36" spans="1:3" x14ac:dyDescent="0.3">
      <c r="C36" s="58"/>
    </row>
    <row r="37" spans="1:3" x14ac:dyDescent="0.3">
      <c r="C37" s="58"/>
    </row>
    <row r="38" spans="1:3" x14ac:dyDescent="0.3">
      <c r="C38" s="58"/>
    </row>
    <row r="39" spans="1:3" x14ac:dyDescent="0.3">
      <c r="B39" s="60"/>
      <c r="C39" s="58"/>
    </row>
    <row r="40" spans="1:3" x14ac:dyDescent="0.3">
      <c r="C40" s="58"/>
    </row>
  </sheetData>
  <mergeCells count="8">
    <mergeCell ref="A31:C31"/>
    <mergeCell ref="A6:C6"/>
    <mergeCell ref="A14:C14"/>
    <mergeCell ref="A2:C3"/>
    <mergeCell ref="B29:C29"/>
    <mergeCell ref="B27:C27"/>
    <mergeCell ref="B26:C26"/>
    <mergeCell ref="B25:C25"/>
  </mergeCells>
  <phoneticPr fontId="0" type="noConversion"/>
  <hyperlinks>
    <hyperlink ref="B32" r:id="rId1" xr:uid="{8348F3B3-62B8-4183-A107-7A3616CAEBA0}"/>
  </hyperlinks>
  <pageMargins left="0.25" right="0.25" top="0.75" bottom="0.75" header="0.3" footer="0.3"/>
  <pageSetup paperSize="9" scale="99" orientation="portrait" blackAndWhite="1" r:id="rId2"/>
  <headerFooter alignWithMargins="0"/>
  <rowBreaks count="1" manualBreakCount="1">
    <brk id="22" max="2" man="1"/>
  </rowBreaks>
  <colBreaks count="1" manualBreakCount="1">
    <brk id="3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2"/>
  <sheetViews>
    <sheetView topLeftCell="A169" workbookViewId="0">
      <selection activeCell="J4" sqref="J4"/>
    </sheetView>
  </sheetViews>
  <sheetFormatPr defaultRowHeight="12.5" x14ac:dyDescent="0.25"/>
  <cols>
    <col min="2" max="2" width="47" bestFit="1" customWidth="1"/>
    <col min="3" max="3" width="9.81640625" customWidth="1"/>
    <col min="4" max="4" width="10.453125" customWidth="1"/>
    <col min="5" max="5" width="12.08984375" customWidth="1"/>
    <col min="6" max="6" width="13.81640625" customWidth="1"/>
    <col min="7" max="7" width="14.7265625" customWidth="1"/>
    <col min="8" max="8" width="9.81640625" customWidth="1"/>
    <col min="9" max="9" width="14.54296875" customWidth="1"/>
    <col min="11" max="12" width="12" bestFit="1" customWidth="1"/>
  </cols>
  <sheetData>
    <row r="1" spans="1:10" ht="37.5" x14ac:dyDescent="0.25">
      <c r="A1" s="3" t="s">
        <v>177</v>
      </c>
      <c r="B1" t="s">
        <v>3</v>
      </c>
      <c r="C1" s="1"/>
      <c r="D1" s="4" t="s">
        <v>179</v>
      </c>
      <c r="E1" s="4" t="s">
        <v>180</v>
      </c>
      <c r="F1" s="4" t="s">
        <v>181</v>
      </c>
      <c r="G1" s="4" t="s">
        <v>182</v>
      </c>
      <c r="H1" s="1" t="s">
        <v>178</v>
      </c>
      <c r="I1" s="1"/>
      <c r="J1" s="4"/>
    </row>
    <row r="2" spans="1:10" x14ac:dyDescent="0.25">
      <c r="A2" s="8">
        <v>3257</v>
      </c>
      <c r="B2" s="9" t="s">
        <v>76</v>
      </c>
      <c r="D2" s="16">
        <v>0</v>
      </c>
      <c r="E2" s="17">
        <v>0</v>
      </c>
      <c r="F2" s="17">
        <v>8342.5000000000036</v>
      </c>
      <c r="G2" s="17">
        <v>8488.75</v>
      </c>
      <c r="H2">
        <v>8668.75</v>
      </c>
    </row>
    <row r="3" spans="1:10" x14ac:dyDescent="0.25">
      <c r="A3" s="8">
        <v>3201</v>
      </c>
      <c r="B3" s="9" t="s">
        <v>107</v>
      </c>
      <c r="C3" s="2"/>
      <c r="D3" s="16">
        <v>0</v>
      </c>
      <c r="E3" s="18">
        <v>0</v>
      </c>
      <c r="F3" s="18">
        <v>0</v>
      </c>
      <c r="G3" s="18">
        <v>1291.25</v>
      </c>
      <c r="H3" s="2">
        <v>7521.25</v>
      </c>
      <c r="I3" s="2"/>
    </row>
    <row r="4" spans="1:10" x14ac:dyDescent="0.25">
      <c r="A4" s="8">
        <v>2043</v>
      </c>
      <c r="B4" s="9" t="s">
        <v>14</v>
      </c>
      <c r="D4" s="16">
        <v>0</v>
      </c>
      <c r="E4" s="17">
        <v>0</v>
      </c>
      <c r="F4" s="17">
        <v>0</v>
      </c>
      <c r="G4" s="17">
        <v>6346.4199999999992</v>
      </c>
      <c r="H4">
        <v>6553.75</v>
      </c>
    </row>
    <row r="5" spans="1:10" x14ac:dyDescent="0.25">
      <c r="A5" s="8">
        <v>2710</v>
      </c>
      <c r="B5" s="9" t="s">
        <v>15</v>
      </c>
      <c r="D5" s="16">
        <v>0</v>
      </c>
      <c r="E5" s="17">
        <v>0</v>
      </c>
      <c r="F5" s="17">
        <v>0.99499999999898137</v>
      </c>
      <c r="G5" s="17">
        <v>4742.5</v>
      </c>
      <c r="H5">
        <v>4742.5</v>
      </c>
    </row>
    <row r="6" spans="1:10" x14ac:dyDescent="0.25">
      <c r="A6" s="8">
        <v>2579</v>
      </c>
      <c r="B6" s="9" t="s">
        <v>16</v>
      </c>
      <c r="D6" s="16">
        <v>0</v>
      </c>
      <c r="E6" s="17">
        <v>0</v>
      </c>
      <c r="F6" s="17">
        <v>4885.8499999999985</v>
      </c>
      <c r="G6" s="17">
        <v>5968.75</v>
      </c>
      <c r="H6">
        <v>5957.5</v>
      </c>
    </row>
    <row r="7" spans="1:10" x14ac:dyDescent="0.25">
      <c r="A7" s="8">
        <v>2609</v>
      </c>
      <c r="B7" s="9" t="s">
        <v>17</v>
      </c>
      <c r="D7" s="16">
        <v>0</v>
      </c>
      <c r="E7" s="17">
        <v>0</v>
      </c>
      <c r="F7" s="17">
        <v>0</v>
      </c>
      <c r="G7" s="17">
        <v>4614.2249999999931</v>
      </c>
      <c r="H7">
        <v>6700</v>
      </c>
    </row>
    <row r="8" spans="1:10" x14ac:dyDescent="0.25">
      <c r="A8" s="8">
        <v>2088</v>
      </c>
      <c r="B8" s="9" t="s">
        <v>183</v>
      </c>
      <c r="D8" s="16">
        <v>693.43000000000029</v>
      </c>
      <c r="E8" s="17">
        <v>5136.25</v>
      </c>
      <c r="F8" s="17">
        <v>5113.75</v>
      </c>
      <c r="G8" s="17">
        <v>5096.88</v>
      </c>
      <c r="H8">
        <v>5153.13</v>
      </c>
    </row>
    <row r="9" spans="1:10" x14ac:dyDescent="0.25">
      <c r="A9" s="10">
        <v>5406</v>
      </c>
      <c r="B9" s="11" t="s">
        <v>108</v>
      </c>
      <c r="D9" s="16">
        <v>0</v>
      </c>
      <c r="E9" s="19">
        <v>0</v>
      </c>
      <c r="F9" s="19">
        <v>0</v>
      </c>
      <c r="G9" s="19">
        <v>29084.69</v>
      </c>
      <c r="H9">
        <v>28963.75</v>
      </c>
    </row>
    <row r="10" spans="1:10" x14ac:dyDescent="0.25">
      <c r="A10" s="8">
        <v>2789</v>
      </c>
      <c r="B10" s="9" t="s">
        <v>184</v>
      </c>
      <c r="D10" s="16">
        <v>0</v>
      </c>
      <c r="E10" s="17">
        <v>0</v>
      </c>
      <c r="F10" s="17">
        <v>321.70000000000073</v>
      </c>
      <c r="G10" s="17">
        <v>6340</v>
      </c>
      <c r="H10">
        <v>6385</v>
      </c>
    </row>
    <row r="11" spans="1:10" x14ac:dyDescent="0.25">
      <c r="A11" s="9">
        <v>2747</v>
      </c>
      <c r="B11" s="9" t="s">
        <v>185</v>
      </c>
      <c r="D11" s="16">
        <v>0</v>
      </c>
      <c r="E11" s="19">
        <v>0</v>
      </c>
      <c r="F11" s="19">
        <v>0</v>
      </c>
      <c r="G11" s="19">
        <v>5590.9</v>
      </c>
      <c r="H11">
        <v>6353.05</v>
      </c>
    </row>
    <row r="12" spans="1:10" x14ac:dyDescent="0.25">
      <c r="A12" s="9">
        <v>3241</v>
      </c>
      <c r="B12" s="9" t="s">
        <v>109</v>
      </c>
      <c r="D12" s="16">
        <v>0</v>
      </c>
      <c r="E12" s="17">
        <v>0</v>
      </c>
      <c r="F12" s="17">
        <v>5158.75</v>
      </c>
      <c r="G12" s="17">
        <v>5136.25</v>
      </c>
      <c r="H12">
        <v>5361.25</v>
      </c>
    </row>
    <row r="13" spans="1:10" x14ac:dyDescent="0.25">
      <c r="A13" s="9">
        <v>2640</v>
      </c>
      <c r="B13" s="9" t="s">
        <v>86</v>
      </c>
      <c r="D13" s="20">
        <v>7110.75</v>
      </c>
      <c r="E13" s="21">
        <v>5935</v>
      </c>
      <c r="F13" s="21">
        <v>5901.25</v>
      </c>
      <c r="G13" s="21">
        <v>5901.25</v>
      </c>
      <c r="H13">
        <v>5901.25</v>
      </c>
    </row>
    <row r="14" spans="1:10" x14ac:dyDescent="0.25">
      <c r="A14" s="9">
        <v>2659</v>
      </c>
      <c r="B14" s="9" t="s">
        <v>87</v>
      </c>
      <c r="D14" s="16">
        <v>0</v>
      </c>
      <c r="E14" s="21">
        <v>0</v>
      </c>
      <c r="F14" s="21">
        <v>6520</v>
      </c>
      <c r="G14" s="18">
        <v>6508.75</v>
      </c>
      <c r="H14">
        <v>6587.5</v>
      </c>
    </row>
    <row r="15" spans="1:10" x14ac:dyDescent="0.25">
      <c r="A15" s="9">
        <v>3018</v>
      </c>
      <c r="B15" s="9" t="s">
        <v>110</v>
      </c>
      <c r="D15" s="16">
        <v>0</v>
      </c>
      <c r="E15" s="19">
        <v>0</v>
      </c>
      <c r="F15" s="19">
        <v>6109.73</v>
      </c>
      <c r="G15" s="19">
        <v>6295</v>
      </c>
      <c r="H15">
        <v>6283.75</v>
      </c>
    </row>
    <row r="16" spans="1:10" x14ac:dyDescent="0.25">
      <c r="A16" s="9">
        <v>2044</v>
      </c>
      <c r="B16" s="9" t="s">
        <v>96</v>
      </c>
      <c r="D16" s="16">
        <v>0</v>
      </c>
      <c r="E16" s="19">
        <v>0</v>
      </c>
      <c r="F16" s="19">
        <v>0</v>
      </c>
      <c r="G16" s="19">
        <v>1973.0699999999997</v>
      </c>
      <c r="H16">
        <v>5282.5</v>
      </c>
    </row>
    <row r="17" spans="1:8" x14ac:dyDescent="0.25">
      <c r="A17" s="9">
        <v>2068</v>
      </c>
      <c r="B17" s="9" t="s">
        <v>88</v>
      </c>
      <c r="D17" s="16">
        <v>0</v>
      </c>
      <c r="E17" s="17">
        <v>0</v>
      </c>
      <c r="F17" s="17">
        <v>0</v>
      </c>
      <c r="G17" s="17">
        <v>6425.8600000000006</v>
      </c>
      <c r="H17">
        <v>11678.12</v>
      </c>
    </row>
    <row r="18" spans="1:8" x14ac:dyDescent="0.25">
      <c r="A18" s="9">
        <v>2015</v>
      </c>
      <c r="B18" s="9" t="s">
        <v>18</v>
      </c>
      <c r="D18" s="16">
        <v>0</v>
      </c>
      <c r="E18" s="17">
        <v>8.999999999650754E-2</v>
      </c>
      <c r="F18" s="17">
        <v>9692.5</v>
      </c>
      <c r="G18" s="17">
        <v>10052.5</v>
      </c>
      <c r="H18">
        <v>10333.75</v>
      </c>
    </row>
    <row r="19" spans="1:8" x14ac:dyDescent="0.25">
      <c r="A19" s="9">
        <v>5280</v>
      </c>
      <c r="B19" s="9" t="s">
        <v>19</v>
      </c>
      <c r="D19" s="16">
        <v>0</v>
      </c>
      <c r="E19" s="17">
        <v>0</v>
      </c>
      <c r="F19" s="17">
        <v>0</v>
      </c>
      <c r="G19" s="17">
        <v>0</v>
      </c>
      <c r="H19">
        <v>8663.1299999999992</v>
      </c>
    </row>
    <row r="20" spans="1:8" x14ac:dyDescent="0.25">
      <c r="A20" s="9">
        <v>5252</v>
      </c>
      <c r="B20" s="9" t="s">
        <v>20</v>
      </c>
      <c r="D20" s="16">
        <v>0</v>
      </c>
      <c r="E20" s="17">
        <v>0</v>
      </c>
      <c r="F20" s="17">
        <v>0</v>
      </c>
      <c r="G20" s="17">
        <v>0.25</v>
      </c>
      <c r="H20">
        <v>8263.75</v>
      </c>
    </row>
    <row r="21" spans="1:8" x14ac:dyDescent="0.25">
      <c r="A21" s="9">
        <v>2069</v>
      </c>
      <c r="B21" s="9" t="s">
        <v>97</v>
      </c>
      <c r="D21" s="16">
        <v>0</v>
      </c>
      <c r="E21" s="19">
        <v>0</v>
      </c>
      <c r="F21" s="19">
        <v>1960</v>
      </c>
      <c r="G21" s="19">
        <v>5878.75</v>
      </c>
      <c r="H21">
        <v>5878.75</v>
      </c>
    </row>
    <row r="22" spans="1:8" x14ac:dyDescent="0.25">
      <c r="A22" s="9">
        <v>2073</v>
      </c>
      <c r="B22" s="9" t="s">
        <v>98</v>
      </c>
      <c r="D22" s="16">
        <v>0</v>
      </c>
      <c r="E22" s="19">
        <v>0</v>
      </c>
      <c r="F22" s="19">
        <v>610.91999999999643</v>
      </c>
      <c r="G22" s="19">
        <v>6508.75</v>
      </c>
      <c r="H22">
        <v>6542.5</v>
      </c>
    </row>
    <row r="23" spans="1:8" x14ac:dyDescent="0.25">
      <c r="A23" s="9">
        <v>3008</v>
      </c>
      <c r="B23" s="9" t="s">
        <v>111</v>
      </c>
      <c r="D23" s="16">
        <v>0</v>
      </c>
      <c r="E23" s="21">
        <v>0</v>
      </c>
      <c r="F23" s="21">
        <v>2728.5</v>
      </c>
      <c r="G23" s="21">
        <v>4855</v>
      </c>
      <c r="H23">
        <v>4810</v>
      </c>
    </row>
    <row r="24" spans="1:8" x14ac:dyDescent="0.25">
      <c r="A24" s="9">
        <v>2310</v>
      </c>
      <c r="B24" s="9" t="s">
        <v>21</v>
      </c>
      <c r="D24" s="16">
        <v>0</v>
      </c>
      <c r="E24" s="22">
        <v>0</v>
      </c>
      <c r="F24" s="17">
        <v>0</v>
      </c>
      <c r="G24" s="17">
        <v>0</v>
      </c>
      <c r="H24">
        <v>8736.25</v>
      </c>
    </row>
    <row r="25" spans="1:8" x14ac:dyDescent="0.25">
      <c r="A25" s="9">
        <v>5236</v>
      </c>
      <c r="B25" s="9" t="s">
        <v>186</v>
      </c>
      <c r="D25" s="16">
        <v>0</v>
      </c>
      <c r="E25" s="17">
        <v>0</v>
      </c>
      <c r="F25" s="17">
        <v>6714.5300000000007</v>
      </c>
      <c r="G25" s="17">
        <v>8106.25</v>
      </c>
      <c r="H25">
        <v>8095</v>
      </c>
    </row>
    <row r="26" spans="1:8" x14ac:dyDescent="0.25">
      <c r="A26" s="9">
        <v>2751</v>
      </c>
      <c r="B26" s="9" t="s">
        <v>22</v>
      </c>
      <c r="D26" s="16">
        <v>0</v>
      </c>
      <c r="E26" s="19">
        <v>179.75</v>
      </c>
      <c r="F26" s="19">
        <v>6002.5</v>
      </c>
      <c r="G26" s="19">
        <v>6247.75</v>
      </c>
      <c r="H26">
        <v>6394.9</v>
      </c>
    </row>
    <row r="27" spans="1:8" x14ac:dyDescent="0.25">
      <c r="A27" s="8">
        <v>2311</v>
      </c>
      <c r="B27" s="9" t="s">
        <v>23</v>
      </c>
      <c r="D27" s="16">
        <v>0</v>
      </c>
      <c r="E27" s="19">
        <v>0</v>
      </c>
      <c r="F27" s="17">
        <v>3451.9000000000015</v>
      </c>
      <c r="G27" s="17">
        <v>6700</v>
      </c>
      <c r="H27">
        <v>6745</v>
      </c>
    </row>
    <row r="28" spans="1:8" x14ac:dyDescent="0.25">
      <c r="A28" s="8">
        <v>7036</v>
      </c>
      <c r="B28" s="9" t="s">
        <v>112</v>
      </c>
      <c r="D28" s="16">
        <v>0</v>
      </c>
      <c r="E28" s="23">
        <v>0</v>
      </c>
      <c r="F28" s="23">
        <v>0</v>
      </c>
      <c r="G28" s="23">
        <v>0</v>
      </c>
      <c r="H28">
        <v>12555.63</v>
      </c>
    </row>
    <row r="29" spans="1:8" x14ac:dyDescent="0.25">
      <c r="A29" s="8">
        <v>3826</v>
      </c>
      <c r="B29" s="11" t="s">
        <v>24</v>
      </c>
      <c r="D29" s="16">
        <v>0</v>
      </c>
      <c r="E29" s="24">
        <v>0</v>
      </c>
      <c r="F29" s="24">
        <v>0</v>
      </c>
      <c r="G29" s="24">
        <v>6643.75</v>
      </c>
      <c r="H29">
        <v>6340</v>
      </c>
    </row>
    <row r="30" spans="1:8" x14ac:dyDescent="0.25">
      <c r="A30" s="8">
        <v>5261</v>
      </c>
      <c r="B30" s="9" t="s">
        <v>113</v>
      </c>
      <c r="D30" s="16">
        <v>0</v>
      </c>
      <c r="E30" s="17">
        <v>3637.4749999999985</v>
      </c>
      <c r="F30" s="17">
        <v>9001.75</v>
      </c>
      <c r="G30" s="17">
        <v>8902.75</v>
      </c>
      <c r="H30">
        <v>8990.5</v>
      </c>
    </row>
    <row r="31" spans="1:8" x14ac:dyDescent="0.25">
      <c r="A31" s="8">
        <v>1120</v>
      </c>
      <c r="B31" s="9" t="s">
        <v>187</v>
      </c>
      <c r="D31" s="16">
        <v>0</v>
      </c>
      <c r="E31" s="17">
        <v>0</v>
      </c>
      <c r="F31" s="17">
        <v>6521.68</v>
      </c>
      <c r="G31" s="17">
        <v>10581.25</v>
      </c>
      <c r="H31">
        <v>10117.19</v>
      </c>
    </row>
    <row r="32" spans="1:8" x14ac:dyDescent="0.25">
      <c r="A32" s="8">
        <v>2330</v>
      </c>
      <c r="B32" s="9" t="s">
        <v>72</v>
      </c>
      <c r="D32" s="16">
        <v>0</v>
      </c>
      <c r="E32" s="17">
        <v>0</v>
      </c>
      <c r="F32" s="17">
        <v>0</v>
      </c>
      <c r="G32" s="17">
        <v>7441.5000000000036</v>
      </c>
      <c r="H32">
        <v>8725</v>
      </c>
    </row>
    <row r="33" spans="1:8" x14ac:dyDescent="0.25">
      <c r="A33" s="8">
        <v>2082</v>
      </c>
      <c r="B33" s="9" t="s">
        <v>114</v>
      </c>
      <c r="D33" s="16">
        <v>0</v>
      </c>
      <c r="E33" s="17">
        <v>8398.5</v>
      </c>
      <c r="F33" s="17">
        <v>9591.25</v>
      </c>
      <c r="G33" s="17">
        <v>9580</v>
      </c>
      <c r="H33">
        <v>9501.25</v>
      </c>
    </row>
    <row r="34" spans="1:8" x14ac:dyDescent="0.25">
      <c r="A34" s="8">
        <v>2720</v>
      </c>
      <c r="B34" s="9" t="s">
        <v>25</v>
      </c>
      <c r="D34" s="16">
        <v>0</v>
      </c>
      <c r="E34" s="22">
        <v>0</v>
      </c>
      <c r="F34" s="22">
        <v>3269.3000000000011</v>
      </c>
      <c r="G34" s="22">
        <v>6002.5</v>
      </c>
      <c r="H34">
        <v>5940.63</v>
      </c>
    </row>
    <row r="35" spans="1:8" x14ac:dyDescent="0.25">
      <c r="A35" s="8">
        <v>2590</v>
      </c>
      <c r="B35" s="9" t="s">
        <v>26</v>
      </c>
      <c r="D35" s="16">
        <v>360.65000000000055</v>
      </c>
      <c r="E35" s="17">
        <v>5665</v>
      </c>
      <c r="F35" s="17">
        <v>5693.12</v>
      </c>
      <c r="G35" s="17">
        <v>5687.5</v>
      </c>
      <c r="H35">
        <v>5710</v>
      </c>
    </row>
    <row r="36" spans="1:8" x14ac:dyDescent="0.25">
      <c r="A36" s="8">
        <v>5265</v>
      </c>
      <c r="B36" s="9" t="s">
        <v>27</v>
      </c>
      <c r="D36" s="16">
        <v>0</v>
      </c>
      <c r="E36" s="17">
        <v>612.90000000000055</v>
      </c>
      <c r="F36" s="17">
        <v>6767.5</v>
      </c>
      <c r="G36" s="17">
        <v>6683.13</v>
      </c>
      <c r="H36">
        <v>6885.63</v>
      </c>
    </row>
    <row r="37" spans="1:8" x14ac:dyDescent="0.25">
      <c r="A37" s="8">
        <v>3123</v>
      </c>
      <c r="B37" s="9" t="s">
        <v>115</v>
      </c>
      <c r="D37" s="16">
        <v>0</v>
      </c>
      <c r="E37" s="17">
        <v>0</v>
      </c>
      <c r="F37" s="17">
        <v>0</v>
      </c>
      <c r="G37" s="17">
        <v>1473.8400000000011</v>
      </c>
      <c r="H37">
        <v>6137.5</v>
      </c>
    </row>
    <row r="38" spans="1:8" x14ac:dyDescent="0.25">
      <c r="A38" s="8">
        <v>3020</v>
      </c>
      <c r="B38" s="9" t="s">
        <v>116</v>
      </c>
      <c r="D38" s="16">
        <v>0</v>
      </c>
      <c r="E38" s="17">
        <v>0</v>
      </c>
      <c r="F38" s="17">
        <v>0</v>
      </c>
      <c r="G38" s="17">
        <v>1092.9599999999991</v>
      </c>
      <c r="H38">
        <v>6441.25</v>
      </c>
    </row>
    <row r="39" spans="1:8" x14ac:dyDescent="0.25">
      <c r="A39" s="8">
        <v>2779</v>
      </c>
      <c r="B39" s="9" t="s">
        <v>117</v>
      </c>
      <c r="D39" s="16">
        <v>0</v>
      </c>
      <c r="E39" s="21">
        <v>588.09999999999854</v>
      </c>
      <c r="F39" s="21">
        <v>6891.25</v>
      </c>
      <c r="G39" s="21">
        <v>6891.25</v>
      </c>
      <c r="H39">
        <v>6880</v>
      </c>
    </row>
    <row r="40" spans="1:8" x14ac:dyDescent="0.25">
      <c r="A40" s="9">
        <v>3022</v>
      </c>
      <c r="B40" s="9" t="s">
        <v>118</v>
      </c>
      <c r="D40" s="16">
        <v>0</v>
      </c>
      <c r="E40" s="19">
        <v>0</v>
      </c>
      <c r="F40" s="19">
        <v>0</v>
      </c>
      <c r="G40" s="19">
        <v>0</v>
      </c>
      <c r="H40">
        <v>6227.5</v>
      </c>
    </row>
    <row r="41" spans="1:8" x14ac:dyDescent="0.25">
      <c r="A41" s="9">
        <v>2729</v>
      </c>
      <c r="B41" s="9" t="s">
        <v>89</v>
      </c>
      <c r="D41" s="16">
        <v>0</v>
      </c>
      <c r="E41" s="19">
        <v>0</v>
      </c>
      <c r="F41" s="19">
        <v>1310.755000000001</v>
      </c>
      <c r="G41" s="19">
        <v>5552.5</v>
      </c>
      <c r="H41">
        <v>5451.25</v>
      </c>
    </row>
    <row r="42" spans="1:8" x14ac:dyDescent="0.25">
      <c r="A42" s="9">
        <v>2656</v>
      </c>
      <c r="B42" s="9" t="s">
        <v>28</v>
      </c>
      <c r="D42" s="16">
        <v>0</v>
      </c>
      <c r="E42" s="21">
        <v>2668.3700000000026</v>
      </c>
      <c r="F42" s="21">
        <v>6823.75</v>
      </c>
      <c r="G42" s="18">
        <v>6677.5</v>
      </c>
      <c r="H42">
        <v>6936.25</v>
      </c>
    </row>
    <row r="43" spans="1:8" x14ac:dyDescent="0.25">
      <c r="A43" s="9">
        <v>3224</v>
      </c>
      <c r="B43" s="9" t="s">
        <v>119</v>
      </c>
      <c r="D43" s="16">
        <v>0</v>
      </c>
      <c r="E43" s="17">
        <v>0</v>
      </c>
      <c r="F43" s="17">
        <v>5725.1800000000039</v>
      </c>
      <c r="G43" s="17">
        <v>6441.25</v>
      </c>
      <c r="H43">
        <v>6463.75</v>
      </c>
    </row>
    <row r="44" spans="1:8" x14ac:dyDescent="0.25">
      <c r="A44" s="9">
        <v>3238</v>
      </c>
      <c r="B44" s="9" t="s">
        <v>120</v>
      </c>
      <c r="D44" s="16">
        <v>0</v>
      </c>
      <c r="E44" s="19">
        <v>0</v>
      </c>
      <c r="F44" s="19">
        <v>0.47000000000116415</v>
      </c>
      <c r="G44" s="19">
        <v>5091.25</v>
      </c>
      <c r="H44">
        <v>5001.25</v>
      </c>
    </row>
    <row r="45" spans="1:8" x14ac:dyDescent="0.25">
      <c r="A45" s="9">
        <v>5259</v>
      </c>
      <c r="B45" s="9" t="s">
        <v>29</v>
      </c>
      <c r="D45" s="16">
        <v>0</v>
      </c>
      <c r="E45" s="19">
        <v>0</v>
      </c>
      <c r="F45" s="19">
        <v>0</v>
      </c>
      <c r="G45" s="19">
        <v>7012.7000000000007</v>
      </c>
      <c r="H45">
        <v>9287.5</v>
      </c>
    </row>
    <row r="46" spans="1:8" x14ac:dyDescent="0.25">
      <c r="A46" s="9">
        <v>5272</v>
      </c>
      <c r="B46" s="9" t="s">
        <v>121</v>
      </c>
      <c r="D46" s="16">
        <v>0</v>
      </c>
      <c r="E46" s="17">
        <v>29.989999999988868</v>
      </c>
      <c r="F46" s="17">
        <v>8612.5</v>
      </c>
      <c r="G46" s="17">
        <v>8708.1299999999992</v>
      </c>
      <c r="H46">
        <v>8573.1299999999992</v>
      </c>
    </row>
    <row r="47" spans="1:8" x14ac:dyDescent="0.25">
      <c r="A47" s="9">
        <v>3215</v>
      </c>
      <c r="B47" s="9" t="s">
        <v>188</v>
      </c>
      <c r="D47" s="16">
        <v>0</v>
      </c>
      <c r="E47" s="17">
        <v>0</v>
      </c>
      <c r="F47" s="17">
        <v>0</v>
      </c>
      <c r="G47" s="17">
        <v>1628.75</v>
      </c>
      <c r="H47">
        <v>5372.5</v>
      </c>
    </row>
    <row r="48" spans="1:8" x14ac:dyDescent="0.25">
      <c r="A48" s="9">
        <v>7048</v>
      </c>
      <c r="B48" s="9" t="s">
        <v>95</v>
      </c>
      <c r="D48" s="16">
        <v>28293.46</v>
      </c>
      <c r="E48" s="19">
        <v>15902.95</v>
      </c>
      <c r="F48" s="19">
        <v>16453.75</v>
      </c>
      <c r="G48" s="19">
        <v>16352.5</v>
      </c>
      <c r="H48">
        <v>16301.88</v>
      </c>
    </row>
    <row r="49" spans="1:8" x14ac:dyDescent="0.25">
      <c r="A49" s="9">
        <v>2821</v>
      </c>
      <c r="B49" s="12" t="s">
        <v>30</v>
      </c>
      <c r="D49" s="25">
        <v>0</v>
      </c>
      <c r="E49" s="24">
        <v>0</v>
      </c>
      <c r="F49" s="24">
        <v>0</v>
      </c>
      <c r="G49" s="24">
        <v>8747.5</v>
      </c>
      <c r="H49">
        <v>8702.5</v>
      </c>
    </row>
    <row r="50" spans="1:8" x14ac:dyDescent="0.25">
      <c r="A50" s="9">
        <v>5200</v>
      </c>
      <c r="B50" s="9" t="s">
        <v>31</v>
      </c>
      <c r="D50" s="16">
        <v>0</v>
      </c>
      <c r="E50" s="17">
        <v>8950</v>
      </c>
      <c r="F50" s="17">
        <v>8938.75</v>
      </c>
      <c r="G50" s="17">
        <v>8618.1299999999992</v>
      </c>
      <c r="H50">
        <v>8567.5</v>
      </c>
    </row>
    <row r="51" spans="1:8" x14ac:dyDescent="0.25">
      <c r="A51" s="9">
        <v>3244</v>
      </c>
      <c r="B51" s="9" t="s">
        <v>122</v>
      </c>
      <c r="D51" s="16">
        <v>381.29999999999563</v>
      </c>
      <c r="E51" s="17">
        <v>7060</v>
      </c>
      <c r="F51" s="17">
        <v>7555</v>
      </c>
      <c r="G51" s="17">
        <v>7712.5</v>
      </c>
      <c r="H51">
        <v>7847.5</v>
      </c>
    </row>
    <row r="52" spans="1:8" x14ac:dyDescent="0.25">
      <c r="A52" s="9">
        <v>5274</v>
      </c>
      <c r="B52" s="9" t="s">
        <v>77</v>
      </c>
      <c r="D52" s="16">
        <v>0</v>
      </c>
      <c r="E52" s="17">
        <v>0</v>
      </c>
      <c r="F52" s="17">
        <v>0</v>
      </c>
      <c r="G52" s="17">
        <v>5396.38</v>
      </c>
      <c r="H52">
        <v>7509.1</v>
      </c>
    </row>
    <row r="53" spans="1:8" x14ac:dyDescent="0.25">
      <c r="A53" s="9">
        <v>3837</v>
      </c>
      <c r="B53" s="9" t="s">
        <v>32</v>
      </c>
      <c r="D53" s="16">
        <v>0</v>
      </c>
      <c r="E53" s="23">
        <v>6061.860000000006</v>
      </c>
      <c r="F53" s="23">
        <v>8449.3799999999992</v>
      </c>
      <c r="G53" s="23">
        <v>8353.75</v>
      </c>
      <c r="H53">
        <v>8432.5</v>
      </c>
    </row>
    <row r="54" spans="1:8" x14ac:dyDescent="0.25">
      <c r="A54" s="9">
        <v>2798</v>
      </c>
      <c r="B54" s="8" t="s">
        <v>189</v>
      </c>
      <c r="D54" s="16">
        <v>0</v>
      </c>
      <c r="E54" s="17">
        <v>0</v>
      </c>
      <c r="F54" s="17">
        <v>0</v>
      </c>
      <c r="G54" s="17">
        <v>574.40000000000146</v>
      </c>
      <c r="H54">
        <v>8668.75</v>
      </c>
    </row>
    <row r="55" spans="1:8" x14ac:dyDescent="0.25">
      <c r="A55" s="9">
        <v>2510</v>
      </c>
      <c r="B55" s="9" t="s">
        <v>33</v>
      </c>
      <c r="D55" s="20">
        <v>0</v>
      </c>
      <c r="E55" s="17">
        <v>0</v>
      </c>
      <c r="F55" s="17">
        <v>0</v>
      </c>
      <c r="G55" s="17">
        <v>894.75</v>
      </c>
      <c r="H55">
        <v>6250</v>
      </c>
    </row>
    <row r="56" spans="1:8" x14ac:dyDescent="0.25">
      <c r="A56" s="9">
        <v>2075</v>
      </c>
      <c r="B56" s="9" t="s">
        <v>34</v>
      </c>
      <c r="D56" s="16">
        <v>0</v>
      </c>
      <c r="E56" s="17">
        <v>0</v>
      </c>
      <c r="F56" s="17">
        <v>5676.34</v>
      </c>
      <c r="G56" s="17">
        <v>8590</v>
      </c>
      <c r="H56">
        <v>8567.5</v>
      </c>
    </row>
    <row r="57" spans="1:8" x14ac:dyDescent="0.25">
      <c r="A57" s="8">
        <v>2549</v>
      </c>
      <c r="B57" s="9" t="s">
        <v>35</v>
      </c>
      <c r="D57" s="16">
        <v>0</v>
      </c>
      <c r="E57" s="17">
        <v>0</v>
      </c>
      <c r="F57" s="17">
        <v>0</v>
      </c>
      <c r="G57" s="17">
        <v>6025</v>
      </c>
      <c r="H57">
        <v>6036.25</v>
      </c>
    </row>
    <row r="58" spans="1:8" x14ac:dyDescent="0.25">
      <c r="A58" s="9">
        <v>2611</v>
      </c>
      <c r="B58" s="9" t="s">
        <v>90</v>
      </c>
      <c r="D58" s="16">
        <v>0</v>
      </c>
      <c r="E58" s="19">
        <v>0</v>
      </c>
      <c r="F58" s="19">
        <v>7646.8700000000044</v>
      </c>
      <c r="G58" s="19">
        <v>10429.370000000001</v>
      </c>
      <c r="H58">
        <v>10620.62</v>
      </c>
    </row>
    <row r="59" spans="1:8" x14ac:dyDescent="0.25">
      <c r="A59" s="8">
        <v>7054</v>
      </c>
      <c r="B59" s="9" t="s">
        <v>123</v>
      </c>
      <c r="D59" s="16">
        <v>0</v>
      </c>
      <c r="E59" s="17">
        <v>35.549999999997453</v>
      </c>
      <c r="F59" s="19">
        <v>15279.25</v>
      </c>
      <c r="G59" s="17">
        <v>15086.88</v>
      </c>
      <c r="H59">
        <v>15269.13</v>
      </c>
    </row>
    <row r="60" spans="1:8" x14ac:dyDescent="0.25">
      <c r="A60" s="9">
        <v>2054</v>
      </c>
      <c r="B60" s="9" t="s">
        <v>36</v>
      </c>
      <c r="D60" s="16">
        <v>0</v>
      </c>
      <c r="E60" s="21">
        <v>0</v>
      </c>
      <c r="F60" s="26">
        <v>6833.4699999999975</v>
      </c>
      <c r="G60" s="26">
        <v>7363.75</v>
      </c>
      <c r="H60">
        <v>7150</v>
      </c>
    </row>
    <row r="61" spans="1:8" x14ac:dyDescent="0.25">
      <c r="A61" s="8">
        <v>2005</v>
      </c>
      <c r="B61" s="9" t="s">
        <v>91</v>
      </c>
      <c r="D61" s="16">
        <v>0</v>
      </c>
      <c r="E61" s="17">
        <v>0</v>
      </c>
      <c r="F61" s="17">
        <v>0</v>
      </c>
      <c r="G61" s="17">
        <v>7003.1700000000019</v>
      </c>
      <c r="H61">
        <v>7352.5</v>
      </c>
    </row>
    <row r="62" spans="1:8" x14ac:dyDescent="0.25">
      <c r="A62" s="8">
        <v>2380</v>
      </c>
      <c r="B62" s="9" t="s">
        <v>99</v>
      </c>
      <c r="D62" s="16">
        <v>0</v>
      </c>
      <c r="E62" s="17">
        <v>0</v>
      </c>
      <c r="F62" s="17">
        <v>0</v>
      </c>
      <c r="G62" s="17">
        <v>1928.1999999999998</v>
      </c>
      <c r="H62">
        <v>5338.75</v>
      </c>
    </row>
    <row r="63" spans="1:8" x14ac:dyDescent="0.25">
      <c r="A63" s="10">
        <v>2769</v>
      </c>
      <c r="B63" s="11" t="s">
        <v>78</v>
      </c>
      <c r="D63" s="16">
        <v>0</v>
      </c>
      <c r="E63" s="24">
        <v>5967.4050000000025</v>
      </c>
      <c r="F63" s="24">
        <v>7079.35</v>
      </c>
      <c r="G63" s="24">
        <v>7119.85</v>
      </c>
      <c r="H63">
        <v>7229.65</v>
      </c>
    </row>
    <row r="64" spans="1:8" x14ac:dyDescent="0.25">
      <c r="A64" s="8">
        <v>2759</v>
      </c>
      <c r="B64" s="9" t="s">
        <v>79</v>
      </c>
      <c r="D64" s="16">
        <v>0</v>
      </c>
      <c r="E64" s="17">
        <v>0</v>
      </c>
      <c r="F64" s="17">
        <v>0.40000000000145519</v>
      </c>
      <c r="G64" s="17">
        <v>7825</v>
      </c>
      <c r="H64">
        <v>7611.25</v>
      </c>
    </row>
    <row r="65" spans="1:9" x14ac:dyDescent="0.25">
      <c r="A65" s="8">
        <v>5258</v>
      </c>
      <c r="B65" s="9" t="s">
        <v>37</v>
      </c>
      <c r="D65" s="16">
        <v>0</v>
      </c>
      <c r="E65" s="21">
        <v>0</v>
      </c>
      <c r="F65" s="21">
        <v>1953.4500000000116</v>
      </c>
      <c r="G65" s="21">
        <v>8713.75</v>
      </c>
      <c r="H65">
        <v>8736.25</v>
      </c>
    </row>
    <row r="66" spans="1:9" x14ac:dyDescent="0.25">
      <c r="A66" s="9">
        <v>2450</v>
      </c>
      <c r="B66" s="9" t="s">
        <v>190</v>
      </c>
      <c r="D66" s="16">
        <v>0</v>
      </c>
      <c r="E66" s="19">
        <v>0</v>
      </c>
      <c r="F66" s="19">
        <v>0</v>
      </c>
      <c r="G66" s="19">
        <v>0</v>
      </c>
      <c r="H66">
        <v>6531.25</v>
      </c>
    </row>
    <row r="67" spans="1:9" x14ac:dyDescent="0.25">
      <c r="A67" s="8">
        <v>2730</v>
      </c>
      <c r="B67" s="9" t="s">
        <v>92</v>
      </c>
      <c r="D67" s="16">
        <v>0</v>
      </c>
      <c r="E67" s="21">
        <v>0</v>
      </c>
      <c r="F67" s="21">
        <v>0</v>
      </c>
      <c r="G67" s="21">
        <v>503.35999999999694</v>
      </c>
      <c r="H67">
        <v>5001.25</v>
      </c>
    </row>
    <row r="68" spans="1:9" x14ac:dyDescent="0.25">
      <c r="A68" s="8">
        <v>3025</v>
      </c>
      <c r="B68" s="9" t="s">
        <v>191</v>
      </c>
      <c r="D68" s="16">
        <v>0</v>
      </c>
      <c r="E68" s="23">
        <v>0</v>
      </c>
      <c r="F68" s="23">
        <v>0</v>
      </c>
      <c r="G68" s="23">
        <v>0</v>
      </c>
      <c r="H68">
        <v>4843.75</v>
      </c>
    </row>
    <row r="69" spans="1:9" x14ac:dyDescent="0.25">
      <c r="A69" s="8">
        <v>5204</v>
      </c>
      <c r="B69" s="11" t="s">
        <v>38</v>
      </c>
      <c r="D69" s="16">
        <v>0</v>
      </c>
      <c r="E69" s="17">
        <v>0</v>
      </c>
      <c r="F69" s="17">
        <v>0</v>
      </c>
      <c r="G69" s="17">
        <v>8770</v>
      </c>
      <c r="H69">
        <v>8815</v>
      </c>
    </row>
    <row r="70" spans="1:9" x14ac:dyDescent="0.25">
      <c r="A70" s="8">
        <v>3217</v>
      </c>
      <c r="B70" s="9" t="s">
        <v>124</v>
      </c>
      <c r="D70" s="16">
        <v>0</v>
      </c>
      <c r="E70" s="17">
        <v>3752.994999999999</v>
      </c>
      <c r="F70" s="17">
        <v>5878.75</v>
      </c>
      <c r="G70" s="17">
        <v>5878.75</v>
      </c>
      <c r="H70">
        <v>5845</v>
      </c>
    </row>
    <row r="71" spans="1:9" x14ac:dyDescent="0.25">
      <c r="A71" s="8">
        <v>2003</v>
      </c>
      <c r="B71" s="9" t="s">
        <v>39</v>
      </c>
      <c r="D71" s="16">
        <v>0</v>
      </c>
      <c r="E71" s="21">
        <v>0</v>
      </c>
      <c r="F71" s="21">
        <v>0</v>
      </c>
      <c r="G71" s="21">
        <v>0</v>
      </c>
      <c r="H71">
        <v>8680</v>
      </c>
    </row>
    <row r="72" spans="1:9" x14ac:dyDescent="0.25">
      <c r="A72" s="8">
        <v>3254</v>
      </c>
      <c r="B72" s="9" t="s">
        <v>125</v>
      </c>
      <c r="D72" s="16">
        <v>0</v>
      </c>
      <c r="E72" s="21">
        <v>0</v>
      </c>
      <c r="F72" s="21">
        <v>0</v>
      </c>
      <c r="G72" s="21">
        <v>8077.6250000000018</v>
      </c>
      <c r="H72">
        <v>9063.6299999999992</v>
      </c>
    </row>
    <row r="73" spans="1:9" x14ac:dyDescent="0.25">
      <c r="A73" s="8">
        <v>7070</v>
      </c>
      <c r="B73" s="9" t="s">
        <v>126</v>
      </c>
      <c r="D73" s="16">
        <v>0</v>
      </c>
      <c r="E73" s="17">
        <v>0</v>
      </c>
      <c r="F73" s="17">
        <v>0</v>
      </c>
      <c r="G73" s="17">
        <v>3957.8299999999981</v>
      </c>
      <c r="H73">
        <v>11745.63</v>
      </c>
    </row>
    <row r="74" spans="1:9" x14ac:dyDescent="0.25">
      <c r="A74" s="8">
        <v>2414</v>
      </c>
      <c r="B74" s="9" t="s">
        <v>127</v>
      </c>
      <c r="D74" s="16">
        <v>0</v>
      </c>
      <c r="E74" s="17">
        <v>0</v>
      </c>
      <c r="F74" s="17">
        <v>2354.4000000000024</v>
      </c>
      <c r="G74" s="17">
        <v>6500.2</v>
      </c>
      <c r="H74">
        <v>6559.15</v>
      </c>
    </row>
    <row r="75" spans="1:9" x14ac:dyDescent="0.25">
      <c r="A75" s="9">
        <v>2737</v>
      </c>
      <c r="B75" s="9" t="s">
        <v>40</v>
      </c>
      <c r="D75" s="16">
        <v>0</v>
      </c>
      <c r="E75" s="21">
        <v>0</v>
      </c>
      <c r="F75" s="21">
        <v>998.69999999999709</v>
      </c>
      <c r="G75" s="21">
        <v>5957.5</v>
      </c>
      <c r="H75">
        <v>6235.15</v>
      </c>
    </row>
    <row r="76" spans="1:9" x14ac:dyDescent="0.25">
      <c r="A76" s="8">
        <v>5279</v>
      </c>
      <c r="B76" s="9" t="s">
        <v>192</v>
      </c>
      <c r="D76" s="16">
        <v>0</v>
      </c>
      <c r="E76" s="17">
        <v>4311.75</v>
      </c>
      <c r="F76" s="17">
        <v>6272.5</v>
      </c>
      <c r="G76" s="17">
        <v>6193.75</v>
      </c>
      <c r="H76">
        <v>6283.75</v>
      </c>
    </row>
    <row r="77" spans="1:9" x14ac:dyDescent="0.25">
      <c r="A77" s="9">
        <v>2058</v>
      </c>
      <c r="B77" s="9" t="s">
        <v>128</v>
      </c>
      <c r="D77" s="16">
        <v>0</v>
      </c>
      <c r="E77" s="21">
        <v>0</v>
      </c>
      <c r="F77" s="21">
        <v>4622.0099999999948</v>
      </c>
      <c r="G77" s="21">
        <v>6072.25</v>
      </c>
      <c r="H77">
        <v>6072.25</v>
      </c>
    </row>
    <row r="78" spans="1:9" x14ac:dyDescent="0.25">
      <c r="A78" s="9">
        <v>2057</v>
      </c>
      <c r="B78" s="11" t="s">
        <v>80</v>
      </c>
      <c r="D78" s="16">
        <v>0</v>
      </c>
      <c r="E78" s="24">
        <v>0</v>
      </c>
      <c r="F78" s="24">
        <v>0</v>
      </c>
      <c r="G78" s="24">
        <v>123.75</v>
      </c>
      <c r="H78">
        <v>6430</v>
      </c>
    </row>
    <row r="79" spans="1:9" x14ac:dyDescent="0.25">
      <c r="A79" s="9">
        <v>3029</v>
      </c>
      <c r="B79" s="9" t="s">
        <v>129</v>
      </c>
      <c r="D79" s="16">
        <v>0</v>
      </c>
      <c r="E79" s="19">
        <v>0</v>
      </c>
      <c r="F79" s="19">
        <v>0</v>
      </c>
      <c r="G79" s="19">
        <v>5737.2199999999975</v>
      </c>
      <c r="H79">
        <v>8702.5</v>
      </c>
    </row>
    <row r="80" spans="1:9" x14ac:dyDescent="0.25">
      <c r="A80" s="9">
        <v>2740</v>
      </c>
      <c r="B80" s="9" t="s">
        <v>193</v>
      </c>
      <c r="C80" s="2"/>
      <c r="D80" s="16">
        <v>0</v>
      </c>
      <c r="E80" s="17">
        <v>6166.299999999992</v>
      </c>
      <c r="F80" s="17">
        <v>6155.5</v>
      </c>
      <c r="G80" s="17">
        <v>6151.45</v>
      </c>
      <c r="H80" s="2">
        <v>6253.6</v>
      </c>
      <c r="I80" s="2"/>
    </row>
    <row r="81" spans="1:9" x14ac:dyDescent="0.25">
      <c r="A81" s="9">
        <v>2090</v>
      </c>
      <c r="B81" s="9" t="s">
        <v>41</v>
      </c>
      <c r="D81" s="16">
        <v>0</v>
      </c>
      <c r="E81" s="17">
        <v>0</v>
      </c>
      <c r="F81" s="17">
        <v>0</v>
      </c>
      <c r="G81" s="17">
        <v>681.60499999999774</v>
      </c>
      <c r="H81">
        <v>7566.25</v>
      </c>
    </row>
    <row r="82" spans="1:9" x14ac:dyDescent="0.25">
      <c r="A82" s="9">
        <v>2500</v>
      </c>
      <c r="B82" s="13" t="s">
        <v>194</v>
      </c>
      <c r="D82" s="16">
        <v>0</v>
      </c>
      <c r="E82" s="17">
        <v>0</v>
      </c>
      <c r="F82" s="17">
        <v>951.06000000000313</v>
      </c>
      <c r="G82" s="17">
        <v>4641.25</v>
      </c>
      <c r="H82">
        <v>4641.25</v>
      </c>
    </row>
    <row r="83" spans="1:9" x14ac:dyDescent="0.25">
      <c r="A83" s="9">
        <v>5216</v>
      </c>
      <c r="B83" s="11" t="s">
        <v>42</v>
      </c>
      <c r="D83" s="16">
        <v>0</v>
      </c>
      <c r="E83" s="17">
        <v>0</v>
      </c>
      <c r="F83" s="17">
        <v>2557.5</v>
      </c>
      <c r="G83" s="17">
        <v>8488.75</v>
      </c>
      <c r="H83">
        <v>8545</v>
      </c>
    </row>
    <row r="84" spans="1:9" x14ac:dyDescent="0.25">
      <c r="A84" s="9">
        <v>2013</v>
      </c>
      <c r="B84" s="9" t="s">
        <v>43</v>
      </c>
      <c r="D84" s="16">
        <v>0</v>
      </c>
      <c r="E84" s="17">
        <v>0</v>
      </c>
      <c r="F84" s="17">
        <v>10.619999999998981</v>
      </c>
      <c r="G84" s="17">
        <v>8590</v>
      </c>
      <c r="H84">
        <v>8657.5</v>
      </c>
    </row>
    <row r="85" spans="1:9" x14ac:dyDescent="0.25">
      <c r="A85" s="9">
        <v>2521</v>
      </c>
      <c r="B85" s="9" t="s">
        <v>100</v>
      </c>
      <c r="D85" s="16">
        <v>0</v>
      </c>
      <c r="E85" s="17">
        <v>0</v>
      </c>
      <c r="F85" s="17">
        <v>0</v>
      </c>
      <c r="G85" s="17">
        <v>-4.9999999973806553E-3</v>
      </c>
      <c r="H85">
        <v>6131.88</v>
      </c>
    </row>
    <row r="86" spans="1:9" x14ac:dyDescent="0.25">
      <c r="A86" s="9">
        <v>3006</v>
      </c>
      <c r="B86" s="9" t="s">
        <v>130</v>
      </c>
      <c r="C86" s="2"/>
      <c r="D86" s="16">
        <v>0</v>
      </c>
      <c r="E86" s="17">
        <v>0</v>
      </c>
      <c r="F86" s="17">
        <v>0</v>
      </c>
      <c r="G86" s="17">
        <v>5475.2299999999987</v>
      </c>
      <c r="H86" s="2">
        <v>6396.25</v>
      </c>
      <c r="I86" s="2"/>
    </row>
    <row r="87" spans="1:9" x14ac:dyDescent="0.25">
      <c r="A87" s="9">
        <v>5276</v>
      </c>
      <c r="B87" s="9" t="s">
        <v>131</v>
      </c>
      <c r="D87" s="16">
        <v>0</v>
      </c>
      <c r="E87" s="17">
        <v>0</v>
      </c>
      <c r="F87" s="17">
        <v>0.1000000000003638</v>
      </c>
      <c r="G87" s="17">
        <v>6812.5</v>
      </c>
      <c r="H87">
        <v>6913.75</v>
      </c>
    </row>
    <row r="88" spans="1:9" x14ac:dyDescent="0.25">
      <c r="A88" s="9">
        <v>2599</v>
      </c>
      <c r="B88" s="9" t="s">
        <v>195</v>
      </c>
      <c r="D88" s="16">
        <v>0</v>
      </c>
      <c r="E88" s="17">
        <v>0</v>
      </c>
      <c r="F88" s="17">
        <v>1282.0200000000041</v>
      </c>
      <c r="G88" s="17">
        <v>5496.25</v>
      </c>
      <c r="H88">
        <v>5507.5</v>
      </c>
    </row>
    <row r="89" spans="1:9" x14ac:dyDescent="0.25">
      <c r="A89" s="9">
        <v>2300</v>
      </c>
      <c r="B89" s="9" t="s">
        <v>101</v>
      </c>
      <c r="D89" s="16">
        <v>0</v>
      </c>
      <c r="E89" s="17">
        <v>0</v>
      </c>
      <c r="F89" s="17">
        <v>4531.0300000000007</v>
      </c>
      <c r="G89" s="17">
        <v>10004.129999999999</v>
      </c>
      <c r="H89">
        <v>10131.25</v>
      </c>
    </row>
    <row r="90" spans="1:9" x14ac:dyDescent="0.25">
      <c r="A90" s="9">
        <v>2669</v>
      </c>
      <c r="B90" s="9" t="s">
        <v>196</v>
      </c>
      <c r="D90" s="16">
        <v>0</v>
      </c>
      <c r="E90" s="17">
        <v>0</v>
      </c>
      <c r="F90" s="17">
        <v>131.02999999999884</v>
      </c>
      <c r="G90" s="17">
        <v>7923.1</v>
      </c>
      <c r="H90">
        <v>7830.4</v>
      </c>
    </row>
    <row r="91" spans="1:9" x14ac:dyDescent="0.25">
      <c r="A91" s="9">
        <v>3001</v>
      </c>
      <c r="B91" s="9" t="s">
        <v>132</v>
      </c>
      <c r="D91" s="16">
        <v>0</v>
      </c>
      <c r="E91" s="19">
        <v>0</v>
      </c>
      <c r="F91" s="19">
        <v>0</v>
      </c>
      <c r="G91" s="19">
        <v>-4.9999999991996447E-3</v>
      </c>
      <c r="H91">
        <v>6373.75</v>
      </c>
    </row>
    <row r="92" spans="1:9" x14ac:dyDescent="0.25">
      <c r="A92" s="9">
        <v>2017</v>
      </c>
      <c r="B92" s="9" t="s">
        <v>133</v>
      </c>
      <c r="D92" s="16">
        <v>0</v>
      </c>
      <c r="E92" s="19">
        <v>0</v>
      </c>
      <c r="F92" s="19">
        <v>2811.880000000001</v>
      </c>
      <c r="G92" s="19">
        <v>5847.25</v>
      </c>
      <c r="H92">
        <v>5982.25</v>
      </c>
    </row>
    <row r="93" spans="1:9" x14ac:dyDescent="0.25">
      <c r="A93" s="9">
        <v>5228</v>
      </c>
      <c r="B93" s="9" t="s">
        <v>82</v>
      </c>
      <c r="D93" s="16">
        <v>0</v>
      </c>
      <c r="E93" s="17">
        <v>0</v>
      </c>
      <c r="F93" s="17">
        <v>887.87999999999738</v>
      </c>
      <c r="G93" s="17">
        <v>8862.25</v>
      </c>
      <c r="H93">
        <v>8945.5</v>
      </c>
    </row>
    <row r="94" spans="1:9" x14ac:dyDescent="0.25">
      <c r="A94" s="8">
        <v>2038</v>
      </c>
      <c r="B94" s="9" t="s">
        <v>197</v>
      </c>
      <c r="D94" s="16">
        <v>0</v>
      </c>
      <c r="E94" s="17">
        <v>0</v>
      </c>
      <c r="F94" s="17">
        <v>1356.7999999999993</v>
      </c>
      <c r="G94" s="17">
        <v>5496.25</v>
      </c>
      <c r="H94">
        <v>5361.25</v>
      </c>
    </row>
    <row r="95" spans="1:9" x14ac:dyDescent="0.25">
      <c r="A95" s="9">
        <v>2039</v>
      </c>
      <c r="B95" s="9" t="s">
        <v>198</v>
      </c>
      <c r="D95" s="16">
        <v>0</v>
      </c>
      <c r="E95" s="17">
        <v>0</v>
      </c>
      <c r="F95" s="17">
        <v>1700.9000000000015</v>
      </c>
      <c r="G95" s="17">
        <v>5203.75</v>
      </c>
      <c r="H95">
        <v>5113.75</v>
      </c>
    </row>
    <row r="96" spans="1:9" x14ac:dyDescent="0.25">
      <c r="A96" s="9">
        <v>3026</v>
      </c>
      <c r="B96" s="9" t="s">
        <v>134</v>
      </c>
      <c r="D96" s="16">
        <v>0</v>
      </c>
      <c r="E96" s="19">
        <v>1414.2299999999996</v>
      </c>
      <c r="F96" s="19">
        <v>6317.5</v>
      </c>
      <c r="G96" s="19">
        <v>6317.5</v>
      </c>
      <c r="H96">
        <v>6261.25</v>
      </c>
    </row>
    <row r="97" spans="1:8" x14ac:dyDescent="0.25">
      <c r="A97" s="9">
        <v>5242</v>
      </c>
      <c r="B97" s="9" t="s">
        <v>83</v>
      </c>
      <c r="D97" s="16">
        <v>0</v>
      </c>
      <c r="E97" s="19">
        <v>0</v>
      </c>
      <c r="F97" s="19">
        <v>0</v>
      </c>
      <c r="G97" s="19">
        <v>8963.5</v>
      </c>
      <c r="H97">
        <v>9103</v>
      </c>
    </row>
    <row r="98" spans="1:8" x14ac:dyDescent="0.25">
      <c r="A98" s="9">
        <v>2006</v>
      </c>
      <c r="B98" s="9" t="s">
        <v>73</v>
      </c>
      <c r="D98" s="16">
        <v>0</v>
      </c>
      <c r="E98" s="19">
        <v>663.66499999998814</v>
      </c>
      <c r="F98" s="19">
        <v>6530.35</v>
      </c>
      <c r="G98" s="19">
        <v>6628</v>
      </c>
      <c r="H98">
        <v>6448</v>
      </c>
    </row>
    <row r="99" spans="1:8" x14ac:dyDescent="0.25">
      <c r="A99" s="9">
        <v>7069</v>
      </c>
      <c r="B99" s="9" t="s">
        <v>199</v>
      </c>
      <c r="D99" s="16">
        <v>0</v>
      </c>
      <c r="E99" s="17">
        <v>12773.640000000001</v>
      </c>
      <c r="F99" s="17">
        <v>14499.62</v>
      </c>
      <c r="G99" s="17">
        <v>16615.75</v>
      </c>
      <c r="H99">
        <v>17952.25</v>
      </c>
    </row>
    <row r="100" spans="1:8" x14ac:dyDescent="0.25">
      <c r="A100" s="9">
        <v>2647</v>
      </c>
      <c r="B100" s="9" t="s">
        <v>44</v>
      </c>
      <c r="D100" s="16">
        <v>0</v>
      </c>
      <c r="E100" s="23">
        <v>0</v>
      </c>
      <c r="F100" s="23">
        <v>0</v>
      </c>
      <c r="G100" s="23">
        <v>5743.75</v>
      </c>
      <c r="H100">
        <v>5766.25</v>
      </c>
    </row>
    <row r="101" spans="1:8" x14ac:dyDescent="0.25">
      <c r="A101" s="9">
        <v>3781</v>
      </c>
      <c r="B101" s="11" t="s">
        <v>200</v>
      </c>
      <c r="D101" s="16">
        <v>0</v>
      </c>
      <c r="E101" s="17">
        <v>0</v>
      </c>
      <c r="F101" s="17">
        <v>1088.2149999999999</v>
      </c>
      <c r="G101" s="17">
        <v>8500</v>
      </c>
      <c r="H101">
        <v>0</v>
      </c>
    </row>
    <row r="102" spans="1:8" x14ac:dyDescent="0.25">
      <c r="A102" s="9">
        <v>2588</v>
      </c>
      <c r="B102" s="9" t="s">
        <v>45</v>
      </c>
      <c r="D102" s="16">
        <v>0</v>
      </c>
      <c r="E102" s="17">
        <v>0</v>
      </c>
      <c r="F102" s="17">
        <v>8289.25</v>
      </c>
      <c r="G102" s="17">
        <v>8522.5</v>
      </c>
      <c r="H102">
        <v>8432.5</v>
      </c>
    </row>
    <row r="103" spans="1:8" x14ac:dyDescent="0.25">
      <c r="A103" s="9">
        <v>2750</v>
      </c>
      <c r="B103" s="9" t="s">
        <v>102</v>
      </c>
      <c r="D103" s="16">
        <v>0</v>
      </c>
      <c r="E103" s="19">
        <v>0</v>
      </c>
      <c r="F103" s="19">
        <v>0</v>
      </c>
      <c r="G103" s="19">
        <v>4900</v>
      </c>
      <c r="H103">
        <v>5035</v>
      </c>
    </row>
    <row r="104" spans="1:8" x14ac:dyDescent="0.25">
      <c r="A104" s="9">
        <v>3239</v>
      </c>
      <c r="B104" s="9" t="s">
        <v>135</v>
      </c>
      <c r="D104" s="16">
        <v>0</v>
      </c>
      <c r="E104" s="22">
        <v>0</v>
      </c>
      <c r="F104" s="17">
        <v>4978.75</v>
      </c>
      <c r="G104" s="17">
        <v>4956.25</v>
      </c>
      <c r="H104">
        <v>5012.5</v>
      </c>
    </row>
    <row r="105" spans="1:8" x14ac:dyDescent="0.25">
      <c r="A105" s="9">
        <v>2059</v>
      </c>
      <c r="B105" s="9" t="s">
        <v>46</v>
      </c>
      <c r="D105" s="16">
        <v>0</v>
      </c>
      <c r="E105" s="17">
        <v>0</v>
      </c>
      <c r="F105" s="17">
        <v>0</v>
      </c>
      <c r="G105" s="17">
        <v>7858.75</v>
      </c>
      <c r="H105">
        <v>7802.5</v>
      </c>
    </row>
    <row r="106" spans="1:8" x14ac:dyDescent="0.25">
      <c r="A106" s="9">
        <v>5271</v>
      </c>
      <c r="B106" s="9" t="s">
        <v>136</v>
      </c>
      <c r="D106" s="16">
        <v>0</v>
      </c>
      <c r="E106" s="21">
        <v>947.40000000000146</v>
      </c>
      <c r="F106" s="21">
        <v>8245.5300000000007</v>
      </c>
      <c r="G106" s="21">
        <v>8307.17</v>
      </c>
      <c r="H106">
        <v>8390.43</v>
      </c>
    </row>
    <row r="107" spans="1:8" x14ac:dyDescent="0.25">
      <c r="A107" s="9">
        <v>2074</v>
      </c>
      <c r="B107" s="12" t="s">
        <v>47</v>
      </c>
      <c r="D107" s="16">
        <v>0</v>
      </c>
      <c r="E107" s="24">
        <v>0</v>
      </c>
      <c r="F107" s="24">
        <v>0</v>
      </c>
      <c r="G107" s="24">
        <v>608.75</v>
      </c>
      <c r="H107">
        <v>6171.25</v>
      </c>
    </row>
    <row r="108" spans="1:8" x14ac:dyDescent="0.25">
      <c r="A108" s="9">
        <v>5221</v>
      </c>
      <c r="B108" s="9" t="s">
        <v>48</v>
      </c>
      <c r="D108" s="16">
        <v>0</v>
      </c>
      <c r="E108" s="21">
        <v>3017.5200000000041</v>
      </c>
      <c r="F108" s="21">
        <v>6756.25</v>
      </c>
      <c r="G108" s="21">
        <v>6767.5</v>
      </c>
      <c r="H108">
        <v>6823.75</v>
      </c>
    </row>
    <row r="109" spans="1:8" x14ac:dyDescent="0.25">
      <c r="A109" s="9">
        <v>2606</v>
      </c>
      <c r="B109" s="9" t="s">
        <v>84</v>
      </c>
      <c r="D109" s="16">
        <v>0</v>
      </c>
      <c r="E109" s="17">
        <v>0</v>
      </c>
      <c r="F109" s="17">
        <v>0</v>
      </c>
      <c r="G109" s="17">
        <v>7038.380000000001</v>
      </c>
      <c r="H109">
        <v>11137</v>
      </c>
    </row>
    <row r="110" spans="1:8" x14ac:dyDescent="0.25">
      <c r="A110" s="9">
        <v>2063</v>
      </c>
      <c r="B110" s="9" t="s">
        <v>201</v>
      </c>
      <c r="D110" s="20">
        <v>0</v>
      </c>
      <c r="E110" s="17">
        <v>0</v>
      </c>
      <c r="F110" s="17">
        <v>3763.6999999999962</v>
      </c>
      <c r="G110" s="17">
        <v>7223.8</v>
      </c>
      <c r="H110">
        <v>7273.75</v>
      </c>
    </row>
    <row r="111" spans="1:8" x14ac:dyDescent="0.25">
      <c r="A111" s="9">
        <v>2062</v>
      </c>
      <c r="B111" s="9" t="s">
        <v>202</v>
      </c>
      <c r="D111" s="16">
        <v>0</v>
      </c>
      <c r="E111" s="19">
        <v>0</v>
      </c>
      <c r="F111" s="19">
        <v>2769.5400000000009</v>
      </c>
      <c r="G111" s="19">
        <v>7881.25</v>
      </c>
      <c r="H111">
        <v>7892.5</v>
      </c>
    </row>
    <row r="112" spans="1:8" x14ac:dyDescent="0.25">
      <c r="A112" s="8">
        <v>2007</v>
      </c>
      <c r="B112" s="9" t="s">
        <v>49</v>
      </c>
      <c r="D112" s="16">
        <v>0</v>
      </c>
      <c r="E112" s="17">
        <v>0</v>
      </c>
      <c r="F112" s="17">
        <v>5346.48</v>
      </c>
      <c r="G112" s="17">
        <v>7442.5</v>
      </c>
      <c r="H112">
        <v>7510</v>
      </c>
    </row>
    <row r="113" spans="1:8" x14ac:dyDescent="0.25">
      <c r="A113" s="9">
        <v>2733</v>
      </c>
      <c r="B113" s="9" t="s">
        <v>93</v>
      </c>
      <c r="D113" s="16">
        <v>0</v>
      </c>
      <c r="E113" s="17">
        <v>0</v>
      </c>
      <c r="F113" s="17">
        <v>7093.75</v>
      </c>
      <c r="G113" s="17">
        <v>7015</v>
      </c>
      <c r="H113">
        <v>6891.25</v>
      </c>
    </row>
    <row r="114" spans="1:8" x14ac:dyDescent="0.25">
      <c r="A114" s="8">
        <v>2760</v>
      </c>
      <c r="B114" s="9" t="s">
        <v>50</v>
      </c>
      <c r="D114" s="16">
        <v>294.799999999992</v>
      </c>
      <c r="E114" s="17">
        <v>5890</v>
      </c>
      <c r="F114" s="17">
        <v>6002.5</v>
      </c>
      <c r="G114" s="17">
        <v>6058.75</v>
      </c>
      <c r="H114">
        <v>6137.5</v>
      </c>
    </row>
    <row r="115" spans="1:8" x14ac:dyDescent="0.25">
      <c r="A115" s="8">
        <v>2008</v>
      </c>
      <c r="B115" s="9" t="s">
        <v>51</v>
      </c>
      <c r="D115" s="16">
        <v>0</v>
      </c>
      <c r="E115" s="17">
        <v>0</v>
      </c>
      <c r="F115" s="17">
        <v>0</v>
      </c>
      <c r="G115" s="17">
        <v>7173.494999999999</v>
      </c>
      <c r="H115">
        <v>8971.15</v>
      </c>
    </row>
    <row r="116" spans="1:8" x14ac:dyDescent="0.25">
      <c r="A116" s="8">
        <v>2004</v>
      </c>
      <c r="B116" s="9" t="s">
        <v>137</v>
      </c>
      <c r="D116" s="16">
        <v>0</v>
      </c>
      <c r="E116" s="17">
        <v>8130.77</v>
      </c>
      <c r="F116" s="17">
        <v>8657.5</v>
      </c>
      <c r="G116" s="17">
        <v>8657.5</v>
      </c>
      <c r="H116">
        <v>8657.5</v>
      </c>
    </row>
    <row r="117" spans="1:8" x14ac:dyDescent="0.25">
      <c r="A117" s="9">
        <v>2027</v>
      </c>
      <c r="B117" s="9" t="s">
        <v>52</v>
      </c>
      <c r="D117" s="16">
        <v>0</v>
      </c>
      <c r="E117" s="17">
        <v>0</v>
      </c>
      <c r="F117" s="17">
        <v>0</v>
      </c>
      <c r="G117" s="17">
        <v>-5.0000000028376235E-3</v>
      </c>
      <c r="H117">
        <v>7395.25</v>
      </c>
    </row>
    <row r="118" spans="1:8" x14ac:dyDescent="0.25">
      <c r="A118" s="8">
        <v>2010</v>
      </c>
      <c r="B118" s="9" t="s">
        <v>53</v>
      </c>
      <c r="D118" s="16">
        <v>0</v>
      </c>
      <c r="E118" s="23">
        <v>2522.9400000000032</v>
      </c>
      <c r="F118" s="23">
        <v>6334.38</v>
      </c>
      <c r="G118" s="23">
        <v>6351.25</v>
      </c>
      <c r="H118">
        <v>6351.25</v>
      </c>
    </row>
    <row r="119" spans="1:8" x14ac:dyDescent="0.25">
      <c r="A119" s="8">
        <v>3040</v>
      </c>
      <c r="B119" s="9" t="s">
        <v>138</v>
      </c>
      <c r="D119" s="16">
        <v>0</v>
      </c>
      <c r="E119" s="23">
        <v>0</v>
      </c>
      <c r="F119" s="23">
        <v>2157.6700000000019</v>
      </c>
      <c r="G119" s="23">
        <v>6160</v>
      </c>
      <c r="H119">
        <v>6216.25</v>
      </c>
    </row>
    <row r="120" spans="1:8" x14ac:dyDescent="0.25">
      <c r="A120" s="8">
        <v>1115</v>
      </c>
      <c r="B120" s="9" t="s">
        <v>203</v>
      </c>
      <c r="D120" s="16">
        <v>0</v>
      </c>
      <c r="E120" s="17">
        <v>0</v>
      </c>
      <c r="F120" s="23">
        <v>3978.9400000000023</v>
      </c>
      <c r="G120" s="17">
        <v>4405</v>
      </c>
      <c r="H120">
        <v>4345.9399999999996</v>
      </c>
    </row>
    <row r="121" spans="1:8" x14ac:dyDescent="0.25">
      <c r="A121" s="8">
        <v>2056</v>
      </c>
      <c r="B121" s="9" t="s">
        <v>74</v>
      </c>
      <c r="D121" s="16">
        <v>0</v>
      </c>
      <c r="E121" s="21">
        <v>0</v>
      </c>
      <c r="F121" s="21">
        <v>0</v>
      </c>
      <c r="G121" s="21">
        <v>5741.619999999999</v>
      </c>
      <c r="H121">
        <v>5653.75</v>
      </c>
    </row>
    <row r="122" spans="1:8" x14ac:dyDescent="0.25">
      <c r="A122" s="8">
        <v>2055</v>
      </c>
      <c r="B122" s="9" t="s">
        <v>75</v>
      </c>
      <c r="D122" s="16">
        <v>0</v>
      </c>
      <c r="E122" s="22">
        <v>0</v>
      </c>
      <c r="F122" s="17">
        <v>0</v>
      </c>
      <c r="G122" s="17">
        <v>6913.75</v>
      </c>
      <c r="H122">
        <v>6868.75</v>
      </c>
    </row>
    <row r="123" spans="1:8" x14ac:dyDescent="0.25">
      <c r="A123" s="8">
        <v>2799</v>
      </c>
      <c r="B123" s="9" t="s">
        <v>204</v>
      </c>
      <c r="D123" s="16">
        <v>0</v>
      </c>
      <c r="E123" s="17">
        <v>2237.6099999999933</v>
      </c>
      <c r="F123" s="17">
        <v>6081.25</v>
      </c>
      <c r="G123" s="17">
        <v>6115</v>
      </c>
      <c r="H123">
        <v>6025</v>
      </c>
    </row>
    <row r="124" spans="1:8" x14ac:dyDescent="0.25">
      <c r="A124" s="8">
        <v>3839</v>
      </c>
      <c r="B124" s="14" t="s">
        <v>139</v>
      </c>
      <c r="D124" s="16">
        <v>0</v>
      </c>
      <c r="E124" s="17">
        <v>0</v>
      </c>
      <c r="F124" s="17">
        <v>0</v>
      </c>
      <c r="G124" s="17">
        <v>2805.1849999999977</v>
      </c>
      <c r="H124">
        <v>8685.6299999999992</v>
      </c>
    </row>
    <row r="125" spans="1:8" x14ac:dyDescent="0.25">
      <c r="A125" s="8">
        <v>2541</v>
      </c>
      <c r="B125" s="9" t="s">
        <v>54</v>
      </c>
      <c r="D125" s="16">
        <v>0</v>
      </c>
      <c r="E125" s="17">
        <v>0</v>
      </c>
      <c r="F125" s="17">
        <v>1093.9500000000007</v>
      </c>
      <c r="G125" s="17">
        <v>6070</v>
      </c>
      <c r="H125">
        <v>6070</v>
      </c>
    </row>
    <row r="126" spans="1:8" x14ac:dyDescent="0.25">
      <c r="A126" s="8">
        <v>2181</v>
      </c>
      <c r="B126" s="9" t="s">
        <v>55</v>
      </c>
      <c r="D126" s="16">
        <v>0</v>
      </c>
      <c r="E126" s="17">
        <v>0</v>
      </c>
      <c r="F126" s="17">
        <v>0</v>
      </c>
      <c r="G126" s="17">
        <v>0</v>
      </c>
      <c r="H126">
        <v>6880</v>
      </c>
    </row>
    <row r="127" spans="1:8" x14ac:dyDescent="0.25">
      <c r="A127" s="8">
        <v>2460</v>
      </c>
      <c r="B127" s="11" t="s">
        <v>205</v>
      </c>
      <c r="D127" s="16">
        <v>552.87999999999738</v>
      </c>
      <c r="E127" s="17">
        <v>5631.25</v>
      </c>
      <c r="F127" s="17">
        <v>5563.75</v>
      </c>
      <c r="G127" s="17">
        <v>5597.5</v>
      </c>
      <c r="H127">
        <v>5552.5</v>
      </c>
    </row>
    <row r="128" spans="1:8" x14ac:dyDescent="0.25">
      <c r="A128" s="8">
        <v>3840</v>
      </c>
      <c r="B128" s="9" t="s">
        <v>56</v>
      </c>
      <c r="D128" s="16">
        <v>0</v>
      </c>
      <c r="E128" s="17">
        <v>0</v>
      </c>
      <c r="F128" s="17">
        <v>2781.8299999999981</v>
      </c>
      <c r="G128" s="17">
        <v>7735</v>
      </c>
      <c r="H128">
        <v>8027.5</v>
      </c>
    </row>
    <row r="129" spans="1:8" x14ac:dyDescent="0.25">
      <c r="A129" s="8">
        <v>2317</v>
      </c>
      <c r="B129" s="9" t="s">
        <v>81</v>
      </c>
      <c r="D129" s="16">
        <v>0</v>
      </c>
      <c r="E129" s="17">
        <v>0</v>
      </c>
      <c r="F129" s="17">
        <v>0</v>
      </c>
      <c r="G129" s="17">
        <v>561.5</v>
      </c>
      <c r="H129">
        <v>6115</v>
      </c>
    </row>
    <row r="130" spans="1:8" x14ac:dyDescent="0.25">
      <c r="A130" s="8">
        <v>5226</v>
      </c>
      <c r="B130" s="9" t="s">
        <v>57</v>
      </c>
      <c r="D130" s="16">
        <v>0</v>
      </c>
      <c r="E130" s="19">
        <v>6853.84</v>
      </c>
      <c r="F130" s="19">
        <v>6913.75</v>
      </c>
      <c r="G130" s="19">
        <v>6812.5</v>
      </c>
      <c r="H130">
        <v>7318.75</v>
      </c>
    </row>
    <row r="131" spans="1:8" x14ac:dyDescent="0.25">
      <c r="A131" s="8">
        <v>3131</v>
      </c>
      <c r="B131" s="9" t="s">
        <v>140</v>
      </c>
      <c r="D131" s="16">
        <v>0</v>
      </c>
      <c r="E131" s="17">
        <v>2876.7199999999939</v>
      </c>
      <c r="F131" s="17">
        <v>5125</v>
      </c>
      <c r="G131" s="17">
        <v>5158.75</v>
      </c>
      <c r="H131">
        <v>5181.25</v>
      </c>
    </row>
    <row r="132" spans="1:8" x14ac:dyDescent="0.25">
      <c r="A132" s="8">
        <v>7060</v>
      </c>
      <c r="B132" s="9" t="s">
        <v>141</v>
      </c>
      <c r="D132" s="16">
        <v>0</v>
      </c>
      <c r="E132" s="17">
        <v>0</v>
      </c>
      <c r="F132" s="17">
        <v>0</v>
      </c>
      <c r="G132" s="17">
        <v>821.52000000000407</v>
      </c>
      <c r="H132">
        <v>11745.63</v>
      </c>
    </row>
    <row r="133" spans="1:8" x14ac:dyDescent="0.25">
      <c r="A133" s="8">
        <v>2911</v>
      </c>
      <c r="B133" s="9" t="s">
        <v>58</v>
      </c>
      <c r="D133" s="16">
        <v>0</v>
      </c>
      <c r="E133" s="17">
        <v>0</v>
      </c>
      <c r="F133" s="17">
        <v>1041.7949999999983</v>
      </c>
      <c r="G133" s="17">
        <v>6305.35</v>
      </c>
      <c r="H133">
        <v>6139.75</v>
      </c>
    </row>
    <row r="134" spans="1:8" x14ac:dyDescent="0.25">
      <c r="A134" s="8">
        <v>2681</v>
      </c>
      <c r="B134" s="9" t="s">
        <v>59</v>
      </c>
      <c r="D134" s="20">
        <v>0</v>
      </c>
      <c r="E134" s="17">
        <v>0</v>
      </c>
      <c r="F134" s="17">
        <v>0</v>
      </c>
      <c r="G134" s="17">
        <v>2499.41</v>
      </c>
      <c r="H134">
        <v>6598.75</v>
      </c>
    </row>
    <row r="135" spans="1:8" x14ac:dyDescent="0.25">
      <c r="A135" s="8">
        <v>2374</v>
      </c>
      <c r="B135" s="9" t="s">
        <v>206</v>
      </c>
      <c r="D135" s="16">
        <v>0</v>
      </c>
      <c r="E135" s="17">
        <v>0</v>
      </c>
      <c r="F135" s="17">
        <v>0</v>
      </c>
      <c r="G135" s="17">
        <v>1168.9500000000007</v>
      </c>
      <c r="H135">
        <v>8173.75</v>
      </c>
    </row>
    <row r="136" spans="1:8" x14ac:dyDescent="0.25">
      <c r="A136" s="8">
        <v>2020</v>
      </c>
      <c r="B136" s="11" t="s">
        <v>207</v>
      </c>
      <c r="D136" s="16">
        <v>0</v>
      </c>
      <c r="E136" s="17">
        <v>0</v>
      </c>
      <c r="F136" s="17">
        <v>660.61000000000058</v>
      </c>
      <c r="G136" s="17">
        <v>8905</v>
      </c>
      <c r="H136">
        <v>9349.3799999999992</v>
      </c>
    </row>
    <row r="137" spans="1:8" x14ac:dyDescent="0.25">
      <c r="A137" s="8">
        <v>1108</v>
      </c>
      <c r="B137" s="12" t="s">
        <v>208</v>
      </c>
      <c r="D137" s="16">
        <v>0</v>
      </c>
      <c r="E137" s="19">
        <v>4779.5000000000009</v>
      </c>
      <c r="F137" s="19">
        <v>4531.5600000000004</v>
      </c>
      <c r="G137" s="19">
        <v>4244.6899999999996</v>
      </c>
      <c r="H137">
        <v>4582.1899999999996</v>
      </c>
    </row>
    <row r="138" spans="1:8" x14ac:dyDescent="0.25">
      <c r="A138" s="8">
        <v>3032</v>
      </c>
      <c r="B138" s="9" t="s">
        <v>142</v>
      </c>
      <c r="D138" s="16">
        <v>0</v>
      </c>
      <c r="E138" s="17">
        <v>0</v>
      </c>
      <c r="F138" s="17">
        <v>4659.3500000000022</v>
      </c>
      <c r="G138" s="17">
        <v>5305</v>
      </c>
      <c r="H138">
        <v>5316.25</v>
      </c>
    </row>
    <row r="139" spans="1:8" x14ac:dyDescent="0.25">
      <c r="A139" s="8">
        <v>2001</v>
      </c>
      <c r="B139" s="9" t="s">
        <v>106</v>
      </c>
      <c r="D139" s="16">
        <v>0</v>
      </c>
      <c r="E139" s="17">
        <v>0</v>
      </c>
      <c r="F139" s="17">
        <v>5215.820000000007</v>
      </c>
      <c r="G139" s="17">
        <v>10610.5</v>
      </c>
      <c r="H139">
        <v>11016.63</v>
      </c>
    </row>
    <row r="140" spans="1:8" x14ac:dyDescent="0.25">
      <c r="A140" s="10">
        <v>3009</v>
      </c>
      <c r="B140" s="11" t="s">
        <v>143</v>
      </c>
      <c r="D140" s="20">
        <v>0</v>
      </c>
      <c r="E140" s="24">
        <v>0</v>
      </c>
      <c r="F140" s="24">
        <v>0</v>
      </c>
      <c r="G140" s="24">
        <v>3767.0399999999972</v>
      </c>
      <c r="H140">
        <v>5068.75</v>
      </c>
    </row>
    <row r="141" spans="1:8" x14ac:dyDescent="0.25">
      <c r="A141" s="8">
        <v>3214</v>
      </c>
      <c r="B141" s="9" t="s">
        <v>144</v>
      </c>
      <c r="D141" s="16">
        <v>0</v>
      </c>
      <c r="E141" s="17">
        <v>6451.1550000000061</v>
      </c>
      <c r="F141" s="17">
        <v>6452.5</v>
      </c>
      <c r="G141" s="17">
        <v>6475</v>
      </c>
      <c r="H141">
        <v>6475</v>
      </c>
    </row>
    <row r="142" spans="1:8" x14ac:dyDescent="0.25">
      <c r="A142" s="9">
        <v>3003</v>
      </c>
      <c r="B142" s="9" t="s">
        <v>145</v>
      </c>
      <c r="D142" s="16">
        <v>0</v>
      </c>
      <c r="E142" s="17">
        <v>0</v>
      </c>
      <c r="F142" s="17">
        <v>482.75</v>
      </c>
      <c r="G142" s="17">
        <v>6385</v>
      </c>
      <c r="H142">
        <v>6362.5</v>
      </c>
    </row>
    <row r="143" spans="1:8" x14ac:dyDescent="0.25">
      <c r="A143" s="10">
        <v>2011</v>
      </c>
      <c r="B143" s="12" t="s">
        <v>60</v>
      </c>
      <c r="D143" s="16">
        <v>0</v>
      </c>
      <c r="E143" s="19">
        <v>0</v>
      </c>
      <c r="F143" s="19">
        <v>0</v>
      </c>
      <c r="G143" s="19">
        <v>2417.5099999999966</v>
      </c>
      <c r="H143">
        <v>11065</v>
      </c>
    </row>
    <row r="144" spans="1:8" x14ac:dyDescent="0.25">
      <c r="A144" s="8">
        <v>5224</v>
      </c>
      <c r="B144" s="9" t="s">
        <v>146</v>
      </c>
      <c r="D144" s="16">
        <v>0</v>
      </c>
      <c r="E144" s="23">
        <v>0</v>
      </c>
      <c r="F144" s="23">
        <v>415.21499999999833</v>
      </c>
      <c r="G144" s="23">
        <v>6432.25</v>
      </c>
      <c r="H144">
        <v>6457</v>
      </c>
    </row>
    <row r="145" spans="1:9" x14ac:dyDescent="0.25">
      <c r="A145" s="9">
        <v>3023</v>
      </c>
      <c r="B145" s="9" t="s">
        <v>209</v>
      </c>
      <c r="D145" s="16">
        <v>0</v>
      </c>
      <c r="E145" s="19">
        <v>0</v>
      </c>
      <c r="F145" s="19">
        <v>6486.25</v>
      </c>
      <c r="G145" s="19">
        <v>6531.25</v>
      </c>
      <c r="H145">
        <v>6531.25</v>
      </c>
    </row>
    <row r="146" spans="1:9" x14ac:dyDescent="0.25">
      <c r="A146" s="9">
        <v>3028</v>
      </c>
      <c r="B146" s="9" t="s">
        <v>147</v>
      </c>
      <c r="D146" s="16">
        <v>0</v>
      </c>
      <c r="E146" s="19">
        <v>0</v>
      </c>
      <c r="F146" s="19">
        <v>0</v>
      </c>
      <c r="G146" s="19">
        <v>3639.75</v>
      </c>
      <c r="H146">
        <v>6767.5</v>
      </c>
    </row>
    <row r="147" spans="1:9" x14ac:dyDescent="0.25">
      <c r="A147" s="9">
        <v>3015</v>
      </c>
      <c r="B147" s="12" t="s">
        <v>148</v>
      </c>
      <c r="D147" s="16">
        <v>0</v>
      </c>
      <c r="E147" s="19">
        <v>3978.1299999999974</v>
      </c>
      <c r="F147" s="19">
        <v>4776.25</v>
      </c>
      <c r="G147" s="19">
        <v>4832.5</v>
      </c>
      <c r="H147">
        <v>4731.25</v>
      </c>
    </row>
    <row r="148" spans="1:9" x14ac:dyDescent="0.25">
      <c r="A148" s="9">
        <v>3030</v>
      </c>
      <c r="B148" s="9" t="s">
        <v>210</v>
      </c>
      <c r="D148" s="16">
        <v>10508.439999999999</v>
      </c>
      <c r="E148" s="19">
        <v>5271.25</v>
      </c>
      <c r="F148" s="19">
        <v>5147.5</v>
      </c>
      <c r="G148" s="19">
        <v>5271.25</v>
      </c>
      <c r="H148">
        <v>0</v>
      </c>
    </row>
    <row r="149" spans="1:9" x14ac:dyDescent="0.25">
      <c r="A149" s="9">
        <v>5229</v>
      </c>
      <c r="B149" s="15" t="s">
        <v>149</v>
      </c>
      <c r="D149" s="16">
        <v>0</v>
      </c>
      <c r="E149" s="17">
        <v>0</v>
      </c>
      <c r="F149" s="17">
        <v>0</v>
      </c>
      <c r="G149" s="17">
        <v>0</v>
      </c>
      <c r="H149">
        <v>7093.75</v>
      </c>
    </row>
    <row r="150" spans="1:9" x14ac:dyDescent="0.25">
      <c r="A150" s="9">
        <v>2297</v>
      </c>
      <c r="B150" s="9" t="s">
        <v>85</v>
      </c>
      <c r="D150" s="16">
        <v>0</v>
      </c>
      <c r="E150" s="21">
        <v>5655.1350000000039</v>
      </c>
      <c r="F150" s="21">
        <v>6852.1</v>
      </c>
      <c r="G150" s="21">
        <v>7156.3</v>
      </c>
      <c r="H150">
        <v>7132.9</v>
      </c>
    </row>
    <row r="151" spans="1:9" x14ac:dyDescent="0.25">
      <c r="A151" s="9">
        <v>3209</v>
      </c>
      <c r="B151" s="9" t="s">
        <v>150</v>
      </c>
      <c r="D151" s="16">
        <v>0</v>
      </c>
      <c r="E151" s="19">
        <v>4646.5000000000045</v>
      </c>
      <c r="F151" s="19">
        <v>7222.45</v>
      </c>
      <c r="G151" s="19">
        <v>7266.55</v>
      </c>
      <c r="H151">
        <v>7371.4</v>
      </c>
    </row>
    <row r="152" spans="1:9" x14ac:dyDescent="0.25">
      <c r="A152" s="9">
        <v>3013</v>
      </c>
      <c r="B152" s="9" t="s">
        <v>151</v>
      </c>
      <c r="D152" s="16">
        <v>0</v>
      </c>
      <c r="E152" s="17">
        <v>5014.1399999999958</v>
      </c>
      <c r="F152" s="17">
        <v>6396.25</v>
      </c>
      <c r="G152" s="17">
        <v>6430</v>
      </c>
      <c r="H152">
        <v>6396.25</v>
      </c>
    </row>
    <row r="153" spans="1:9" x14ac:dyDescent="0.25">
      <c r="A153" s="9">
        <v>2081</v>
      </c>
      <c r="B153" s="9" t="s">
        <v>61</v>
      </c>
      <c r="D153" s="16">
        <v>0</v>
      </c>
      <c r="E153" s="17">
        <v>0</v>
      </c>
      <c r="F153" s="17">
        <v>0</v>
      </c>
      <c r="G153" s="17">
        <v>7971.29</v>
      </c>
      <c r="H153">
        <v>10097.5</v>
      </c>
    </row>
    <row r="154" spans="1:9" x14ac:dyDescent="0.25">
      <c r="A154" s="9">
        <v>2041</v>
      </c>
      <c r="B154" s="9" t="s">
        <v>62</v>
      </c>
      <c r="D154" s="16">
        <v>0</v>
      </c>
      <c r="E154" s="17">
        <v>0</v>
      </c>
      <c r="F154" s="17">
        <v>7617.5800000000017</v>
      </c>
      <c r="G154" s="17">
        <v>8353.75</v>
      </c>
      <c r="H154">
        <v>8578.75</v>
      </c>
    </row>
    <row r="155" spans="1:9" x14ac:dyDescent="0.25">
      <c r="A155" s="9">
        <v>2550</v>
      </c>
      <c r="B155" s="9" t="s">
        <v>63</v>
      </c>
      <c r="C155" s="2"/>
      <c r="D155" s="16">
        <v>0</v>
      </c>
      <c r="E155" s="17">
        <v>0</v>
      </c>
      <c r="F155" s="17">
        <v>2015.9000000000015</v>
      </c>
      <c r="G155" s="17">
        <v>5980</v>
      </c>
      <c r="H155" s="2">
        <v>6092.5</v>
      </c>
      <c r="I155" s="2"/>
    </row>
    <row r="156" spans="1:9" x14ac:dyDescent="0.25">
      <c r="A156" s="9">
        <v>3225</v>
      </c>
      <c r="B156" s="9" t="s">
        <v>152</v>
      </c>
      <c r="D156" s="16">
        <v>0</v>
      </c>
      <c r="E156" s="17">
        <v>0</v>
      </c>
      <c r="F156" s="17">
        <v>1200.1099999999997</v>
      </c>
      <c r="G156" s="17">
        <v>6295</v>
      </c>
      <c r="H156">
        <v>6261.25</v>
      </c>
    </row>
    <row r="157" spans="1:9" x14ac:dyDescent="0.25">
      <c r="A157" s="9" t="s">
        <v>211</v>
      </c>
      <c r="B157" s="9" t="s">
        <v>212</v>
      </c>
      <c r="D157" s="16">
        <v>0</v>
      </c>
      <c r="E157" s="19">
        <v>9350.81</v>
      </c>
      <c r="F157" s="19">
        <v>12893.75</v>
      </c>
      <c r="G157" s="19">
        <v>12595.63</v>
      </c>
      <c r="H157">
        <v>8556.25</v>
      </c>
    </row>
    <row r="158" spans="1:9" x14ac:dyDescent="0.25">
      <c r="A158" s="9">
        <v>1000</v>
      </c>
      <c r="B158" s="9" t="s">
        <v>153</v>
      </c>
      <c r="D158" s="16">
        <v>0</v>
      </c>
      <c r="E158" s="17">
        <v>724.88000000000284</v>
      </c>
      <c r="F158" s="17">
        <v>5158.3</v>
      </c>
      <c r="G158" s="17">
        <v>5117.8</v>
      </c>
      <c r="H158">
        <v>4980.1000000000004</v>
      </c>
    </row>
    <row r="159" spans="1:9" x14ac:dyDescent="0.25">
      <c r="A159" s="9">
        <v>2050</v>
      </c>
      <c r="B159" s="9" t="s">
        <v>103</v>
      </c>
      <c r="D159" s="16">
        <v>0</v>
      </c>
      <c r="E159" s="17">
        <v>1887.3799999999974</v>
      </c>
      <c r="F159" s="17">
        <v>5890</v>
      </c>
      <c r="G159" s="23">
        <v>6036.25</v>
      </c>
      <c r="H159">
        <v>6103.75</v>
      </c>
    </row>
    <row r="160" spans="1:9" x14ac:dyDescent="0.25">
      <c r="A160" s="9">
        <v>5248</v>
      </c>
      <c r="B160" s="9" t="s">
        <v>64</v>
      </c>
      <c r="D160" s="16">
        <v>0</v>
      </c>
      <c r="E160" s="21">
        <v>0</v>
      </c>
      <c r="F160" s="21">
        <v>6664.2799999999916</v>
      </c>
      <c r="G160" s="21">
        <v>6846.25</v>
      </c>
      <c r="H160">
        <v>6925</v>
      </c>
    </row>
    <row r="161" spans="1:8" x14ac:dyDescent="0.25">
      <c r="A161" s="9">
        <v>5269</v>
      </c>
      <c r="B161" s="9" t="s">
        <v>154</v>
      </c>
      <c r="D161" s="20">
        <v>0</v>
      </c>
      <c r="E161" s="19">
        <v>0</v>
      </c>
      <c r="F161" s="19">
        <v>0</v>
      </c>
      <c r="G161" s="19">
        <v>9305.5</v>
      </c>
      <c r="H161">
        <v>9285.25</v>
      </c>
    </row>
    <row r="162" spans="1:8" x14ac:dyDescent="0.25">
      <c r="A162" s="9">
        <v>2630</v>
      </c>
      <c r="B162" s="9" t="s">
        <v>155</v>
      </c>
      <c r="D162" s="16">
        <v>0</v>
      </c>
      <c r="E162" s="21">
        <v>0</v>
      </c>
      <c r="F162" s="21">
        <v>6407.5</v>
      </c>
      <c r="G162" s="21">
        <v>6295</v>
      </c>
      <c r="H162">
        <v>6160</v>
      </c>
    </row>
    <row r="163" spans="1:8" x14ac:dyDescent="0.25">
      <c r="A163" s="9">
        <v>2210</v>
      </c>
      <c r="B163" s="9" t="s">
        <v>65</v>
      </c>
      <c r="D163" s="16">
        <v>0</v>
      </c>
      <c r="E163" s="19">
        <v>22.499999999998181</v>
      </c>
      <c r="F163" s="19">
        <v>7453.75</v>
      </c>
      <c r="G163" s="19">
        <v>7566.25</v>
      </c>
      <c r="H163">
        <v>7611.25</v>
      </c>
    </row>
    <row r="164" spans="1:8" x14ac:dyDescent="0.25">
      <c r="A164" s="9">
        <v>5270</v>
      </c>
      <c r="B164" s="9" t="s">
        <v>156</v>
      </c>
      <c r="D164" s="16">
        <v>0</v>
      </c>
      <c r="E164" s="17">
        <v>0</v>
      </c>
      <c r="F164" s="17">
        <v>0</v>
      </c>
      <c r="G164" s="17">
        <v>2311.3499999999985</v>
      </c>
      <c r="H164">
        <v>6587.5</v>
      </c>
    </row>
    <row r="165" spans="1:8" x14ac:dyDescent="0.25">
      <c r="A165" s="9">
        <v>2261</v>
      </c>
      <c r="B165" s="9" t="s">
        <v>104</v>
      </c>
      <c r="D165" s="16">
        <v>0</v>
      </c>
      <c r="E165" s="17">
        <v>24.020000000002256</v>
      </c>
      <c r="F165" s="17">
        <v>5193.3999999999996</v>
      </c>
      <c r="G165" s="17">
        <v>5192.5</v>
      </c>
      <c r="H165">
        <v>5221.75</v>
      </c>
    </row>
    <row r="166" spans="1:8" x14ac:dyDescent="0.25">
      <c r="A166" s="9">
        <v>5260</v>
      </c>
      <c r="B166" s="9" t="s">
        <v>66</v>
      </c>
      <c r="D166" s="20">
        <v>0</v>
      </c>
      <c r="E166" s="17">
        <v>0</v>
      </c>
      <c r="F166" s="17">
        <v>300.56999999999789</v>
      </c>
      <c r="G166" s="17">
        <v>6193.75</v>
      </c>
      <c r="H166">
        <v>6205</v>
      </c>
    </row>
    <row r="167" spans="1:8" x14ac:dyDescent="0.25">
      <c r="A167" s="9">
        <v>2919</v>
      </c>
      <c r="B167" s="9" t="s">
        <v>67</v>
      </c>
      <c r="D167" s="16">
        <v>0</v>
      </c>
      <c r="E167" s="19">
        <v>28.399999999997817</v>
      </c>
      <c r="F167" s="19">
        <v>6947.5</v>
      </c>
      <c r="G167" s="19">
        <v>7521.25</v>
      </c>
      <c r="H167">
        <v>7881.25</v>
      </c>
    </row>
    <row r="168" spans="1:8" x14ac:dyDescent="0.25">
      <c r="A168" s="9">
        <v>2649</v>
      </c>
      <c r="B168" s="9" t="s">
        <v>68</v>
      </c>
      <c r="D168" s="16">
        <v>0</v>
      </c>
      <c r="E168" s="21">
        <v>1265.6899999999951</v>
      </c>
      <c r="F168" s="21">
        <v>8657.5</v>
      </c>
      <c r="G168" s="21">
        <v>8725</v>
      </c>
      <c r="H168">
        <v>8905</v>
      </c>
    </row>
    <row r="169" spans="1:8" x14ac:dyDescent="0.25">
      <c r="A169" s="9">
        <v>2624</v>
      </c>
      <c r="B169" s="9" t="s">
        <v>69</v>
      </c>
      <c r="D169" s="16">
        <v>0</v>
      </c>
      <c r="E169" s="19">
        <v>0</v>
      </c>
      <c r="F169" s="19">
        <v>0</v>
      </c>
      <c r="G169" s="19">
        <v>936.68999999999869</v>
      </c>
      <c r="H169">
        <v>5912.5</v>
      </c>
    </row>
    <row r="170" spans="1:8" x14ac:dyDescent="0.25">
      <c r="A170" s="9">
        <v>2879</v>
      </c>
      <c r="B170" s="11" t="s">
        <v>70</v>
      </c>
      <c r="D170" s="16">
        <v>0</v>
      </c>
      <c r="E170" s="19">
        <v>0</v>
      </c>
      <c r="F170" s="19">
        <v>0</v>
      </c>
      <c r="G170" s="19">
        <v>-5.0000000046566129E-3</v>
      </c>
      <c r="H170">
        <v>10907.5</v>
      </c>
    </row>
    <row r="171" spans="1:8" x14ac:dyDescent="0.25">
      <c r="A171" s="9">
        <v>3212</v>
      </c>
      <c r="B171" s="9" t="s">
        <v>157</v>
      </c>
      <c r="D171" s="16">
        <v>0</v>
      </c>
      <c r="E171" s="19">
        <v>0</v>
      </c>
      <c r="F171" s="19">
        <v>0</v>
      </c>
      <c r="G171" s="19">
        <v>1784.4899999999989</v>
      </c>
      <c r="H171">
        <v>4630</v>
      </c>
    </row>
    <row r="172" spans="1:8" x14ac:dyDescent="0.25">
      <c r="A172" s="9">
        <v>2767</v>
      </c>
      <c r="B172" s="9" t="s">
        <v>213</v>
      </c>
      <c r="D172" s="16">
        <v>0</v>
      </c>
      <c r="E172" s="19">
        <v>0</v>
      </c>
      <c r="F172" s="19">
        <v>10299.350000000002</v>
      </c>
      <c r="G172" s="19">
        <v>10570</v>
      </c>
      <c r="H172">
        <v>10401.25</v>
      </c>
    </row>
    <row r="173" spans="1:8" x14ac:dyDescent="0.25">
      <c r="A173" s="9">
        <v>3213</v>
      </c>
      <c r="B173" s="9" t="s">
        <v>158</v>
      </c>
      <c r="D173" s="16">
        <v>0</v>
      </c>
      <c r="E173" s="19">
        <v>0</v>
      </c>
      <c r="F173" s="19">
        <v>581.24999999999818</v>
      </c>
      <c r="G173" s="19">
        <v>5125</v>
      </c>
      <c r="H173">
        <v>5170</v>
      </c>
    </row>
    <row r="174" spans="1:8" x14ac:dyDescent="0.25">
      <c r="A174" s="9">
        <v>2271</v>
      </c>
      <c r="B174" s="9" t="s">
        <v>94</v>
      </c>
      <c r="D174" s="16">
        <v>0</v>
      </c>
      <c r="E174" s="19">
        <v>0</v>
      </c>
      <c r="F174" s="19">
        <v>3389.5</v>
      </c>
      <c r="G174" s="19">
        <v>9895</v>
      </c>
      <c r="H174">
        <v>9748.75</v>
      </c>
    </row>
    <row r="175" spans="1:8" x14ac:dyDescent="0.25">
      <c r="A175" s="9">
        <v>2918</v>
      </c>
      <c r="B175" s="9" t="s">
        <v>159</v>
      </c>
      <c r="D175" s="16">
        <v>0</v>
      </c>
      <c r="E175" s="27">
        <v>0</v>
      </c>
      <c r="F175" s="27">
        <v>6407.4999999999964</v>
      </c>
      <c r="G175" s="27">
        <v>6407.5</v>
      </c>
      <c r="H175">
        <v>6407.5</v>
      </c>
    </row>
    <row r="176" spans="1:8" x14ac:dyDescent="0.25">
      <c r="A176" s="9">
        <v>2051</v>
      </c>
      <c r="B176" s="9" t="s">
        <v>71</v>
      </c>
      <c r="D176" s="16">
        <v>0</v>
      </c>
      <c r="E176" s="19">
        <v>2497.9199999999983</v>
      </c>
      <c r="F176" s="19">
        <v>5305</v>
      </c>
      <c r="G176" s="19">
        <v>5316.25</v>
      </c>
      <c r="H176">
        <v>5305</v>
      </c>
    </row>
    <row r="177" spans="1:9" x14ac:dyDescent="0.25">
      <c r="A177" s="9">
        <v>1001</v>
      </c>
      <c r="B177" s="9" t="s">
        <v>105</v>
      </c>
      <c r="D177" s="16">
        <v>0</v>
      </c>
      <c r="E177" s="19">
        <v>0</v>
      </c>
      <c r="F177" s="19">
        <v>4576.4900000000007</v>
      </c>
      <c r="G177" s="19">
        <v>4825.3</v>
      </c>
      <c r="H177">
        <v>4603.45</v>
      </c>
    </row>
    <row r="178" spans="1:9" x14ac:dyDescent="0.25">
      <c r="A178" s="9">
        <v>3235</v>
      </c>
      <c r="B178" s="9" t="s">
        <v>214</v>
      </c>
      <c r="D178" s="16">
        <v>0</v>
      </c>
      <c r="E178" s="19">
        <v>0</v>
      </c>
      <c r="F178" s="19">
        <v>894.09999999999854</v>
      </c>
      <c r="G178" s="19">
        <v>5271.25</v>
      </c>
      <c r="H178">
        <v>5282.5</v>
      </c>
    </row>
    <row r="179" spans="1:9" x14ac:dyDescent="0.25">
      <c r="A179" s="9">
        <v>2619</v>
      </c>
      <c r="B179" s="9" t="s">
        <v>215</v>
      </c>
      <c r="D179" s="16">
        <v>12211.25</v>
      </c>
      <c r="E179" s="19">
        <v>6002.5</v>
      </c>
      <c r="F179" s="19">
        <v>5968.75</v>
      </c>
      <c r="G179" s="19">
        <v>5980</v>
      </c>
      <c r="H179">
        <v>5946.25</v>
      </c>
    </row>
    <row r="180" spans="1:9" x14ac:dyDescent="0.25">
      <c r="A180" s="8">
        <v>2950</v>
      </c>
      <c r="B180" s="9" t="s">
        <v>216</v>
      </c>
      <c r="D180" s="16">
        <v>0</v>
      </c>
      <c r="E180" s="19">
        <v>5680</v>
      </c>
      <c r="F180" s="19">
        <v>6700</v>
      </c>
      <c r="G180" s="19">
        <v>6688.75</v>
      </c>
      <c r="H180">
        <v>6711.25</v>
      </c>
    </row>
    <row r="181" spans="1:9" x14ac:dyDescent="0.25">
      <c r="A181" s="8" t="s">
        <v>217</v>
      </c>
      <c r="B181" s="9" t="s">
        <v>218</v>
      </c>
      <c r="D181" s="16"/>
      <c r="E181" s="19"/>
      <c r="F181" s="19"/>
      <c r="G181" s="19"/>
      <c r="I181" s="27"/>
    </row>
    <row r="182" spans="1:9" x14ac:dyDescent="0.25">
      <c r="A182" s="8"/>
      <c r="B182" s="9"/>
      <c r="D182" s="16">
        <v>60406.959999999977</v>
      </c>
      <c r="E182" s="19">
        <v>207299.72999999992</v>
      </c>
      <c r="F182" s="19">
        <v>583324.50499999989</v>
      </c>
      <c r="G182" s="19">
        <v>1059605.9350000001</v>
      </c>
      <c r="H182">
        <v>1312653.9399999997</v>
      </c>
      <c r="I182" s="27"/>
    </row>
    <row r="183" spans="1:9" x14ac:dyDescent="0.25">
      <c r="A183" s="8"/>
      <c r="B183" s="9"/>
      <c r="D183" s="16"/>
      <c r="E183" s="19"/>
      <c r="F183" s="19"/>
      <c r="G183" s="19"/>
      <c r="I183" s="27"/>
    </row>
    <row r="184" spans="1:9" x14ac:dyDescent="0.25">
      <c r="A184" s="8"/>
      <c r="B184" s="9"/>
      <c r="D184" s="16"/>
      <c r="E184" s="21"/>
      <c r="F184" s="21"/>
      <c r="G184" s="21"/>
      <c r="I184" s="27"/>
    </row>
    <row r="185" spans="1:9" x14ac:dyDescent="0.25">
      <c r="A185" s="8"/>
      <c r="B185" s="11"/>
      <c r="D185" s="16"/>
      <c r="E185" s="19"/>
      <c r="F185" s="19"/>
      <c r="G185" s="19"/>
      <c r="I185" s="27"/>
    </row>
    <row r="186" spans="1:9" x14ac:dyDescent="0.25">
      <c r="A186" s="8"/>
      <c r="B186" s="9"/>
      <c r="D186" s="16"/>
      <c r="E186" s="19"/>
      <c r="F186" s="19"/>
      <c r="G186" s="19"/>
      <c r="I186" s="27"/>
    </row>
    <row r="187" spans="1:9" x14ac:dyDescent="0.25">
      <c r="A187" s="8"/>
      <c r="B187" s="9"/>
      <c r="D187" s="16"/>
      <c r="E187" s="21"/>
      <c r="F187" s="21"/>
      <c r="G187" s="21"/>
      <c r="I187" s="27"/>
    </row>
    <row r="188" spans="1:9" x14ac:dyDescent="0.25">
      <c r="A188" s="8"/>
      <c r="B188" s="9"/>
      <c r="D188" s="16"/>
      <c r="E188" s="19"/>
      <c r="F188" s="19"/>
      <c r="G188" s="19"/>
      <c r="I188" s="27"/>
    </row>
    <row r="189" spans="1:9" x14ac:dyDescent="0.25">
      <c r="A189" s="9"/>
      <c r="B189" s="9"/>
      <c r="D189" s="16"/>
      <c r="E189" s="19"/>
      <c r="F189" s="28"/>
      <c r="G189" s="19"/>
      <c r="I189" s="27"/>
    </row>
    <row r="190" spans="1:9" x14ac:dyDescent="0.25">
      <c r="A190" s="10"/>
      <c r="B190" s="12"/>
      <c r="D190" s="16"/>
      <c r="E190" s="19"/>
      <c r="F190" s="19"/>
      <c r="G190" s="19"/>
      <c r="I190" s="27"/>
    </row>
    <row r="191" spans="1:9" x14ac:dyDescent="0.25">
      <c r="A191" s="9"/>
      <c r="B191" s="9"/>
      <c r="D191" s="16"/>
      <c r="E191" s="19"/>
      <c r="F191" s="19"/>
      <c r="G191" s="19"/>
      <c r="I191" s="27"/>
    </row>
    <row r="192" spans="1:9" x14ac:dyDescent="0.25">
      <c r="A192" s="9"/>
      <c r="B192" s="9"/>
      <c r="D192" s="25"/>
      <c r="E192" s="21"/>
      <c r="F192" s="21"/>
      <c r="G192" s="21"/>
      <c r="I192" s="27"/>
    </row>
    <row r="193" spans="1:12" x14ac:dyDescent="0.25">
      <c r="A193" s="9"/>
      <c r="B193" s="9"/>
      <c r="D193" s="16"/>
      <c r="E193" s="19"/>
      <c r="F193" s="17"/>
      <c r="G193" s="19"/>
      <c r="I193" s="27"/>
    </row>
    <row r="194" spans="1:12" x14ac:dyDescent="0.25">
      <c r="D194" s="7"/>
      <c r="E194" s="7"/>
      <c r="F194" s="7"/>
      <c r="G194" s="7"/>
      <c r="I194" s="7"/>
    </row>
    <row r="195" spans="1:12" x14ac:dyDescent="0.25">
      <c r="D195" s="6"/>
      <c r="E195" s="6"/>
      <c r="F195" s="5"/>
      <c r="G195" s="6"/>
      <c r="H195">
        <v>0</v>
      </c>
      <c r="I195" s="2"/>
    </row>
    <row r="196" spans="1:12" x14ac:dyDescent="0.25">
      <c r="D196" s="2">
        <v>0</v>
      </c>
      <c r="E196" s="2">
        <v>0</v>
      </c>
      <c r="F196" s="2">
        <v>0</v>
      </c>
      <c r="G196" s="2">
        <v>0</v>
      </c>
      <c r="H196">
        <v>0</v>
      </c>
      <c r="I196" s="2">
        <v>0</v>
      </c>
      <c r="K196" s="6"/>
    </row>
    <row r="197" spans="1:12" x14ac:dyDescent="0.25">
      <c r="D197" s="2">
        <v>0</v>
      </c>
      <c r="E197" s="2">
        <v>0</v>
      </c>
      <c r="F197" s="2">
        <v>0</v>
      </c>
      <c r="G197" s="2">
        <v>0</v>
      </c>
      <c r="H197">
        <v>0</v>
      </c>
      <c r="I197" s="2">
        <v>0</v>
      </c>
    </row>
    <row r="198" spans="1:12" x14ac:dyDescent="0.25">
      <c r="D198" s="2">
        <v>0</v>
      </c>
      <c r="E198" s="2">
        <v>0</v>
      </c>
      <c r="F198" s="2">
        <v>0</v>
      </c>
      <c r="G198" s="2">
        <v>0</v>
      </c>
      <c r="H198">
        <v>0</v>
      </c>
      <c r="I198" s="2">
        <v>0</v>
      </c>
    </row>
    <row r="199" spans="1:12" x14ac:dyDescent="0.25">
      <c r="D199" s="2">
        <v>0</v>
      </c>
      <c r="E199" s="2">
        <v>0</v>
      </c>
      <c r="F199" s="2">
        <v>0</v>
      </c>
      <c r="G199" s="2">
        <v>0</v>
      </c>
      <c r="H199">
        <v>0</v>
      </c>
      <c r="I199" s="2">
        <v>0</v>
      </c>
      <c r="L199" s="6"/>
    </row>
    <row r="200" spans="1:12" x14ac:dyDescent="0.25">
      <c r="A200">
        <v>0</v>
      </c>
      <c r="B200">
        <v>0</v>
      </c>
      <c r="D200" s="2">
        <v>0</v>
      </c>
      <c r="E200" s="2">
        <v>0</v>
      </c>
      <c r="F200" s="2">
        <v>0</v>
      </c>
      <c r="G200" s="2">
        <v>0</v>
      </c>
      <c r="H200">
        <v>0</v>
      </c>
      <c r="I200" s="2"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>
        <v>0</v>
      </c>
      <c r="I201" s="2">
        <v>0</v>
      </c>
    </row>
    <row r="202" spans="1:12" x14ac:dyDescent="0.25">
      <c r="D202" s="2">
        <v>0</v>
      </c>
      <c r="E202" s="2">
        <v>0</v>
      </c>
      <c r="F202" s="2">
        <v>0</v>
      </c>
      <c r="G202" s="2">
        <v>0</v>
      </c>
      <c r="H202">
        <v>0</v>
      </c>
      <c r="I202" s="2">
        <v>0</v>
      </c>
    </row>
    <row r="203" spans="1:12" x14ac:dyDescent="0.25">
      <c r="D203" s="2">
        <v>0</v>
      </c>
      <c r="E203" s="2">
        <v>0</v>
      </c>
      <c r="F203" s="2">
        <v>0</v>
      </c>
      <c r="G203" s="2">
        <v>0</v>
      </c>
      <c r="H203">
        <v>0</v>
      </c>
      <c r="I203" s="2">
        <v>0</v>
      </c>
    </row>
    <row r="204" spans="1:12" x14ac:dyDescent="0.25">
      <c r="D204" s="2">
        <v>0</v>
      </c>
      <c r="E204" s="2">
        <v>0</v>
      </c>
      <c r="F204" s="2">
        <v>0</v>
      </c>
      <c r="G204" s="2">
        <v>0</v>
      </c>
      <c r="H204">
        <v>0</v>
      </c>
      <c r="I204" s="2">
        <v>0</v>
      </c>
    </row>
    <row r="205" spans="1:12" x14ac:dyDescent="0.25">
      <c r="D205" s="2">
        <v>0</v>
      </c>
      <c r="E205" s="2">
        <v>0</v>
      </c>
      <c r="F205" s="2">
        <v>0</v>
      </c>
      <c r="G205" s="2">
        <v>0</v>
      </c>
      <c r="H205">
        <v>0</v>
      </c>
      <c r="I205" s="2">
        <v>0</v>
      </c>
    </row>
    <row r="206" spans="1:12" x14ac:dyDescent="0.25">
      <c r="A206">
        <v>0</v>
      </c>
      <c r="D206" s="2">
        <v>0</v>
      </c>
      <c r="E206" s="2">
        <v>0</v>
      </c>
      <c r="F206" s="2">
        <v>0</v>
      </c>
      <c r="G206" s="2">
        <v>0</v>
      </c>
      <c r="H206">
        <v>0</v>
      </c>
      <c r="I206" s="2">
        <v>0</v>
      </c>
    </row>
    <row r="207" spans="1:12" x14ac:dyDescent="0.25">
      <c r="D207" s="2">
        <v>0</v>
      </c>
      <c r="E207" s="2">
        <v>0</v>
      </c>
      <c r="F207" s="2">
        <v>0</v>
      </c>
      <c r="G207" s="2">
        <v>0</v>
      </c>
      <c r="H207">
        <v>0</v>
      </c>
      <c r="I207" s="2">
        <v>0</v>
      </c>
    </row>
    <row r="208" spans="1:12" x14ac:dyDescent="0.25">
      <c r="D208" s="2">
        <v>0</v>
      </c>
      <c r="E208" s="2">
        <v>0</v>
      </c>
      <c r="F208" s="2">
        <v>0</v>
      </c>
      <c r="G208" s="2">
        <v>0</v>
      </c>
      <c r="H208">
        <v>0</v>
      </c>
      <c r="I208" s="2">
        <v>0</v>
      </c>
    </row>
    <row r="209" spans="4:9" x14ac:dyDescent="0.25">
      <c r="D209" s="2">
        <v>0</v>
      </c>
      <c r="E209" s="2">
        <v>0</v>
      </c>
      <c r="F209" s="2">
        <v>0</v>
      </c>
      <c r="G209" s="2">
        <v>0</v>
      </c>
      <c r="H209">
        <v>0</v>
      </c>
      <c r="I209" s="2">
        <v>0</v>
      </c>
    </row>
    <row r="210" spans="4:9" x14ac:dyDescent="0.25">
      <c r="D210" s="2">
        <v>0</v>
      </c>
      <c r="E210" s="2">
        <v>0</v>
      </c>
      <c r="F210" s="2">
        <v>0</v>
      </c>
      <c r="G210" s="2">
        <v>0</v>
      </c>
      <c r="H210">
        <v>0</v>
      </c>
      <c r="I210" s="2">
        <v>0</v>
      </c>
    </row>
    <row r="211" spans="4:9" x14ac:dyDescent="0.25">
      <c r="D211" s="2">
        <v>0</v>
      </c>
      <c r="E211" s="2">
        <v>0</v>
      </c>
      <c r="F211" s="2">
        <v>0</v>
      </c>
      <c r="G211" s="2">
        <v>0</v>
      </c>
      <c r="H211">
        <v>0</v>
      </c>
      <c r="I211" s="2">
        <v>0</v>
      </c>
    </row>
    <row r="212" spans="4:9" x14ac:dyDescent="0.25">
      <c r="D212" s="2">
        <v>0</v>
      </c>
      <c r="E212" s="2">
        <v>0</v>
      </c>
      <c r="F212" s="2">
        <v>0</v>
      </c>
      <c r="G212" s="2">
        <v>0</v>
      </c>
      <c r="H212">
        <v>0</v>
      </c>
      <c r="I212" s="2">
        <v>0</v>
      </c>
    </row>
    <row r="213" spans="4:9" x14ac:dyDescent="0.25">
      <c r="D213" s="2">
        <v>0</v>
      </c>
      <c r="E213" s="2">
        <v>0</v>
      </c>
      <c r="F213" s="2">
        <v>0</v>
      </c>
      <c r="G213" s="2">
        <v>0</v>
      </c>
      <c r="H213">
        <v>0</v>
      </c>
      <c r="I213" s="2">
        <v>0</v>
      </c>
    </row>
    <row r="214" spans="4:9" x14ac:dyDescent="0.25">
      <c r="D214" s="2"/>
      <c r="E214" s="2"/>
      <c r="F214" s="2"/>
      <c r="G214" s="2"/>
      <c r="H214">
        <v>0</v>
      </c>
      <c r="I214" s="2"/>
    </row>
    <row r="215" spans="4:9" x14ac:dyDescent="0.25">
      <c r="D215" s="2"/>
      <c r="E215" s="2"/>
      <c r="F215" s="2"/>
      <c r="G215" s="2"/>
      <c r="H215">
        <v>0</v>
      </c>
      <c r="I215" s="2"/>
    </row>
    <row r="216" spans="4:9" x14ac:dyDescent="0.25">
      <c r="D216" s="2"/>
      <c r="E216" s="2"/>
      <c r="F216" s="2"/>
      <c r="G216" s="2"/>
      <c r="I216" s="2"/>
    </row>
    <row r="217" spans="4:9" x14ac:dyDescent="0.25">
      <c r="D217" s="2"/>
      <c r="E217" s="2"/>
      <c r="F217" s="2"/>
      <c r="G217" s="2"/>
      <c r="I217" s="2"/>
    </row>
    <row r="218" spans="4:9" x14ac:dyDescent="0.25">
      <c r="D218" s="2"/>
      <c r="E218" s="2"/>
      <c r="F218" s="2"/>
      <c r="G218" s="2"/>
      <c r="I218" s="2"/>
    </row>
    <row r="219" spans="4:9" x14ac:dyDescent="0.25">
      <c r="D219" s="2"/>
      <c r="E219" s="2"/>
      <c r="F219" s="2"/>
      <c r="G219" s="2"/>
      <c r="I219" s="2"/>
    </row>
    <row r="220" spans="4:9" x14ac:dyDescent="0.25">
      <c r="D220" s="2"/>
      <c r="E220" s="2"/>
      <c r="F220" s="2"/>
      <c r="G220" s="2"/>
      <c r="I220" s="2"/>
    </row>
    <row r="221" spans="4:9" x14ac:dyDescent="0.25">
      <c r="D221" s="2"/>
      <c r="E221" s="2"/>
      <c r="F221" s="2"/>
      <c r="G221" s="2"/>
      <c r="I221" s="2"/>
    </row>
    <row r="222" spans="4:9" x14ac:dyDescent="0.25">
      <c r="D222" s="2"/>
      <c r="E222" s="2"/>
      <c r="F222" s="2"/>
      <c r="G222" s="2"/>
      <c r="I222" s="2"/>
    </row>
    <row r="223" spans="4:9" x14ac:dyDescent="0.25">
      <c r="D223" s="2"/>
      <c r="E223" s="2"/>
      <c r="F223" s="2"/>
      <c r="G223" s="2"/>
      <c r="I223" s="2"/>
    </row>
    <row r="224" spans="4:9" x14ac:dyDescent="0.25">
      <c r="D224" s="2"/>
      <c r="E224" s="2"/>
      <c r="F224" s="2"/>
      <c r="G224" s="2"/>
      <c r="I224" s="2"/>
    </row>
    <row r="225" spans="4:9" x14ac:dyDescent="0.25">
      <c r="D225" s="2"/>
      <c r="E225" s="2"/>
      <c r="F225" s="2"/>
      <c r="G225" s="2"/>
      <c r="I225" s="2"/>
    </row>
    <row r="226" spans="4:9" x14ac:dyDescent="0.25">
      <c r="D226" s="2"/>
      <c r="E226" s="2"/>
      <c r="F226" s="2"/>
      <c r="G226" s="2"/>
      <c r="I226" s="2"/>
    </row>
    <row r="227" spans="4:9" x14ac:dyDescent="0.25">
      <c r="D227" s="2"/>
      <c r="E227" s="2"/>
      <c r="F227" s="2"/>
      <c r="G227" s="2"/>
      <c r="I227" s="2"/>
    </row>
    <row r="228" spans="4:9" x14ac:dyDescent="0.25">
      <c r="D228" s="2"/>
      <c r="E228" s="2"/>
      <c r="F228" s="2"/>
      <c r="G228" s="2"/>
      <c r="I228" s="2"/>
    </row>
    <row r="229" spans="4:9" x14ac:dyDescent="0.25">
      <c r="D229" s="2"/>
      <c r="E229" s="2"/>
      <c r="F229" s="2"/>
      <c r="G229" s="2"/>
      <c r="I229" s="2"/>
    </row>
    <row r="230" spans="4:9" x14ac:dyDescent="0.25">
      <c r="D230" s="2"/>
      <c r="E230" s="2"/>
      <c r="F230" s="2"/>
      <c r="G230" s="2"/>
      <c r="I230" s="2"/>
    </row>
    <row r="231" spans="4:9" x14ac:dyDescent="0.25">
      <c r="D231" s="2"/>
      <c r="E231" s="2"/>
      <c r="F231" s="2"/>
      <c r="G231" s="2"/>
      <c r="I231" s="2"/>
    </row>
    <row r="232" spans="4:9" x14ac:dyDescent="0.25">
      <c r="D232" s="2"/>
      <c r="E232" s="2"/>
      <c r="F232" s="2"/>
      <c r="G232" s="2"/>
      <c r="I232" s="2"/>
    </row>
    <row r="233" spans="4:9" x14ac:dyDescent="0.25">
      <c r="D233" s="2"/>
      <c r="E233" s="2"/>
      <c r="F233" s="2"/>
      <c r="G233" s="2"/>
      <c r="I233" s="2"/>
    </row>
    <row r="234" spans="4:9" x14ac:dyDescent="0.25">
      <c r="D234" s="2"/>
      <c r="E234" s="2"/>
      <c r="F234" s="2"/>
      <c r="G234" s="2"/>
      <c r="I234" s="2"/>
    </row>
    <row r="235" spans="4:9" x14ac:dyDescent="0.25">
      <c r="D235" s="2"/>
      <c r="E235" s="2"/>
      <c r="F235" s="2"/>
      <c r="G235" s="2"/>
      <c r="I235" s="2"/>
    </row>
    <row r="236" spans="4:9" x14ac:dyDescent="0.25">
      <c r="D236" s="2"/>
      <c r="E236" s="2"/>
      <c r="F236" s="2"/>
      <c r="G236" s="2"/>
      <c r="I236" s="2"/>
    </row>
    <row r="237" spans="4:9" x14ac:dyDescent="0.25">
      <c r="D237" s="2"/>
      <c r="E237" s="2"/>
      <c r="F237" s="2"/>
      <c r="G237" s="2"/>
      <c r="I237" s="2"/>
    </row>
    <row r="238" spans="4:9" x14ac:dyDescent="0.25">
      <c r="D238" s="2"/>
      <c r="E238" s="2"/>
      <c r="F238" s="2"/>
      <c r="G238" s="2"/>
      <c r="I238" s="2"/>
    </row>
    <row r="239" spans="4:9" x14ac:dyDescent="0.25">
      <c r="D239" s="2"/>
      <c r="E239" s="2"/>
      <c r="F239" s="2"/>
      <c r="G239" s="2"/>
      <c r="I239" s="2"/>
    </row>
    <row r="240" spans="4:9" x14ac:dyDescent="0.25">
      <c r="D240" s="2"/>
      <c r="E240" s="2"/>
      <c r="F240" s="2"/>
      <c r="G240" s="2"/>
      <c r="I240" s="2"/>
    </row>
    <row r="241" spans="4:9" x14ac:dyDescent="0.25">
      <c r="D241" s="2"/>
      <c r="E241" s="2"/>
      <c r="F241" s="2"/>
      <c r="G241" s="2"/>
      <c r="I241" s="2"/>
    </row>
    <row r="242" spans="4:9" x14ac:dyDescent="0.25">
      <c r="D242" s="2"/>
      <c r="E242" s="2"/>
      <c r="F242" s="2"/>
      <c r="G242" s="2"/>
      <c r="I242" s="2"/>
    </row>
    <row r="243" spans="4:9" x14ac:dyDescent="0.25">
      <c r="D243" s="2"/>
      <c r="E243" s="2"/>
      <c r="F243" s="2"/>
      <c r="G243" s="2"/>
      <c r="I243" s="2"/>
    </row>
    <row r="244" spans="4:9" x14ac:dyDescent="0.25">
      <c r="D244" s="2"/>
      <c r="E244" s="2"/>
      <c r="F244" s="2"/>
      <c r="G244" s="2"/>
      <c r="I244" s="2"/>
    </row>
    <row r="245" spans="4:9" x14ac:dyDescent="0.25">
      <c r="D245" s="2"/>
      <c r="E245" s="2"/>
      <c r="F245" s="2"/>
      <c r="G245" s="2"/>
      <c r="I245" s="2"/>
    </row>
    <row r="246" spans="4:9" x14ac:dyDescent="0.25">
      <c r="D246" s="2"/>
      <c r="E246" s="2"/>
      <c r="F246" s="2"/>
      <c r="G246" s="2"/>
      <c r="I246" s="2"/>
    </row>
    <row r="247" spans="4:9" x14ac:dyDescent="0.25">
      <c r="D247" s="2"/>
      <c r="E247" s="2"/>
      <c r="F247" s="2"/>
      <c r="G247" s="2"/>
      <c r="I247" s="2"/>
    </row>
    <row r="248" spans="4:9" x14ac:dyDescent="0.25">
      <c r="D248" s="2"/>
      <c r="E248" s="2"/>
      <c r="F248" s="2"/>
      <c r="G248" s="2"/>
      <c r="I248" s="2"/>
    </row>
    <row r="249" spans="4:9" x14ac:dyDescent="0.25">
      <c r="D249" s="2"/>
      <c r="E249" s="2"/>
      <c r="F249" s="2"/>
      <c r="G249" s="2"/>
      <c r="I249" s="2"/>
    </row>
    <row r="250" spans="4:9" x14ac:dyDescent="0.25">
      <c r="D250" s="2"/>
      <c r="E250" s="2"/>
      <c r="F250" s="2"/>
      <c r="G250" s="2"/>
      <c r="I250" s="2"/>
    </row>
    <row r="251" spans="4:9" x14ac:dyDescent="0.25">
      <c r="D251" s="2"/>
      <c r="E251" s="2"/>
      <c r="F251" s="2"/>
      <c r="G251" s="2"/>
      <c r="I251" s="2"/>
    </row>
    <row r="252" spans="4:9" x14ac:dyDescent="0.25">
      <c r="D252" s="2"/>
      <c r="E252" s="2"/>
      <c r="F252" s="2"/>
      <c r="G252" s="2"/>
      <c r="I252" s="2"/>
    </row>
    <row r="253" spans="4:9" x14ac:dyDescent="0.25">
      <c r="D253" s="2"/>
      <c r="E253" s="2"/>
      <c r="F253" s="2"/>
      <c r="G253" s="2"/>
      <c r="I253" s="2"/>
    </row>
    <row r="254" spans="4:9" x14ac:dyDescent="0.25">
      <c r="D254" s="2"/>
      <c r="E254" s="2"/>
      <c r="F254" s="2"/>
      <c r="G254" s="2"/>
      <c r="I254" s="2"/>
    </row>
    <row r="255" spans="4:9" x14ac:dyDescent="0.25">
      <c r="D255" s="2"/>
      <c r="E255" s="2"/>
      <c r="F255" s="2"/>
      <c r="G255" s="2"/>
      <c r="I255" s="2"/>
    </row>
    <row r="256" spans="4:9" x14ac:dyDescent="0.25">
      <c r="D256" s="2"/>
      <c r="E256" s="2"/>
      <c r="F256" s="2"/>
      <c r="G256" s="2"/>
      <c r="I256" s="2"/>
    </row>
    <row r="257" spans="2:9" x14ac:dyDescent="0.25">
      <c r="D257" s="2"/>
      <c r="E257" s="2"/>
      <c r="F257" s="2"/>
      <c r="G257" s="2"/>
      <c r="I257" s="2"/>
    </row>
    <row r="258" spans="2:9" x14ac:dyDescent="0.25">
      <c r="D258" s="2"/>
      <c r="E258" s="2"/>
      <c r="F258" s="2"/>
      <c r="G258" s="2"/>
      <c r="I258" s="2"/>
    </row>
    <row r="259" spans="2:9" x14ac:dyDescent="0.25">
      <c r="D259" s="2"/>
      <c r="E259" s="2"/>
      <c r="F259" s="2"/>
      <c r="G259" s="2"/>
      <c r="I259" s="2"/>
    </row>
    <row r="260" spans="2:9" x14ac:dyDescent="0.25">
      <c r="D260" s="2"/>
      <c r="E260" s="2"/>
      <c r="F260" s="2"/>
      <c r="G260" s="2"/>
      <c r="I260" s="2"/>
    </row>
    <row r="263" spans="2:9" x14ac:dyDescent="0.25">
      <c r="D263" s="2"/>
      <c r="E263" s="2"/>
      <c r="F263" s="2"/>
      <c r="G263" s="2"/>
      <c r="I263" s="2"/>
    </row>
    <row r="264" spans="2:9" x14ac:dyDescent="0.25">
      <c r="D264" s="2"/>
      <c r="E264" s="2"/>
      <c r="F264" s="2"/>
      <c r="G264" s="2"/>
      <c r="I264" s="2"/>
    </row>
    <row r="265" spans="2:9" x14ac:dyDescent="0.25">
      <c r="D265" s="2"/>
      <c r="E265" s="2"/>
      <c r="F265" s="2"/>
      <c r="G265" s="2"/>
      <c r="I265" s="2"/>
    </row>
    <row r="266" spans="2:9" x14ac:dyDescent="0.25">
      <c r="D266" s="2"/>
      <c r="E266" s="2"/>
      <c r="F266" s="2"/>
      <c r="G266" s="2"/>
      <c r="I266" s="2"/>
    </row>
    <row r="267" spans="2:9" x14ac:dyDescent="0.25">
      <c r="D267" s="2"/>
      <c r="E267" s="2"/>
      <c r="F267" s="2"/>
      <c r="G267" s="2"/>
      <c r="I267" s="2"/>
    </row>
    <row r="268" spans="2:9" x14ac:dyDescent="0.25">
      <c r="B268" t="s">
        <v>13</v>
      </c>
      <c r="D268" s="2"/>
      <c r="E268" s="2"/>
      <c r="F268" s="2"/>
      <c r="G268" s="2"/>
      <c r="H268">
        <v>0</v>
      </c>
      <c r="I268" s="2"/>
    </row>
    <row r="269" spans="2:9" x14ac:dyDescent="0.25">
      <c r="D269" s="2"/>
      <c r="E269" s="2"/>
      <c r="F269" s="2"/>
      <c r="G269" s="2"/>
    </row>
    <row r="270" spans="2:9" x14ac:dyDescent="0.25">
      <c r="D270" s="2"/>
      <c r="E270" s="2"/>
      <c r="F270" s="2"/>
      <c r="G270" s="2"/>
    </row>
    <row r="271" spans="2:9" x14ac:dyDescent="0.25">
      <c r="D271" s="2"/>
      <c r="E271" s="2"/>
      <c r="F271" s="2"/>
      <c r="G271" s="2"/>
    </row>
    <row r="272" spans="2:9" x14ac:dyDescent="0.25">
      <c r="D272" s="2"/>
      <c r="E272" s="2"/>
      <c r="F272" s="2"/>
      <c r="G272" s="2"/>
    </row>
    <row r="273" spans="4:7" x14ac:dyDescent="0.25">
      <c r="D273" s="2"/>
      <c r="E273" s="2"/>
      <c r="F273" s="2"/>
      <c r="G273" s="2"/>
    </row>
    <row r="274" spans="4:7" x14ac:dyDescent="0.25">
      <c r="D274" s="2"/>
      <c r="E274" s="2"/>
      <c r="F274" s="2"/>
      <c r="G274" s="2"/>
    </row>
    <row r="275" spans="4:7" x14ac:dyDescent="0.25">
      <c r="D275" s="2"/>
      <c r="E275" s="2"/>
      <c r="F275" s="2"/>
      <c r="G275" s="2"/>
    </row>
    <row r="276" spans="4:7" x14ac:dyDescent="0.25">
      <c r="D276" s="2"/>
      <c r="E276" s="2"/>
      <c r="F276" s="2"/>
      <c r="G276" s="2"/>
    </row>
    <row r="277" spans="4:7" x14ac:dyDescent="0.25">
      <c r="D277" s="2"/>
      <c r="E277" s="2"/>
      <c r="F277" s="2"/>
      <c r="G277" s="2"/>
    </row>
    <row r="278" spans="4:7" x14ac:dyDescent="0.25">
      <c r="D278" s="2"/>
      <c r="E278" s="2"/>
      <c r="F278" s="2"/>
      <c r="G278" s="2"/>
    </row>
    <row r="279" spans="4:7" x14ac:dyDescent="0.25">
      <c r="D279" s="2"/>
      <c r="E279" s="2"/>
      <c r="F279" s="2"/>
      <c r="G279" s="2"/>
    </row>
    <row r="280" spans="4:7" x14ac:dyDescent="0.25">
      <c r="D280" s="2"/>
      <c r="E280" s="2"/>
      <c r="F280" s="2"/>
      <c r="G280" s="2"/>
    </row>
    <row r="281" spans="4:7" x14ac:dyDescent="0.25">
      <c r="D281" s="2"/>
      <c r="E281" s="2"/>
      <c r="F281" s="2"/>
      <c r="G281" s="2"/>
    </row>
    <row r="282" spans="4:7" x14ac:dyDescent="0.25">
      <c r="D282" s="2"/>
      <c r="E282" s="2"/>
      <c r="F282" s="2"/>
      <c r="G282" s="2"/>
    </row>
    <row r="283" spans="4:7" x14ac:dyDescent="0.25">
      <c r="D283" s="2"/>
      <c r="E283" s="2"/>
      <c r="F283" s="2"/>
      <c r="G283" s="2"/>
    </row>
    <row r="284" spans="4:7" x14ac:dyDescent="0.25">
      <c r="D284" s="2"/>
      <c r="E284" s="2"/>
      <c r="F284" s="2"/>
      <c r="G284" s="2"/>
    </row>
    <row r="285" spans="4:7" x14ac:dyDescent="0.25">
      <c r="D285" s="2"/>
      <c r="E285" s="2"/>
      <c r="F285" s="2"/>
      <c r="G285" s="2"/>
    </row>
    <row r="286" spans="4:7" x14ac:dyDescent="0.25">
      <c r="D286" s="2"/>
      <c r="E286" s="2"/>
      <c r="F286" s="2"/>
      <c r="G286" s="2"/>
    </row>
    <row r="287" spans="4:7" x14ac:dyDescent="0.25">
      <c r="D287" s="2"/>
      <c r="E287" s="2"/>
      <c r="F287" s="2"/>
      <c r="G287" s="2"/>
    </row>
    <row r="288" spans="4:7" x14ac:dyDescent="0.25">
      <c r="D288" s="2"/>
      <c r="E288" s="2"/>
      <c r="F288" s="2"/>
      <c r="G288" s="2"/>
    </row>
    <row r="289" spans="4:7" x14ac:dyDescent="0.25">
      <c r="D289" s="2"/>
      <c r="E289" s="2"/>
      <c r="F289" s="2"/>
      <c r="G289" s="2"/>
    </row>
    <row r="290" spans="4:7" x14ac:dyDescent="0.25">
      <c r="D290" s="2"/>
      <c r="E290" s="2"/>
      <c r="F290" s="2"/>
      <c r="G290" s="2"/>
    </row>
    <row r="291" spans="4:7" x14ac:dyDescent="0.25">
      <c r="D291" s="2"/>
      <c r="E291" s="2"/>
      <c r="F291" s="2"/>
      <c r="G291" s="2"/>
    </row>
    <row r="292" spans="4:7" x14ac:dyDescent="0.25">
      <c r="D292" s="2"/>
      <c r="E292" s="2"/>
      <c r="F292" s="2"/>
      <c r="G292" s="2"/>
    </row>
    <row r="293" spans="4:7" x14ac:dyDescent="0.25">
      <c r="D293" s="2"/>
      <c r="E293" s="2"/>
      <c r="F293" s="2"/>
      <c r="G293" s="2"/>
    </row>
    <row r="294" spans="4:7" x14ac:dyDescent="0.25">
      <c r="D294" s="2"/>
      <c r="E294" s="2"/>
      <c r="F294" s="2"/>
      <c r="G294" s="2"/>
    </row>
    <row r="295" spans="4:7" x14ac:dyDescent="0.25">
      <c r="D295" s="2"/>
      <c r="E295" s="2"/>
      <c r="F295" s="2"/>
      <c r="G295" s="2"/>
    </row>
    <row r="296" spans="4:7" x14ac:dyDescent="0.25">
      <c r="D296" s="2"/>
      <c r="E296" s="2"/>
      <c r="F296" s="2"/>
      <c r="G296" s="2"/>
    </row>
    <row r="297" spans="4:7" x14ac:dyDescent="0.25">
      <c r="D297" s="2"/>
      <c r="E297" s="2"/>
      <c r="F297" s="2"/>
      <c r="G297" s="2"/>
    </row>
    <row r="298" spans="4:7" x14ac:dyDescent="0.25">
      <c r="D298" s="2"/>
      <c r="E298" s="2"/>
      <c r="F298" s="2"/>
      <c r="G298" s="2"/>
    </row>
    <row r="299" spans="4:7" x14ac:dyDescent="0.25">
      <c r="D299" s="2"/>
      <c r="E299" s="2"/>
      <c r="F299" s="2"/>
      <c r="G299" s="2"/>
    </row>
    <row r="300" spans="4:7" x14ac:dyDescent="0.25">
      <c r="D300" s="2"/>
      <c r="E300" s="2"/>
      <c r="F300" s="2"/>
      <c r="G300" s="2"/>
    </row>
    <row r="301" spans="4:7" x14ac:dyDescent="0.25">
      <c r="D301" s="2"/>
      <c r="E301" s="2"/>
      <c r="F301" s="2"/>
      <c r="G301" s="2"/>
    </row>
    <row r="302" spans="4:7" x14ac:dyDescent="0.25">
      <c r="D302" s="2"/>
      <c r="E302" s="2"/>
      <c r="F302" s="2"/>
      <c r="G302" s="2"/>
    </row>
    <row r="303" spans="4:7" x14ac:dyDescent="0.25">
      <c r="D303" s="2"/>
      <c r="E303" s="2"/>
      <c r="F303" s="2"/>
      <c r="G303" s="2"/>
    </row>
    <row r="304" spans="4:7" x14ac:dyDescent="0.25">
      <c r="D304" s="2"/>
      <c r="E304" s="2"/>
      <c r="F304" s="2"/>
      <c r="G304" s="2"/>
    </row>
    <row r="305" spans="4:7" x14ac:dyDescent="0.25">
      <c r="D305" s="2"/>
      <c r="E305" s="2"/>
      <c r="F305" s="2"/>
      <c r="G305" s="2"/>
    </row>
    <row r="306" spans="4:7" x14ac:dyDescent="0.25">
      <c r="D306" s="2"/>
      <c r="E306" s="2"/>
      <c r="F306" s="2"/>
      <c r="G306" s="2"/>
    </row>
    <row r="307" spans="4:7" x14ac:dyDescent="0.25">
      <c r="D307" s="2"/>
      <c r="E307" s="2"/>
      <c r="F307" s="2"/>
      <c r="G307" s="2"/>
    </row>
    <row r="308" spans="4:7" x14ac:dyDescent="0.25">
      <c r="D308" s="2"/>
      <c r="E308" s="2"/>
      <c r="F308" s="2"/>
      <c r="G308" s="2"/>
    </row>
    <row r="309" spans="4:7" x14ac:dyDescent="0.25">
      <c r="D309" s="2"/>
      <c r="E309" s="2"/>
      <c r="F309" s="2"/>
      <c r="G309" s="2"/>
    </row>
    <row r="310" spans="4:7" x14ac:dyDescent="0.25">
      <c r="D310" s="2"/>
      <c r="E310" s="2"/>
      <c r="F310" s="2"/>
      <c r="G310" s="2"/>
    </row>
    <row r="311" spans="4:7" x14ac:dyDescent="0.25">
      <c r="D311" s="2"/>
      <c r="E311" s="2"/>
      <c r="F311" s="2"/>
      <c r="G311" s="2"/>
    </row>
    <row r="312" spans="4:7" x14ac:dyDescent="0.25">
      <c r="D312" s="2"/>
      <c r="E312" s="2"/>
      <c r="F312" s="2"/>
      <c r="G312" s="2"/>
    </row>
    <row r="313" spans="4:7" x14ac:dyDescent="0.25">
      <c r="D313" s="2"/>
      <c r="E313" s="2"/>
      <c r="F313" s="2"/>
      <c r="G313" s="2"/>
    </row>
    <row r="314" spans="4:7" x14ac:dyDescent="0.25">
      <c r="D314" s="2"/>
      <c r="E314" s="2"/>
      <c r="F314" s="2"/>
      <c r="G314" s="2"/>
    </row>
    <row r="315" spans="4:7" x14ac:dyDescent="0.25">
      <c r="D315" s="2"/>
      <c r="E315" s="2"/>
      <c r="F315" s="2"/>
      <c r="G315" s="2"/>
    </row>
    <row r="316" spans="4:7" x14ac:dyDescent="0.25">
      <c r="D316" s="2"/>
      <c r="E316" s="2"/>
      <c r="F316" s="2"/>
      <c r="G316" s="2"/>
    </row>
    <row r="317" spans="4:7" x14ac:dyDescent="0.25">
      <c r="D317" s="2"/>
      <c r="E317" s="2"/>
      <c r="F317" s="2"/>
      <c r="G317" s="2"/>
    </row>
    <row r="318" spans="4:7" x14ac:dyDescent="0.25">
      <c r="D318" s="2"/>
      <c r="E318" s="2"/>
      <c r="F318" s="2"/>
      <c r="G318" s="2"/>
    </row>
    <row r="319" spans="4:7" x14ac:dyDescent="0.25">
      <c r="D319" s="2"/>
      <c r="E319" s="2"/>
      <c r="F319" s="2"/>
      <c r="G319" s="2"/>
    </row>
    <row r="320" spans="4:7" x14ac:dyDescent="0.25">
      <c r="D320" s="2"/>
      <c r="E320" s="2"/>
      <c r="F320" s="2"/>
      <c r="G320" s="2"/>
    </row>
    <row r="321" spans="4:7" x14ac:dyDescent="0.25">
      <c r="D321" s="2"/>
      <c r="E321" s="2"/>
      <c r="F321" s="2"/>
      <c r="G321" s="2"/>
    </row>
    <row r="322" spans="4:7" x14ac:dyDescent="0.25">
      <c r="D322" s="2"/>
      <c r="E322" s="2"/>
      <c r="F322" s="2"/>
      <c r="G322" s="2"/>
    </row>
    <row r="323" spans="4:7" x14ac:dyDescent="0.25">
      <c r="D323" s="2"/>
      <c r="E323" s="2"/>
      <c r="F323" s="2"/>
      <c r="G323" s="2"/>
    </row>
    <row r="324" spans="4:7" x14ac:dyDescent="0.25">
      <c r="D324" s="2"/>
      <c r="E324" s="2"/>
      <c r="F324" s="2"/>
      <c r="G324" s="2"/>
    </row>
    <row r="325" spans="4:7" x14ac:dyDescent="0.25">
      <c r="D325" s="2"/>
      <c r="E325" s="2"/>
      <c r="F325" s="2"/>
      <c r="G325" s="2"/>
    </row>
    <row r="326" spans="4:7" x14ac:dyDescent="0.25">
      <c r="D326" s="2"/>
      <c r="E326" s="2"/>
      <c r="F326" s="2"/>
      <c r="G326" s="2"/>
    </row>
    <row r="327" spans="4:7" x14ac:dyDescent="0.25">
      <c r="D327" s="2"/>
      <c r="E327" s="2"/>
      <c r="F327" s="2"/>
      <c r="G327" s="2"/>
    </row>
    <row r="328" spans="4:7" x14ac:dyDescent="0.25">
      <c r="D328" s="2"/>
      <c r="E328" s="2"/>
      <c r="F328" s="2"/>
      <c r="G328" s="2"/>
    </row>
    <row r="329" spans="4:7" x14ac:dyDescent="0.25">
      <c r="D329" s="2"/>
      <c r="E329" s="2"/>
      <c r="F329" s="2"/>
      <c r="G329" s="2"/>
    </row>
    <row r="330" spans="4:7" x14ac:dyDescent="0.25">
      <c r="D330" s="2"/>
      <c r="E330" s="2"/>
      <c r="F330" s="2"/>
      <c r="G330" s="2"/>
    </row>
    <row r="331" spans="4:7" x14ac:dyDescent="0.25">
      <c r="D331" s="2"/>
      <c r="E331" s="2"/>
      <c r="F331" s="2"/>
      <c r="G331" s="2"/>
    </row>
    <row r="332" spans="4:7" x14ac:dyDescent="0.25">
      <c r="D332" s="2"/>
      <c r="E332" s="2"/>
      <c r="F332" s="2"/>
      <c r="G332" s="2"/>
    </row>
    <row r="333" spans="4:7" x14ac:dyDescent="0.25">
      <c r="D333" s="2"/>
      <c r="E333" s="2"/>
      <c r="F333" s="2"/>
      <c r="G333" s="2"/>
    </row>
    <row r="334" spans="4:7" x14ac:dyDescent="0.25">
      <c r="D334" s="2"/>
      <c r="E334" s="2"/>
      <c r="F334" s="2"/>
      <c r="G334" s="2"/>
    </row>
    <row r="335" spans="4:7" x14ac:dyDescent="0.25">
      <c r="D335" s="2"/>
      <c r="E335" s="2"/>
      <c r="F335" s="2"/>
      <c r="G335" s="2"/>
    </row>
    <row r="336" spans="4:7" x14ac:dyDescent="0.25">
      <c r="D336" s="2"/>
      <c r="E336" s="2"/>
      <c r="F336" s="2"/>
      <c r="G336" s="2"/>
    </row>
    <row r="337" spans="4:7" x14ac:dyDescent="0.25">
      <c r="D337" s="2"/>
      <c r="E337" s="2"/>
      <c r="F337" s="2"/>
      <c r="G337" s="2"/>
    </row>
    <row r="338" spans="4:7" x14ac:dyDescent="0.25">
      <c r="D338" s="2"/>
      <c r="E338" s="2"/>
      <c r="F338" s="2"/>
      <c r="G338" s="2"/>
    </row>
    <row r="339" spans="4:7" x14ac:dyDescent="0.25">
      <c r="D339" s="2"/>
      <c r="E339" s="2"/>
      <c r="F339" s="2"/>
      <c r="G339" s="2"/>
    </row>
    <row r="340" spans="4:7" x14ac:dyDescent="0.25">
      <c r="D340" s="2"/>
      <c r="E340" s="2"/>
      <c r="F340" s="2"/>
      <c r="G340" s="2"/>
    </row>
    <row r="341" spans="4:7" x14ac:dyDescent="0.25">
      <c r="D341" s="2"/>
      <c r="E341" s="2"/>
      <c r="F341" s="2"/>
      <c r="G341" s="2"/>
    </row>
    <row r="342" spans="4:7" x14ac:dyDescent="0.25">
      <c r="D342" s="2"/>
      <c r="E342" s="2"/>
      <c r="F342" s="2"/>
      <c r="G342" s="2"/>
    </row>
    <row r="343" spans="4:7" x14ac:dyDescent="0.25">
      <c r="D343" s="2"/>
      <c r="E343" s="2"/>
      <c r="F343" s="2"/>
      <c r="G343" s="2"/>
    </row>
    <row r="344" spans="4:7" x14ac:dyDescent="0.25">
      <c r="D344" s="2"/>
      <c r="E344" s="2"/>
      <c r="F344" s="2"/>
      <c r="G344" s="2"/>
    </row>
    <row r="345" spans="4:7" x14ac:dyDescent="0.25">
      <c r="D345" s="2"/>
      <c r="E345" s="2"/>
      <c r="F345" s="2"/>
      <c r="G345" s="2"/>
    </row>
    <row r="346" spans="4:7" x14ac:dyDescent="0.25">
      <c r="D346" s="2"/>
      <c r="E346" s="2"/>
      <c r="F346" s="2"/>
      <c r="G346" s="2"/>
    </row>
    <row r="347" spans="4:7" x14ac:dyDescent="0.25">
      <c r="D347" s="2"/>
      <c r="E347" s="2"/>
      <c r="F347" s="2"/>
      <c r="G347" s="2"/>
    </row>
    <row r="348" spans="4:7" x14ac:dyDescent="0.25">
      <c r="D348" s="2"/>
      <c r="E348" s="2"/>
      <c r="F348" s="2"/>
      <c r="G348" s="2"/>
    </row>
    <row r="349" spans="4:7" x14ac:dyDescent="0.25">
      <c r="D349" s="2"/>
      <c r="E349" s="2"/>
      <c r="F349" s="2"/>
      <c r="G349" s="2"/>
    </row>
    <row r="350" spans="4:7" x14ac:dyDescent="0.25">
      <c r="D350" s="2"/>
      <c r="E350" s="2"/>
      <c r="F350" s="2"/>
      <c r="G350" s="2"/>
    </row>
    <row r="351" spans="4:7" x14ac:dyDescent="0.25">
      <c r="D351" s="2"/>
      <c r="E351" s="2"/>
      <c r="F351" s="2"/>
      <c r="G351" s="2"/>
    </row>
    <row r="352" spans="4:7" x14ac:dyDescent="0.25">
      <c r="D352" s="2"/>
      <c r="E352" s="2"/>
      <c r="F352" s="2"/>
      <c r="G352" s="2"/>
    </row>
    <row r="353" spans="4:7" x14ac:dyDescent="0.25">
      <c r="D353" s="2"/>
      <c r="E353" s="2"/>
      <c r="F353" s="2"/>
      <c r="G353" s="2"/>
    </row>
    <row r="354" spans="4:7" x14ac:dyDescent="0.25">
      <c r="D354" s="2"/>
      <c r="E354" s="2"/>
      <c r="F354" s="2"/>
      <c r="G354" s="2"/>
    </row>
    <row r="355" spans="4:7" x14ac:dyDescent="0.25">
      <c r="D355" s="2"/>
      <c r="E355" s="2"/>
      <c r="F355" s="2"/>
      <c r="G355" s="2"/>
    </row>
    <row r="356" spans="4:7" x14ac:dyDescent="0.25">
      <c r="D356" s="2"/>
      <c r="E356" s="2"/>
      <c r="F356" s="2"/>
      <c r="G356" s="2"/>
    </row>
    <row r="357" spans="4:7" x14ac:dyDescent="0.25">
      <c r="D357" s="2"/>
      <c r="E357" s="2"/>
      <c r="F357" s="2"/>
      <c r="G357" s="2"/>
    </row>
    <row r="358" spans="4:7" x14ac:dyDescent="0.25">
      <c r="D358" s="2"/>
      <c r="E358" s="2"/>
      <c r="F358" s="2"/>
      <c r="G358" s="2"/>
    </row>
    <row r="359" spans="4:7" x14ac:dyDescent="0.25">
      <c r="D359" s="2"/>
      <c r="E359" s="2"/>
      <c r="F359" s="2"/>
      <c r="G359" s="2"/>
    </row>
    <row r="360" spans="4:7" x14ac:dyDescent="0.25">
      <c r="D360" s="2"/>
      <c r="E360" s="2"/>
      <c r="F360" s="2"/>
      <c r="G360" s="2"/>
    </row>
    <row r="361" spans="4:7" x14ac:dyDescent="0.25">
      <c r="D361" s="2"/>
      <c r="E361" s="2"/>
      <c r="F361" s="2"/>
      <c r="G361" s="2"/>
    </row>
    <row r="362" spans="4:7" x14ac:dyDescent="0.25">
      <c r="D362" s="2"/>
      <c r="E362" s="2"/>
      <c r="F362" s="2"/>
      <c r="G362" s="2"/>
    </row>
    <row r="363" spans="4:7" x14ac:dyDescent="0.25">
      <c r="D363" s="2"/>
      <c r="E363" s="2"/>
      <c r="F363" s="2"/>
      <c r="G363" s="2"/>
    </row>
    <row r="364" spans="4:7" x14ac:dyDescent="0.25">
      <c r="D364" s="2"/>
      <c r="E364" s="2"/>
      <c r="F364" s="2"/>
      <c r="G364" s="2"/>
    </row>
    <row r="365" spans="4:7" x14ac:dyDescent="0.25">
      <c r="D365" s="2"/>
      <c r="E365" s="2"/>
      <c r="F365" s="2"/>
      <c r="G365" s="2"/>
    </row>
    <row r="366" spans="4:7" x14ac:dyDescent="0.25">
      <c r="D366" s="2"/>
      <c r="E366" s="2"/>
      <c r="F366" s="2"/>
      <c r="G366" s="2"/>
    </row>
    <row r="367" spans="4:7" x14ac:dyDescent="0.25">
      <c r="D367" s="2"/>
      <c r="E367" s="2"/>
      <c r="F367" s="2"/>
      <c r="G367" s="2"/>
    </row>
    <row r="368" spans="4:7" x14ac:dyDescent="0.25">
      <c r="D368" s="2"/>
      <c r="E368" s="2"/>
      <c r="F368" s="2"/>
      <c r="G368" s="2"/>
    </row>
    <row r="369" spans="4:7" x14ac:dyDescent="0.25">
      <c r="D369" s="2"/>
      <c r="E369" s="2"/>
      <c r="F369" s="2"/>
      <c r="G369" s="2"/>
    </row>
    <row r="370" spans="4:7" x14ac:dyDescent="0.25">
      <c r="D370" s="2"/>
      <c r="E370" s="2"/>
      <c r="F370" s="2"/>
      <c r="G370" s="2"/>
    </row>
    <row r="371" spans="4:7" x14ac:dyDescent="0.25">
      <c r="D371" s="2"/>
      <c r="E371" s="2"/>
      <c r="F371" s="2"/>
      <c r="G371" s="2"/>
    </row>
    <row r="372" spans="4:7" x14ac:dyDescent="0.25">
      <c r="D372" s="2"/>
      <c r="E372" s="2"/>
      <c r="F372" s="2"/>
      <c r="G372" s="2"/>
    </row>
    <row r="373" spans="4:7" x14ac:dyDescent="0.25">
      <c r="D373" s="2"/>
      <c r="E373" s="2"/>
      <c r="F373" s="2"/>
      <c r="G373" s="2"/>
    </row>
    <row r="374" spans="4:7" x14ac:dyDescent="0.25">
      <c r="D374" s="2"/>
      <c r="E374" s="2"/>
      <c r="F374" s="2"/>
      <c r="G374" s="2"/>
    </row>
    <row r="375" spans="4:7" x14ac:dyDescent="0.25">
      <c r="D375" s="2"/>
      <c r="E375" s="2"/>
      <c r="F375" s="2"/>
      <c r="G375" s="2"/>
    </row>
    <row r="376" spans="4:7" x14ac:dyDescent="0.25">
      <c r="D376" s="2"/>
      <c r="E376" s="2"/>
      <c r="F376" s="2"/>
      <c r="G376" s="2"/>
    </row>
    <row r="377" spans="4:7" x14ac:dyDescent="0.25">
      <c r="D377" s="2"/>
      <c r="E377" s="2"/>
      <c r="F377" s="2"/>
      <c r="G377" s="2"/>
    </row>
    <row r="378" spans="4:7" x14ac:dyDescent="0.25">
      <c r="D378" s="2"/>
      <c r="E378" s="2"/>
      <c r="F378" s="2"/>
      <c r="G378" s="2"/>
    </row>
    <row r="379" spans="4:7" x14ac:dyDescent="0.25">
      <c r="D379" s="2"/>
      <c r="E379" s="2"/>
      <c r="F379" s="2"/>
      <c r="G379" s="2"/>
    </row>
    <row r="380" spans="4:7" x14ac:dyDescent="0.25">
      <c r="D380" s="2"/>
      <c r="E380" s="2"/>
      <c r="F380" s="2"/>
      <c r="G380" s="2"/>
    </row>
    <row r="381" spans="4:7" x14ac:dyDescent="0.25">
      <c r="D381" s="2"/>
      <c r="E381" s="2"/>
      <c r="F381" s="2"/>
      <c r="G381" s="2"/>
    </row>
    <row r="382" spans="4:7" x14ac:dyDescent="0.25">
      <c r="D382" s="2"/>
      <c r="E382" s="2"/>
      <c r="F382" s="2"/>
      <c r="G382" s="2"/>
    </row>
    <row r="383" spans="4:7" x14ac:dyDescent="0.25">
      <c r="D383" s="2"/>
      <c r="E383" s="2"/>
      <c r="F383" s="2"/>
      <c r="G383" s="2"/>
    </row>
    <row r="384" spans="4:7" x14ac:dyDescent="0.25">
      <c r="D384" s="2"/>
      <c r="E384" s="2"/>
      <c r="F384" s="2"/>
      <c r="G384" s="2"/>
    </row>
    <row r="385" spans="4:7" x14ac:dyDescent="0.25">
      <c r="D385" s="2"/>
      <c r="E385" s="2"/>
      <c r="F385" s="2"/>
      <c r="G385" s="2"/>
    </row>
    <row r="386" spans="4:7" x14ac:dyDescent="0.25">
      <c r="D386" s="2"/>
      <c r="E386" s="2"/>
      <c r="F386" s="2"/>
      <c r="G386" s="2"/>
    </row>
    <row r="387" spans="4:7" x14ac:dyDescent="0.25">
      <c r="D387" s="2"/>
      <c r="E387" s="2"/>
      <c r="F387" s="2"/>
      <c r="G387" s="2"/>
    </row>
    <row r="388" spans="4:7" x14ac:dyDescent="0.25">
      <c r="D388" s="2"/>
      <c r="E388" s="2"/>
      <c r="F388" s="2"/>
      <c r="G388" s="2"/>
    </row>
    <row r="389" spans="4:7" x14ac:dyDescent="0.25">
      <c r="D389" s="2"/>
      <c r="E389" s="2"/>
      <c r="F389" s="2"/>
      <c r="G389" s="2"/>
    </row>
    <row r="390" spans="4:7" x14ac:dyDescent="0.25">
      <c r="D390" s="2"/>
      <c r="E390" s="2"/>
      <c r="F390" s="2"/>
      <c r="G390" s="2"/>
    </row>
    <row r="391" spans="4:7" x14ac:dyDescent="0.25">
      <c r="D391" s="2"/>
      <c r="E391" s="2"/>
      <c r="F391" s="2"/>
      <c r="G391" s="2"/>
    </row>
    <row r="392" spans="4:7" x14ac:dyDescent="0.25">
      <c r="D392" s="2"/>
      <c r="E392" s="2"/>
      <c r="F392" s="2"/>
      <c r="G392" s="2"/>
    </row>
    <row r="393" spans="4:7" x14ac:dyDescent="0.25">
      <c r="D393" s="2"/>
      <c r="E393" s="2"/>
      <c r="F393" s="2"/>
      <c r="G393" s="2"/>
    </row>
    <row r="394" spans="4:7" x14ac:dyDescent="0.25">
      <c r="D394" s="2"/>
      <c r="E394" s="2"/>
      <c r="F394" s="2"/>
      <c r="G394" s="2"/>
    </row>
    <row r="395" spans="4:7" x14ac:dyDescent="0.25">
      <c r="D395" s="2"/>
      <c r="E395" s="2"/>
      <c r="F395" s="2"/>
      <c r="G395" s="2"/>
    </row>
    <row r="396" spans="4:7" x14ac:dyDescent="0.25">
      <c r="D396" s="2"/>
      <c r="E396" s="2"/>
      <c r="F396" s="2"/>
      <c r="G396" s="2"/>
    </row>
    <row r="397" spans="4:7" x14ac:dyDescent="0.25">
      <c r="D397" s="2"/>
      <c r="E397" s="2"/>
      <c r="F397" s="2"/>
      <c r="G397" s="2"/>
    </row>
    <row r="398" spans="4:7" x14ac:dyDescent="0.25">
      <c r="D398" s="2"/>
      <c r="E398" s="2"/>
      <c r="F398" s="2"/>
      <c r="G398" s="2"/>
    </row>
    <row r="399" spans="4:7" x14ac:dyDescent="0.25">
      <c r="D399" s="2"/>
      <c r="E399" s="2"/>
      <c r="F399" s="2"/>
      <c r="G399" s="2"/>
    </row>
    <row r="400" spans="4:7" x14ac:dyDescent="0.25">
      <c r="D400" s="2"/>
      <c r="E400" s="2"/>
      <c r="F400" s="2"/>
      <c r="G400" s="2"/>
    </row>
    <row r="401" spans="4:7" x14ac:dyDescent="0.25">
      <c r="D401" s="2"/>
      <c r="E401" s="2"/>
      <c r="F401" s="2"/>
      <c r="G401" s="2"/>
    </row>
    <row r="402" spans="4:7" x14ac:dyDescent="0.25">
      <c r="D402" s="2"/>
      <c r="E402" s="2"/>
      <c r="F402" s="2"/>
      <c r="G402" s="2"/>
    </row>
    <row r="403" spans="4:7" x14ac:dyDescent="0.25">
      <c r="D403" s="2"/>
      <c r="E403" s="2"/>
      <c r="F403" s="2"/>
      <c r="G403" s="2"/>
    </row>
    <row r="404" spans="4:7" x14ac:dyDescent="0.25">
      <c r="D404" s="2"/>
      <c r="E404" s="2"/>
      <c r="F404" s="2"/>
      <c r="G404" s="2"/>
    </row>
    <row r="405" spans="4:7" x14ac:dyDescent="0.25">
      <c r="D405" s="2"/>
      <c r="E405" s="2"/>
      <c r="F405" s="2"/>
      <c r="G405" s="2"/>
    </row>
    <row r="406" spans="4:7" x14ac:dyDescent="0.25">
      <c r="D406" s="2"/>
      <c r="E406" s="2"/>
      <c r="F406" s="2"/>
      <c r="G406" s="2"/>
    </row>
    <row r="407" spans="4:7" x14ac:dyDescent="0.25">
      <c r="D407" s="2"/>
      <c r="E407" s="2"/>
      <c r="F407" s="2"/>
      <c r="G407" s="2"/>
    </row>
    <row r="408" spans="4:7" x14ac:dyDescent="0.25">
      <c r="D408" s="2"/>
      <c r="E408" s="2"/>
      <c r="F408" s="2"/>
      <c r="G408" s="2"/>
    </row>
    <row r="409" spans="4:7" x14ac:dyDescent="0.25">
      <c r="D409" s="2"/>
      <c r="E409" s="2"/>
      <c r="F409" s="2"/>
      <c r="G409" s="2"/>
    </row>
    <row r="410" spans="4:7" x14ac:dyDescent="0.25">
      <c r="D410" s="2"/>
      <c r="E410" s="2"/>
      <c r="F410" s="2"/>
      <c r="G410" s="2"/>
    </row>
    <row r="411" spans="4:7" x14ac:dyDescent="0.25">
      <c r="D411" s="2"/>
      <c r="E411" s="2"/>
      <c r="F411" s="2"/>
      <c r="G411" s="2"/>
    </row>
    <row r="412" spans="4:7" x14ac:dyDescent="0.25">
      <c r="D412" s="2"/>
      <c r="E412" s="2"/>
      <c r="F412" s="2"/>
      <c r="G412" s="2"/>
    </row>
    <row r="413" spans="4:7" x14ac:dyDescent="0.25">
      <c r="D413" s="2"/>
      <c r="E413" s="2"/>
      <c r="F413" s="2"/>
      <c r="G413" s="2"/>
    </row>
    <row r="414" spans="4:7" x14ac:dyDescent="0.25">
      <c r="D414" s="2"/>
      <c r="E414" s="2"/>
      <c r="F414" s="2"/>
      <c r="G414" s="2"/>
    </row>
    <row r="415" spans="4:7" x14ac:dyDescent="0.25">
      <c r="D415" s="2"/>
      <c r="E415" s="2"/>
      <c r="F415" s="2"/>
      <c r="G415" s="2"/>
    </row>
    <row r="416" spans="4:7" x14ac:dyDescent="0.25">
      <c r="D416" s="2"/>
      <c r="E416" s="2"/>
      <c r="F416" s="2"/>
      <c r="G416" s="2"/>
    </row>
    <row r="417" spans="4:7" x14ac:dyDescent="0.25">
      <c r="D417" s="2"/>
      <c r="E417" s="2"/>
      <c r="F417" s="2"/>
      <c r="G417" s="2"/>
    </row>
    <row r="418" spans="4:7" x14ac:dyDescent="0.25">
      <c r="D418" s="2"/>
      <c r="E418" s="2"/>
      <c r="F418" s="2"/>
      <c r="G418" s="2"/>
    </row>
    <row r="419" spans="4:7" x14ac:dyDescent="0.25">
      <c r="D419" s="2"/>
      <c r="E419" s="2"/>
      <c r="F419" s="2"/>
      <c r="G419" s="2"/>
    </row>
    <row r="420" spans="4:7" x14ac:dyDescent="0.25">
      <c r="D420" s="2"/>
      <c r="E420" s="2"/>
      <c r="F420" s="2"/>
      <c r="G420" s="2"/>
    </row>
    <row r="421" spans="4:7" x14ac:dyDescent="0.25">
      <c r="D421" s="2"/>
      <c r="E421" s="2"/>
      <c r="F421" s="2"/>
      <c r="G421" s="2"/>
    </row>
    <row r="422" spans="4:7" x14ac:dyDescent="0.25">
      <c r="D422" s="2"/>
      <c r="E422" s="2"/>
      <c r="F422" s="2"/>
      <c r="G422" s="2"/>
    </row>
    <row r="423" spans="4:7" x14ac:dyDescent="0.25">
      <c r="D423" s="2"/>
      <c r="E423" s="2"/>
      <c r="F423" s="2"/>
      <c r="G423" s="2"/>
    </row>
    <row r="424" spans="4:7" x14ac:dyDescent="0.25">
      <c r="D424" s="2"/>
      <c r="E424" s="2"/>
      <c r="F424" s="2"/>
      <c r="G424" s="2"/>
    </row>
    <row r="425" spans="4:7" x14ac:dyDescent="0.25">
      <c r="D425" s="2"/>
      <c r="E425" s="2"/>
      <c r="F425" s="2"/>
      <c r="G425" s="2"/>
    </row>
    <row r="426" spans="4:7" x14ac:dyDescent="0.25">
      <c r="D426" s="2"/>
      <c r="E426" s="2"/>
      <c r="F426" s="2"/>
      <c r="G426" s="2"/>
    </row>
    <row r="427" spans="4:7" x14ac:dyDescent="0.25">
      <c r="D427" s="2"/>
      <c r="E427" s="2"/>
      <c r="F427" s="2"/>
      <c r="G427" s="2"/>
    </row>
    <row r="428" spans="4:7" x14ac:dyDescent="0.25">
      <c r="D428" s="2"/>
      <c r="E428" s="2"/>
      <c r="F428" s="2"/>
      <c r="G428" s="2"/>
    </row>
    <row r="429" spans="4:7" x14ac:dyDescent="0.25">
      <c r="D429" s="2"/>
      <c r="E429" s="2"/>
      <c r="F429" s="2"/>
      <c r="G429" s="2"/>
    </row>
    <row r="430" spans="4:7" x14ac:dyDescent="0.25">
      <c r="D430" s="2"/>
      <c r="E430" s="2"/>
      <c r="F430" s="2"/>
      <c r="G430" s="2"/>
    </row>
    <row r="431" spans="4:7" x14ac:dyDescent="0.25">
      <c r="D431" s="2"/>
      <c r="E431" s="2"/>
      <c r="F431" s="2"/>
      <c r="G431" s="2"/>
    </row>
    <row r="432" spans="4:7" x14ac:dyDescent="0.25">
      <c r="D432" s="2"/>
      <c r="E432" s="2"/>
      <c r="F432" s="2"/>
      <c r="G432" s="2"/>
    </row>
    <row r="433" spans="4:7" x14ac:dyDescent="0.25">
      <c r="D433" s="2"/>
      <c r="E433" s="2"/>
      <c r="F433" s="2"/>
      <c r="G433" s="2"/>
    </row>
    <row r="434" spans="4:7" x14ac:dyDescent="0.25">
      <c r="D434" s="2"/>
      <c r="E434" s="2"/>
      <c r="F434" s="2"/>
      <c r="G434" s="2"/>
    </row>
    <row r="435" spans="4:7" x14ac:dyDescent="0.25">
      <c r="D435" s="2"/>
      <c r="E435" s="2"/>
      <c r="F435" s="2"/>
      <c r="G435" s="2"/>
    </row>
    <row r="436" spans="4:7" x14ac:dyDescent="0.25">
      <c r="D436" s="2"/>
      <c r="E436" s="2"/>
      <c r="F436" s="2"/>
      <c r="G436" s="2"/>
    </row>
    <row r="437" spans="4:7" x14ac:dyDescent="0.25">
      <c r="D437" s="2"/>
      <c r="E437" s="2"/>
      <c r="F437" s="2"/>
      <c r="G437" s="2"/>
    </row>
    <row r="438" spans="4:7" x14ac:dyDescent="0.25">
      <c r="D438" s="2"/>
      <c r="E438" s="2"/>
      <c r="F438" s="2"/>
      <c r="G438" s="2"/>
    </row>
    <row r="439" spans="4:7" x14ac:dyDescent="0.25">
      <c r="D439" s="2"/>
      <c r="E439" s="2"/>
      <c r="F439" s="2"/>
      <c r="G439" s="2"/>
    </row>
    <row r="440" spans="4:7" x14ac:dyDescent="0.25">
      <c r="D440" s="2"/>
      <c r="E440" s="2"/>
      <c r="F440" s="2"/>
      <c r="G440" s="2"/>
    </row>
    <row r="441" spans="4:7" x14ac:dyDescent="0.25">
      <c r="D441" s="2"/>
      <c r="E441" s="2"/>
      <c r="F441" s="2"/>
      <c r="G441" s="2"/>
    </row>
    <row r="442" spans="4:7" x14ac:dyDescent="0.25">
      <c r="D442" s="2"/>
      <c r="E442" s="2"/>
      <c r="F442" s="2"/>
      <c r="G442" s="2"/>
    </row>
    <row r="443" spans="4:7" x14ac:dyDescent="0.25">
      <c r="D443" s="2"/>
      <c r="E443" s="2"/>
      <c r="F443" s="2"/>
      <c r="G443" s="2"/>
    </row>
    <row r="444" spans="4:7" x14ac:dyDescent="0.25">
      <c r="D444" s="2"/>
      <c r="E444" s="2"/>
      <c r="F444" s="2"/>
      <c r="G444" s="2"/>
    </row>
    <row r="445" spans="4:7" x14ac:dyDescent="0.25">
      <c r="D445" s="2"/>
      <c r="E445" s="2"/>
      <c r="F445" s="2"/>
      <c r="G445" s="2"/>
    </row>
    <row r="446" spans="4:7" x14ac:dyDescent="0.25">
      <c r="D446" s="2"/>
      <c r="E446" s="2"/>
      <c r="F446" s="2"/>
      <c r="G446" s="2"/>
    </row>
    <row r="447" spans="4:7" x14ac:dyDescent="0.25">
      <c r="D447" s="2"/>
      <c r="E447" s="2"/>
      <c r="F447" s="2"/>
      <c r="G447" s="2"/>
    </row>
    <row r="448" spans="4:7" x14ac:dyDescent="0.25">
      <c r="D448" s="2"/>
      <c r="E448" s="2"/>
      <c r="F448" s="2"/>
      <c r="G448" s="2"/>
    </row>
    <row r="449" spans="4:7" x14ac:dyDescent="0.25">
      <c r="D449" s="2"/>
      <c r="E449" s="2"/>
      <c r="F449" s="2"/>
      <c r="G449" s="2"/>
    </row>
    <row r="450" spans="4:7" x14ac:dyDescent="0.25">
      <c r="D450" s="2"/>
      <c r="E450" s="2"/>
      <c r="F450" s="2"/>
      <c r="G450" s="2"/>
    </row>
    <row r="451" spans="4:7" x14ac:dyDescent="0.25">
      <c r="D451" s="2"/>
      <c r="E451" s="2"/>
      <c r="F451" s="2"/>
      <c r="G451" s="2"/>
    </row>
    <row r="452" spans="4:7" x14ac:dyDescent="0.25">
      <c r="D452" s="2"/>
      <c r="E452" s="2"/>
      <c r="F452" s="2"/>
      <c r="G452" s="2"/>
    </row>
    <row r="453" spans="4:7" x14ac:dyDescent="0.25">
      <c r="D453" s="2"/>
      <c r="E453" s="2"/>
      <c r="F453" s="2"/>
      <c r="G453" s="2"/>
    </row>
    <row r="454" spans="4:7" x14ac:dyDescent="0.25">
      <c r="D454" s="2"/>
      <c r="E454" s="2"/>
      <c r="F454" s="2"/>
      <c r="G454" s="2"/>
    </row>
    <row r="455" spans="4:7" x14ac:dyDescent="0.25">
      <c r="D455" s="2"/>
      <c r="E455" s="2"/>
      <c r="F455" s="2"/>
      <c r="G455" s="2"/>
    </row>
    <row r="456" spans="4:7" x14ac:dyDescent="0.25">
      <c r="D456" s="2"/>
      <c r="E456" s="2"/>
      <c r="F456" s="2"/>
      <c r="G456" s="2"/>
    </row>
    <row r="457" spans="4:7" x14ac:dyDescent="0.25">
      <c r="D457" s="2"/>
      <c r="E457" s="2"/>
      <c r="F457" s="2"/>
      <c r="G457" s="2"/>
    </row>
    <row r="458" spans="4:7" x14ac:dyDescent="0.25">
      <c r="D458" s="2"/>
      <c r="E458" s="2"/>
      <c r="F458" s="2"/>
      <c r="G458" s="2"/>
    </row>
    <row r="459" spans="4:7" x14ac:dyDescent="0.25">
      <c r="D459" s="2"/>
      <c r="E459" s="2"/>
      <c r="F459" s="2"/>
      <c r="G459" s="2"/>
    </row>
    <row r="460" spans="4:7" x14ac:dyDescent="0.25">
      <c r="D460" s="2"/>
      <c r="E460" s="2"/>
      <c r="F460" s="2"/>
      <c r="G460" s="2"/>
    </row>
    <row r="461" spans="4:7" x14ac:dyDescent="0.25">
      <c r="D461" s="2"/>
      <c r="E461" s="2"/>
      <c r="F461" s="2"/>
      <c r="G461" s="2"/>
    </row>
    <row r="462" spans="4:7" x14ac:dyDescent="0.25">
      <c r="D462" s="2"/>
      <c r="E462" s="2"/>
      <c r="F462" s="2"/>
      <c r="G462" s="2"/>
    </row>
    <row r="463" spans="4:7" x14ac:dyDescent="0.25">
      <c r="D463" s="2"/>
      <c r="E463" s="2"/>
      <c r="F463" s="2"/>
      <c r="G463" s="2"/>
    </row>
    <row r="464" spans="4:7" x14ac:dyDescent="0.25">
      <c r="D464" s="2"/>
      <c r="E464" s="2"/>
      <c r="F464" s="2"/>
      <c r="G464" s="2"/>
    </row>
    <row r="465" spans="4:7" x14ac:dyDescent="0.25">
      <c r="D465" s="2"/>
      <c r="E465" s="2"/>
      <c r="F465" s="2"/>
      <c r="G465" s="2"/>
    </row>
    <row r="466" spans="4:7" x14ac:dyDescent="0.25">
      <c r="D466" s="2"/>
      <c r="E466" s="2"/>
      <c r="F466" s="2"/>
      <c r="G466" s="2"/>
    </row>
    <row r="467" spans="4:7" x14ac:dyDescent="0.25">
      <c r="D467" s="2"/>
      <c r="E467" s="2"/>
      <c r="F467" s="2"/>
      <c r="G467" s="2"/>
    </row>
    <row r="468" spans="4:7" x14ac:dyDescent="0.25">
      <c r="D468" s="2"/>
      <c r="E468" s="2"/>
      <c r="F468" s="2"/>
      <c r="G468" s="2"/>
    </row>
    <row r="469" spans="4:7" x14ac:dyDescent="0.25">
      <c r="D469" s="2"/>
      <c r="E469" s="2"/>
      <c r="F469" s="2"/>
      <c r="G469" s="2"/>
    </row>
    <row r="470" spans="4:7" x14ac:dyDescent="0.25">
      <c r="D470" s="2"/>
      <c r="E470" s="2"/>
      <c r="F470" s="2"/>
      <c r="G470" s="2"/>
    </row>
    <row r="471" spans="4:7" x14ac:dyDescent="0.25">
      <c r="D471" s="2"/>
      <c r="E471" s="2"/>
      <c r="F471" s="2"/>
      <c r="G471" s="2"/>
    </row>
    <row r="472" spans="4:7" x14ac:dyDescent="0.25">
      <c r="D472" s="2"/>
      <c r="E472" s="2"/>
      <c r="F472" s="2"/>
      <c r="G472" s="2"/>
    </row>
    <row r="473" spans="4:7" x14ac:dyDescent="0.25">
      <c r="D473" s="2"/>
      <c r="E473" s="2"/>
      <c r="F473" s="2"/>
      <c r="G473" s="2"/>
    </row>
    <row r="474" spans="4:7" x14ac:dyDescent="0.25">
      <c r="D474" s="2"/>
      <c r="E474" s="2"/>
      <c r="F474" s="2"/>
      <c r="G474" s="2"/>
    </row>
    <row r="475" spans="4:7" x14ac:dyDescent="0.25">
      <c r="D475" s="2"/>
      <c r="E475" s="2"/>
      <c r="F475" s="2"/>
      <c r="G475" s="2"/>
    </row>
    <row r="476" spans="4:7" x14ac:dyDescent="0.25">
      <c r="D476" s="2"/>
      <c r="E476" s="2"/>
      <c r="F476" s="2"/>
      <c r="G476" s="2"/>
    </row>
    <row r="477" spans="4:7" x14ac:dyDescent="0.25">
      <c r="D477" s="2"/>
      <c r="E477" s="2"/>
      <c r="F477" s="2"/>
      <c r="G477" s="2"/>
    </row>
    <row r="478" spans="4:7" x14ac:dyDescent="0.25">
      <c r="D478" s="2"/>
      <c r="E478" s="2"/>
      <c r="F478" s="2"/>
      <c r="G478" s="2"/>
    </row>
    <row r="479" spans="4:7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Sheet3</vt:lpstr>
      <vt:lpstr>Form!Print_Area</vt:lpstr>
    </vt:vector>
  </TitlesOfParts>
  <Company>ECC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Essex County Council</dc:creator>
  <cp:lastModifiedBy>Jane Lewis - Infrastructure Delivery Programme Officer</cp:lastModifiedBy>
  <cp:lastPrinted>2021-02-05T09:45:29Z</cp:lastPrinted>
  <dcterms:created xsi:type="dcterms:W3CDTF">2009-01-29T11:43:26Z</dcterms:created>
  <dcterms:modified xsi:type="dcterms:W3CDTF">2025-03-05T09:04:31Z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2021-02-04T16:17:38Z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9e24af1f-3f1b-4789-a635-0000344d4a0f</vt:lpwstr>
  </property>
  <property fmtid="{D5CDD505-2E9C-101B-9397-08002B2CF9AE}" pid="8" name="MSIP_Label_39d8be9e-c8d9-4b9c-bd40-2c27cc7ea2e6_ContentBits">
    <vt:lpwstr>0</vt:lpwstr>
  </property>
</Properties>
</file>